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drawings/drawing5.xml" ContentType="application/vnd.openxmlformats-officedocument.drawing+xml"/>
  <Override PartName="/xl/drawings/drawing4.xml" ContentType="application/vnd.openxmlformats-officedocument.drawing+xml"/>
  <Override PartName="/xl/worksheets/sheet1.xml" ContentType="application/vnd.openxmlformats-officedocument.spreadsheetml.worksheet+xml"/>
  <Override PartName="/xl/charts/chart1.xml" ContentType="application/vnd.openxmlformats-officedocument.drawingml.chart+xml"/>
  <Override PartName="/xl/theme/theme1.xml" ContentType="application/vnd.openxmlformats-officedocument.theme+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drawings/drawing2.xml" ContentType="application/vnd.openxmlformats-officedocument.drawing+xml"/>
  <Override PartName="/xl/drawings/drawing1.xml" ContentType="application/vnd.openxmlformats-officedocument.drawing+xml"/>
  <Override PartName="/xl/drawings/drawing3.xml" ContentType="application/vnd.openxmlformats-officedocument.drawing+xml"/>
  <Override PartName="/xl/worksheets/sheet14.xml" ContentType="application/vnd.openxmlformats-officedocument.spreadsheetml.worksheet+xml"/>
  <Override PartName="/xl/worksheets/sheet1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9.xml" ContentType="application/vnd.openxmlformats-officedocument.spreadsheetml.worksheet+xml"/>
  <Override PartName="/xl/worksheets/sheet12.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customXml/itemProps1.xml" ContentType="application/vnd.openxmlformats-officedocument.customXmlProperties+xml"/>
  <Override PartName="/docProps/app.xml" ContentType="application/vnd.openxmlformats-officedocument.extended-properties+xml"/>
  <Override PartName="/xl/comments1.xml" ContentType="application/vnd.openxmlformats-officedocument.spreadsheetml.comments+xml"/>
  <Override PartName="/xl/comments5.xml" ContentType="application/vnd.openxmlformats-officedocument.spreadsheetml.comments+xml"/>
  <Override PartName="/xl/comments4.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6.xml" ContentType="application/vnd.openxmlformats-officedocument.spreadsheetml.comments+xml"/>
  <Override PartName="/docProps/core.xml" ContentType="application/vnd.openxmlformats-package.core-properties+xml"/>
  <Override PartName="/xl/calcChain.xml" ContentType="application/vnd.openxmlformats-officedocument.spreadsheetml.calcChain+xml"/>
  <Override PartName="/xl/comments8.xml" ContentType="application/vnd.openxmlformats-officedocument.spreadsheetml.comments+xml"/>
  <Override PartName="/xl/comments7.xml" ContentType="application/vnd.openxmlformats-officedocument.spreadsheetml.comments+xml"/>
  <Override PartName="/docProps/custom.xml" ContentType="application/vnd.openxmlformats-officedocument.custom-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Power Costs\Regulatory\GRC\2024 GRC Docket UE-240004 UG 240005\2026 Power Cost Update\October 1 filing\REDACTED\"/>
    </mc:Choice>
  </mc:AlternateContent>
  <bookViews>
    <workbookView xWindow="28680" yWindow="-120" windowWidth="29040" windowHeight="15720" tabRatio="838" firstSheet="2" activeTab="2"/>
  </bookViews>
  <sheets>
    <sheet name="summary by charge" sheetId="20" state="hidden" r:id="rId1"/>
    <sheet name="Instruction &amp; Reviewer List" sheetId="24" state="hidden" r:id="rId2"/>
    <sheet name="REDACTED" sheetId="25" r:id="rId3"/>
    <sheet name="Monthly summary (R)" sheetId="16" r:id="rId4"/>
    <sheet name="Chelan O&amp;M budgets (R)" sheetId="7" r:id="rId5"/>
    <sheet name="Schedule A1 debt service (R)" sheetId="4" r:id="rId6"/>
    <sheet name="Shadow debt schedules (R)" sheetId="5" r:id="rId7"/>
    <sheet name="Future debt service (R)" sheetId="6" r:id="rId8"/>
    <sheet name="Working capital charge" sheetId="14" r:id="rId9"/>
    <sheet name="Coverage fund charge" sheetId="9" r:id="rId10"/>
    <sheet name="Debt reduction charge" sheetId="10" r:id="rId11"/>
    <sheet name="Capital recovery charge" sheetId="11" r:id="rId12"/>
    <sheet name="Debt admin charge" sheetId="13" r:id="rId13"/>
    <sheet name="Sheet1" sheetId="19" state="hidden" r:id="rId14"/>
    <sheet name="Environmental attributes (R)" sheetId="26" r:id="rId15"/>
    <sheet name="Transmission charges (R)" sheetId="18" r:id="rId16"/>
    <sheet name="change log" sheetId="23" state="hidden" r:id="rId17"/>
  </sheets>
  <definedNames>
    <definedName name="\A">#REF!</definedName>
    <definedName name="\B">#REF!</definedName>
    <definedName name="\P">#REF!</definedName>
    <definedName name="\S">#REF!</definedName>
    <definedName name="\z">#REF!</definedName>
    <definedName name="__123Graph_ECURRENT" hidden="1">#REF!</definedName>
    <definedName name="__Apr04">#REF!</definedName>
    <definedName name="__Apr05">#REF!</definedName>
    <definedName name="__Aug04">#REF!</definedName>
    <definedName name="__Aug05">#REF!</definedName>
    <definedName name="__DAT1">#REF!</definedName>
    <definedName name="__DAT2">#REF!</definedName>
    <definedName name="__DAT3">#REF!</definedName>
    <definedName name="__DAT4">#REF!</definedName>
    <definedName name="__DAT5">#REF!</definedName>
    <definedName name="__Dec03">#REF!</definedName>
    <definedName name="__Dec04">#REF!</definedName>
    <definedName name="__Feb04">#REF!</definedName>
    <definedName name="__Feb05">#REF!</definedName>
    <definedName name="__Jan04">#REF!</definedName>
    <definedName name="__Jan05">#REF!</definedName>
    <definedName name="__Jul04">#REF!</definedName>
    <definedName name="__Jul05">#REF!</definedName>
    <definedName name="__Jun04">#REF!</definedName>
    <definedName name="__Jun05">#REF!</definedName>
    <definedName name="__Mar04">#REF!</definedName>
    <definedName name="__Mar05">#REF!</definedName>
    <definedName name="__May04">#REF!</definedName>
    <definedName name="__May05">#REF!</definedName>
    <definedName name="__Nov03">#REF!</definedName>
    <definedName name="__Nov04">#REF!</definedName>
    <definedName name="__Oct03">#REF!</definedName>
    <definedName name="__Oct04">#REF!</definedName>
    <definedName name="__Query_Edit___Customize">#REF!</definedName>
    <definedName name="__Sep03">#REF!</definedName>
    <definedName name="__Sep04">#REF!</definedName>
    <definedName name="__Sep05">#REF!</definedName>
    <definedName name="_1_94_12_94">#REF!</definedName>
    <definedName name="_1_95_12_95">#REF!</definedName>
    <definedName name="_1_96_12_96">#REF!</definedName>
    <definedName name="_1_97_12_97">#REF!</definedName>
    <definedName name="_1_98_12_98">#REF!</definedName>
    <definedName name="_Adj01">#REF!</definedName>
    <definedName name="_Adj02">#REF!</definedName>
    <definedName name="_Adj03">#REF!</definedName>
    <definedName name="_Adj04">#REF!</definedName>
    <definedName name="_Adj05">#REF!</definedName>
    <definedName name="_Adj06">#REF!</definedName>
    <definedName name="_Adj07">#REF!</definedName>
    <definedName name="_Adj08">#REF!</definedName>
    <definedName name="_Adj09">#REF!</definedName>
    <definedName name="_Adj10">#REF!</definedName>
    <definedName name="_Adj11">#REF!</definedName>
    <definedName name="_Adj12">#REF!</definedName>
    <definedName name="_Adj13">#REF!</definedName>
    <definedName name="_Adj14">#REF!</definedName>
    <definedName name="_Adj15">#REF!</definedName>
    <definedName name="_Apr04">#REF!</definedName>
    <definedName name="_Apr05">#REF!</definedName>
    <definedName name="_Aug04">#REF!</definedName>
    <definedName name="_Aug05">#REF!</definedName>
    <definedName name="_CSA2007">SUM(#REF!)</definedName>
    <definedName name="_CSA2008">SUM(#REF!)</definedName>
    <definedName name="_CSA2009">SUM(#REF!)</definedName>
    <definedName name="_CSA2010">SUM(#REF!)</definedName>
    <definedName name="_CSA2011">SUM(#REF!)</definedName>
    <definedName name="_CSA2012">SUM(#REF!)</definedName>
    <definedName name="_CSA2013">SUM(#REF!)</definedName>
    <definedName name="_CSA2014">SUM(#REF!)</definedName>
    <definedName name="_CSA2015">SUM(#REF!)</definedName>
    <definedName name="_CSA2016">SUM(#REF!)</definedName>
    <definedName name="_CSA2017">SUM(#REF!)</definedName>
    <definedName name="_CSA2018">SUM(#REF!)</definedName>
    <definedName name="_CSA2019">SUM(#REF!)</definedName>
    <definedName name="_CSA2020">SUM(#REF!)</definedName>
    <definedName name="_CSA2021">SUM(#REF!)</definedName>
    <definedName name="_CSA2022">SUM(#REF!)</definedName>
    <definedName name="_CSA2023">SUM(#REF!)</definedName>
    <definedName name="_CSA2024">SUM(#REF!)</definedName>
    <definedName name="_CSA2025">SUM(#REF!)</definedName>
    <definedName name="_CSA2026">SUM(#REF!)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Dec03">#REF!</definedName>
    <definedName name="_Dec04">#REF!</definedName>
    <definedName name="_Dec05">#REF!</definedName>
    <definedName name="_DST2">#REF!</definedName>
    <definedName name="_End">#REF!</definedName>
    <definedName name="_Feb04">#REF!</definedName>
    <definedName name="_Feb05">#REF!</definedName>
    <definedName name="_Fill" hidden="1">#REF!</definedName>
    <definedName name="_Filter">#REF!</definedName>
    <definedName name="_inv1">#REF!</definedName>
    <definedName name="_inv10">#REF!</definedName>
    <definedName name="_inv11">#REF!</definedName>
    <definedName name="_inv12">#REF!</definedName>
    <definedName name="_inv13">#REF!</definedName>
    <definedName name="_inv14">#REF!</definedName>
    <definedName name="_inv15">#REF!</definedName>
    <definedName name="_inv16">#REF!</definedName>
    <definedName name="_inv17">#REF!</definedName>
    <definedName name="_inv18">#REF!</definedName>
    <definedName name="_inv2">#REF!</definedName>
    <definedName name="_inv3">#REF!</definedName>
    <definedName name="_inv4">#REF!</definedName>
    <definedName name="_inv5">#REF!</definedName>
    <definedName name="_inv6">#REF!</definedName>
    <definedName name="_inv7">#REF!</definedName>
    <definedName name="_inv8">#REF!</definedName>
    <definedName name="_inv9">#REF!</definedName>
    <definedName name="_Jan04">#REF!</definedName>
    <definedName name="_Jan05">#REF!</definedName>
    <definedName name="_Jan06">#REF!</definedName>
    <definedName name="_Jul04">#REF!</definedName>
    <definedName name="_Jul05">#REF!</definedName>
    <definedName name="_Jun04">#REF!</definedName>
    <definedName name="_Jun05">#REF!</definedName>
    <definedName name="_Mar04">#REF!</definedName>
    <definedName name="_Mar05">#REF!</definedName>
    <definedName name="_May04">#REF!</definedName>
    <definedName name="_May05">#REF!</definedName>
    <definedName name="_MMP2007">SUM(#REF!)</definedName>
    <definedName name="_MMP2008">SUM(#REF!)</definedName>
    <definedName name="_MMP2009">SUM(#REF!)</definedName>
    <definedName name="_MMP2010">SUM(#REF!)</definedName>
    <definedName name="_MMP2011">SUM(#REF!)</definedName>
    <definedName name="_MMP2012">SUM(#REF!)</definedName>
    <definedName name="_MMP2013">SUM(#REF!)</definedName>
    <definedName name="_MMP2014">SUM(#REF!)</definedName>
    <definedName name="_MMP2015">SUM(#REF!)</definedName>
    <definedName name="_MMP2016">SUM(#REF!)</definedName>
    <definedName name="_MMP2017">SUM(#REF!)</definedName>
    <definedName name="_MMP2018">SUM(#REF!)</definedName>
    <definedName name="_MMP2019">SUM(#REF!)</definedName>
    <definedName name="_MMP2020">SUM(#REF!)</definedName>
    <definedName name="_MMP2021">SUM(#REF!)</definedName>
    <definedName name="_MMP2022">SUM(#REF!)</definedName>
    <definedName name="_MMP2023">SUM(#REF!)</definedName>
    <definedName name="_MMP2024">SUM(#REF!)</definedName>
    <definedName name="_MMP2025">SUM(#REF!)</definedName>
    <definedName name="_MMP2026">SUM(#REF!)</definedName>
    <definedName name="_mwh2">#REF!</definedName>
    <definedName name="_Nov03">#REF!</definedName>
    <definedName name="_Nov04">#REF!</definedName>
    <definedName name="_Nov05">#REF!</definedName>
    <definedName name="_Oct03">#REF!</definedName>
    <definedName name="_Oct04">#REF!</definedName>
    <definedName name="_Oct05">#REF!</definedName>
    <definedName name="_Order1" hidden="1">255</definedName>
    <definedName name="_Order2" hidden="1">255</definedName>
    <definedName name="_pa1">#REF!</definedName>
    <definedName name="_PG1">#REF!</definedName>
    <definedName name="_RES2005">#REF!</definedName>
    <definedName name="_RI2">#REF!</definedName>
    <definedName name="_Sep03">#REF!</definedName>
    <definedName name="_Sep04">#REF!</definedName>
    <definedName name="_Sep05">#REF!</definedName>
    <definedName name="_six6" hidden="1">{#N/A,#N/A,FALSE,"CRPT";#N/A,#N/A,FALSE,"TREND";#N/A,#N/A,FALSE,"%Curve"}</definedName>
    <definedName name="_www1" hidden="1">{#N/A,#N/A,FALSE,"schA"}</definedName>
    <definedName name="a" hidden="1">{#N/A,#N/A,FALSE,"Coversheet";#N/A,#N/A,FALSE,"QA"}</definedName>
    <definedName name="AccessDatabase" hidden="1">"I:\COMTREL\FINICLE\TradeSummary.mdb"</definedName>
    <definedName name="accrual">#REF!</definedName>
    <definedName name="accrual2">#REF!</definedName>
    <definedName name="accrual3">#REF!</definedName>
    <definedName name="Acq1Plant">#REF!</definedName>
    <definedName name="Acq2Plant">#REF!</definedName>
    <definedName name="ActCurve">#REF!</definedName>
    <definedName name="Adj_AC_8">#REF!</definedName>
    <definedName name="Adj_Amt_8">#REF!</definedName>
    <definedName name="Adj_Typ_8">#REF!</definedName>
    <definedName name="afudcrate">#REF!</definedName>
    <definedName name="AFUDCswitch">#REF!</definedName>
    <definedName name="afudctaxbasis">#REF!</definedName>
    <definedName name="AlphaTest">#REF!</definedName>
    <definedName name="Amort">#REF!,#REF!,#REF!,#REF!,#REF!,#REF!</definedName>
    <definedName name="AnnualGen">#REF!</definedName>
    <definedName name="AnvilPlan">#REF!</definedName>
    <definedName name="apeek">#REF!</definedName>
    <definedName name="Apr03AMA">#REF!</definedName>
    <definedName name="Apr04AMA">#REF!</definedName>
    <definedName name="Apr05AMA">#REF!</definedName>
    <definedName name="apRIL05">#REF!</definedName>
    <definedName name="Aprl05">#REF!</definedName>
    <definedName name="aquila_lookup">#REF!</definedName>
    <definedName name="Asset_Class_Switch">#REF!</definedName>
    <definedName name="Assume_Percent_Change">#REF!</definedName>
    <definedName name="ATWACC">#REF!</definedName>
    <definedName name="Aug03AMA">#REF!</definedName>
    <definedName name="Aug04AMA">#REF!</definedName>
    <definedName name="Aug05AMA">#REF!</definedName>
    <definedName name="augcf">#REF!</definedName>
    <definedName name="augcost">#REF!</definedName>
    <definedName name="Aurora_Prices">"Monthly Price Summary'!$C$4:$H$63"</definedName>
    <definedName name="b" hidden="1">{#N/A,#N/A,FALSE,"Coversheet";#N/A,#N/A,FALSE,"QA"}</definedName>
    <definedName name="BADDEBT">#REF!</definedName>
    <definedName name="bal">#REF!</definedName>
    <definedName name="balance">#REF!</definedName>
    <definedName name="BD">#REF!</definedName>
    <definedName name="BEP">#REF!</definedName>
    <definedName name="BidPrice">#REF!</definedName>
    <definedName name="BLAccumAmort">#REF!</definedName>
    <definedName name="BLAmortExp">#REF!</definedName>
    <definedName name="BLDFIT">#REF!</definedName>
    <definedName name="BLGrossPlant">#REF!</definedName>
    <definedName name="boo">#REF!</definedName>
    <definedName name="BOP_unit_cost">#REF!</definedName>
    <definedName name="BOPCosts">#REF!</definedName>
    <definedName name="BottomRight">#REF!</definedName>
    <definedName name="BPARedirect">#REF!</definedName>
    <definedName name="bpatoggle">#REF!</definedName>
    <definedName name="BRI">#REF!</definedName>
    <definedName name="BS_Accounts">#REF!</definedName>
    <definedName name="Button_1">"TradeSummary_Ken_Finicle_List"</definedName>
    <definedName name="Capacity">#REF!</definedName>
    <definedName name="Capacity_Factor">#REF!</definedName>
    <definedName name="CapEx_AFUDC">#REF!</definedName>
    <definedName name="CapEx_Contingency">#REF!</definedName>
    <definedName name="CapEx_Facility">#REF!</definedName>
    <definedName name="CapEx_Improvements">#REF!</definedName>
    <definedName name="Capex_ins">#REF!</definedName>
    <definedName name="CapEx_Land">#REF!</definedName>
    <definedName name="CapEx_NetWorkCap">#REF!</definedName>
    <definedName name="CapEx_PropertyTax">#REF!</definedName>
    <definedName name="CapEx_REET">#REF!</definedName>
    <definedName name="Capex_salestax">#REF!</definedName>
    <definedName name="CapEx_Sensitivity">#REF!</definedName>
    <definedName name="CapEx_SnoPUD">#REF!</definedName>
    <definedName name="CapEx_Spares">#REF!</definedName>
    <definedName name="CapEx_Total">#REF!</definedName>
    <definedName name="CapEx_TransAndDD">#REF!</definedName>
    <definedName name="capfact">#REF!</definedName>
    <definedName name="CaseDescription">#REF!</definedName>
    <definedName name="CashFlowBackup">#REF!</definedName>
    <definedName name="catalog">#REF!</definedName>
    <definedName name="Category">#REF!</definedName>
    <definedName name="CBWorkbookPriority" hidden="1">-2060790043</definedName>
    <definedName name="CCGT_HeatRate">#REF!</definedName>
    <definedName name="CCGTPrice">#REF!</definedName>
    <definedName name="CERAArray">#REF!</definedName>
    <definedName name="cerarvm">#REF!</definedName>
    <definedName name="change_made">#REF!</definedName>
    <definedName name="change_schedule">#REF!</definedName>
    <definedName name="ChartData">#REF!</definedName>
    <definedName name="CIPrice">#REF!</definedName>
    <definedName name="CL_RT">#REF!</definedName>
    <definedName name="CL_RT2">#REF!</definedName>
    <definedName name="Classification">#REF!</definedName>
    <definedName name="clawback">#REF!</definedName>
    <definedName name="close">#REF!</definedName>
    <definedName name="ClosingDate">#REF!</definedName>
    <definedName name="cod">#REF!</definedName>
    <definedName name="cofa">#REF!</definedName>
    <definedName name="COLHOUSE">#REF!</definedName>
    <definedName name="COLXFER">#REF!</definedName>
    <definedName name="CombWC_LineItem">#REF!</definedName>
    <definedName name="COMMON_ADMIN_ALLOCATED">#REF!</definedName>
    <definedName name="COMPINSR">#REF!</definedName>
    <definedName name="CON">#REF!</definedName>
    <definedName name="CONSERV">#REF!</definedName>
    <definedName name="constructcont">#REF!</definedName>
    <definedName name="ConsummableCost">#REF!</definedName>
    <definedName name="Consv_Rdr_Rt">#REF!</definedName>
    <definedName name="cont">#REF!</definedName>
    <definedName name="ContractDate">#REF!</definedName>
    <definedName name="Conv_Factor">#REF!</definedName>
    <definedName name="ConversionFactor">#REF!</definedName>
    <definedName name="CONVFACT">#REF!</definedName>
    <definedName name="CopyPaste_Formula_for_Power">#REF!</definedName>
    <definedName name="CopyPaste_Value_Gas">#REF!</definedName>
    <definedName name="COST">#REF!</definedName>
    <definedName name="costofequit">#REF!</definedName>
    <definedName name="CPI">#REF!</definedName>
    <definedName name="Credit_Toggle">#REF!</definedName>
    <definedName name="CRIT">#REF!</definedName>
    <definedName name="_xlnm.Criteria">#REF!</definedName>
    <definedName name="cspe_wkly_vect_input">#REF!</definedName>
    <definedName name="CSTAGE">#REF!</definedName>
    <definedName name="ctypedropdown">#REF!</definedName>
    <definedName name="ctypeselect">#REF!</definedName>
    <definedName name="ctypestart">#REF!</definedName>
    <definedName name="CurrentOutlook">#REF!</definedName>
    <definedName name="CurrentvsPrior">#REF!</definedName>
    <definedName name="CurrPlan">#REF!</definedName>
    <definedName name="cust">#REF!</definedName>
    <definedName name="CUSTDEP">#REF!</definedName>
    <definedName name="CustomerData">#REF!</definedName>
    <definedName name="D">#REF!</definedName>
    <definedName name="Data">#REF!</definedName>
    <definedName name="data1">#REF!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7">#REF!</definedName>
    <definedName name="DATA18">#REF!</definedName>
    <definedName name="DATA19">#REF!</definedName>
    <definedName name="DATA2">#REF!</definedName>
    <definedName name="DATA20">#REF!</definedName>
    <definedName name="DATA21">#REF!</definedName>
    <definedName name="DATA22">#REF!</definedName>
    <definedName name="DATA23">#REF!</definedName>
    <definedName name="DATA24">#REF!</definedName>
    <definedName name="DATA25">#REF!</definedName>
    <definedName name="DATA26">#REF!</definedName>
    <definedName name="DATA27">#REF!</definedName>
    <definedName name="DATA28">#REF!</definedName>
    <definedName name="DATA29">#REF!</definedName>
    <definedName name="DATA3">#REF!</definedName>
    <definedName name="DATA30">#REF!</definedName>
    <definedName name="DATA31">#REF!</definedName>
    <definedName name="DATA32">#REF!</definedName>
    <definedName name="DATA33">#REF!</definedName>
    <definedName name="DATA34">#REF!</definedName>
    <definedName name="DATA35">#REF!</definedName>
    <definedName name="DATA36">#REF!</definedName>
    <definedName name="DATA37">#REF!</definedName>
    <definedName name="DATA38">#REF!</definedName>
    <definedName name="DATA39">#REF!</definedName>
    <definedName name="DATA4">#REF!</definedName>
    <definedName name="DATA40">#REF!</definedName>
    <definedName name="DATA41">#REF!</definedName>
    <definedName name="DATA42">#REF!</definedName>
    <definedName name="DATA43">#REF!</definedName>
    <definedName name="DATA44">#REF!</definedName>
    <definedName name="DATA45">#REF!</definedName>
    <definedName name="DATA46">#REF!</definedName>
    <definedName name="DATA47">#REF!</definedName>
    <definedName name="DATA48">#REF!</definedName>
    <definedName name="DATA49">#REF!</definedName>
    <definedName name="DATA5">#REF!</definedName>
    <definedName name="DATA50">#REF!</definedName>
    <definedName name="DATA51">#REF!</definedName>
    <definedName name="DATA52">#REF!</definedName>
    <definedName name="DATA53">#REF!</definedName>
    <definedName name="DATA54">#REF!</definedName>
    <definedName name="DATA55">#REF!</definedName>
    <definedName name="DATA56">#REF!</definedName>
    <definedName name="DATA57">#REF!</definedName>
    <definedName name="DATA58">#REF!</definedName>
    <definedName name="DATA59">#REF!</definedName>
    <definedName name="DATA6">#REF!</definedName>
    <definedName name="DATA60">#REF!</definedName>
    <definedName name="DATA61">#REF!</definedName>
    <definedName name="DATA62">#REF!</definedName>
    <definedName name="DATA63">#REF!</definedName>
    <definedName name="DATA64">#REF!</definedName>
    <definedName name="DATA65">#REF!</definedName>
    <definedName name="DATA66">#REF!</definedName>
    <definedName name="DATA67">#REF!</definedName>
    <definedName name="DATA68">#REF!</definedName>
    <definedName name="DATA69">#REF!</definedName>
    <definedName name="DATA7">#REF!</definedName>
    <definedName name="DATA70">#REF!</definedName>
    <definedName name="DATA71">#REF!</definedName>
    <definedName name="DATA72">#REF!</definedName>
    <definedName name="DATA73">#REF!</definedName>
    <definedName name="DATA74">#REF!</definedName>
    <definedName name="DATA75">#REF!</definedName>
    <definedName name="DATA76">#REF!</definedName>
    <definedName name="DATA77">#REF!</definedName>
    <definedName name="DATA78">#REF!</definedName>
    <definedName name="DATA79">#REF!</definedName>
    <definedName name="DATA8">#REF!</definedName>
    <definedName name="DATA80">#REF!</definedName>
    <definedName name="DATA81">#REF!</definedName>
    <definedName name="DATA82">#REF!</definedName>
    <definedName name="DATA83">#REF!</definedName>
    <definedName name="DATA84">#REF!</definedName>
    <definedName name="DATA85">#REF!</definedName>
    <definedName name="DATA86">#REF!</definedName>
    <definedName name="DATA87">#REF!</definedName>
    <definedName name="DATA88">#REF!</definedName>
    <definedName name="DATA89">#REF!</definedName>
    <definedName name="DATA9">#REF!</definedName>
    <definedName name="DATA90">#REF!</definedName>
    <definedName name="DATA91">#REF!</definedName>
    <definedName name="DATA92">#REF!</definedName>
    <definedName name="DATA93">#REF!</definedName>
    <definedName name="DATA94">#REF!</definedName>
    <definedName name="DATAB">#REF!</definedName>
    <definedName name="_xlnm.Database">#REF!</definedName>
    <definedName name="DataEntry_for_Power">#REF!</definedName>
    <definedName name="DataRange1">#REF!</definedName>
    <definedName name="DataRange2">#REF!</definedName>
    <definedName name="DataRange3">#REF!</definedName>
    <definedName name="DataRange4">#REF!</definedName>
    <definedName name="DataRange5">#REF!</definedName>
    <definedName name="DataRange6">#REF!</definedName>
    <definedName name="DataRange7">#REF!</definedName>
    <definedName name="DataRange8">#REF!</definedName>
    <definedName name="datastart">#REF!</definedName>
    <definedName name="daveisroyescal">#REF!</definedName>
    <definedName name="daviesroyprice">#REF!</definedName>
    <definedName name="day_to_day_change">#REF!</definedName>
    <definedName name="debtforce">#REF!</definedName>
    <definedName name="debtperc">#REF!</definedName>
    <definedName name="Dec03AMA">#REF!</definedName>
    <definedName name="Dec04AMA">#REF!</definedName>
    <definedName name="Dec05AMA">#REF!</definedName>
    <definedName name="Degree_Days">#REF!</definedName>
    <definedName name="DELETE01" hidden="1">{#N/A,#N/A,FALSE,"Coversheet";#N/A,#N/A,FALSE,"QA"}</definedName>
    <definedName name="DELETE02" hidden="1">{#N/A,#N/A,FALSE,"Schedule F";#N/A,#N/A,FALSE,"Schedule G"}</definedName>
    <definedName name="Delete06" hidden="1">{#N/A,#N/A,FALSE,"Coversheet";#N/A,#N/A,FALSE,"QA"}</definedName>
    <definedName name="Delete09" hidden="1">{#N/A,#N/A,FALSE,"Coversheet";#N/A,#N/A,FALSE,"QA"}</definedName>
    <definedName name="Delete1" hidden="1">{#N/A,#N/A,FALSE,"Coversheet";#N/A,#N/A,FALSE,"QA"}</definedName>
    <definedName name="Delete10" hidden="1">{#N/A,#N/A,FALSE,"Schedule F";#N/A,#N/A,FALSE,"Schedule G"}</definedName>
    <definedName name="Delete21" hidden="1">{#N/A,#N/A,FALSE,"Coversheet";#N/A,#N/A,FALSE,"QA"}</definedName>
    <definedName name="DEPRECIATION">#REF!</definedName>
    <definedName name="devfee">#REF!</definedName>
    <definedName name="DF_HeatRate">#REF!</definedName>
    <definedName name="DFIT" hidden="1">{#N/A,#N/A,FALSE,"Coversheet";#N/A,#N/A,FALSE,"QA"}</definedName>
    <definedName name="Disc">#REF!</definedName>
    <definedName name="Discount_for_Revenue_Reqmt">#REF!</definedName>
    <definedName name="DOCKET">#REF!</definedName>
    <definedName name="dollars">#REF!</definedName>
    <definedName name="duration">#REF!</definedName>
    <definedName name="DurPTC">#REF!</definedName>
    <definedName name="ee" hidden="1">{#N/A,#N/A,FALSE,"Month ";#N/A,#N/A,FALSE,"YTD";#N/A,#N/A,FALSE,"12 mo ended"}</definedName>
    <definedName name="eighteenth">#REF!</definedName>
    <definedName name="eighth">#REF!</definedName>
    <definedName name="ELBR">#REF!</definedName>
    <definedName name="Electp1">#REF!</definedName>
    <definedName name="Electp2">#REF!</definedName>
    <definedName name="Electp3">#REF!</definedName>
    <definedName name="Electric_Prices">#REF!</definedName>
    <definedName name="ElecWC_LineItems">#REF!</definedName>
    <definedName name="eleventh">#REF!</definedName>
    <definedName name="ELEVETH">#REF!</definedName>
    <definedName name="ElRBLine">#REF!</definedName>
    <definedName name="EMAT">#REF!</definedName>
    <definedName name="EMH">#REF!</definedName>
    <definedName name="EMPLBENE">#REF!</definedName>
    <definedName name="EndDate">#REF!</definedName>
    <definedName name="endptcyr">#REF!</definedName>
    <definedName name="EnforceLeadTime">#REF!</definedName>
    <definedName name="enxco2005">#REF!</definedName>
    <definedName name="enxcoescal">#REF!</definedName>
    <definedName name="enxcoownperc">#REF!</definedName>
    <definedName name="epcfee">#REF!</definedName>
    <definedName name="Equipment.delta">#REF!</definedName>
    <definedName name="equitperc">#REF!</definedName>
    <definedName name="EquityPerc">#REF!</definedName>
    <definedName name="est_sum">#REF!</definedName>
    <definedName name="Estimate" hidden="1">{#N/A,#N/A,FALSE,"Summ";#N/A,#N/A,FALSE,"General"}</definedName>
    <definedName name="ESTOT">#REF!</definedName>
    <definedName name="estrateRES">#REF!</definedName>
    <definedName name="ex" hidden="1">{#N/A,#N/A,FALSE,"Summ";#N/A,#N/A,FALSE,"General"}</definedName>
    <definedName name="ExhibitA_1_Power_Cost_Rate">#REF!</definedName>
    <definedName name="ExpirationDate">#REF!</definedName>
    <definedName name="_xlnm.Extract">#REF!</definedName>
    <definedName name="FACTORS">#REF!</definedName>
    <definedName name="fdasfdas"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fdsa"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fdsafdasfdsa" hidden="1">{#N/A,#N/A,FALSE,"Month ";#N/A,#N/A,FALSE,"YTD";#N/A,#N/A,FALSE,"12 mo ended"}</definedName>
    <definedName name="Feb03AMA">#REF!</definedName>
    <definedName name="Feb04AMA">#REF!</definedName>
    <definedName name="Feb05AMA">#REF!</definedName>
    <definedName name="Fed_Cap_Tax">#REF!</definedName>
    <definedName name="FedTaxRate">#REF!</definedName>
    <definedName name="FEE">#N/A</definedName>
    <definedName name="FERC_Lookup">#REF!</definedName>
    <definedName name="FERCRATE">#REF!</definedName>
    <definedName name="FF">#REF!</definedName>
    <definedName name="FFE">#N/A</definedName>
    <definedName name="FFHAtClosing">#REF!</definedName>
    <definedName name="FIELDCHRG">#REF!</definedName>
    <definedName name="fifteenth">#REF!</definedName>
    <definedName name="fifth">#REF!</definedName>
    <definedName name="Final">#REF!</definedName>
    <definedName name="first">#REF!</definedName>
    <definedName name="firstptcyr">#REF!</definedName>
    <definedName name="FirstTurbine">#REF!</definedName>
    <definedName name="FirstYearAssessment">#REF!</definedName>
    <definedName name="firstyearmonths">#REF!</definedName>
    <definedName name="FirstYearofStratPlan">#REF!</definedName>
    <definedName name="FIT">#REF!</definedName>
    <definedName name="FITRate">#REF!</definedName>
    <definedName name="fixedtrans">#REF!</definedName>
    <definedName name="FlexPlanCapacity">#REF!</definedName>
    <definedName name="forth">#REF!</definedName>
    <definedName name="fourteenth">#REF!</definedName>
    <definedName name="fpldebt">#REF!</definedName>
    <definedName name="FPLequit">#REF!</definedName>
    <definedName name="fsdfsdf">#REF!</definedName>
    <definedName name="Fuel">#REF!</definedName>
    <definedName name="Fuel1">#REF!</definedName>
    <definedName name="g">#REF!</definedName>
    <definedName name="GasRBLine">#REF!</definedName>
    <definedName name="GasTransCost">#REF!</definedName>
    <definedName name="GasWC_LineItem">#REF!</definedName>
    <definedName name="GDAccumDepr">#REF!</definedName>
    <definedName name="GDDeprExp">#REF!</definedName>
    <definedName name="GDDFIT">#REF!</definedName>
    <definedName name="GDGrossPlant">#REF!</definedName>
    <definedName name="GDPIP">#REF!</definedName>
    <definedName name="GDPIPArray">#REF!</definedName>
    <definedName name="GDPropIns">#REF!</definedName>
    <definedName name="GDPropTax">#REF!</definedName>
    <definedName name="GEData">#REF!</definedName>
    <definedName name="GeoDate">#REF!</definedName>
    <definedName name="GEOpSpare">#REF!</definedName>
    <definedName name="gpdip">#REF!</definedName>
    <definedName name="graph">#REF!</definedName>
    <definedName name="GRCUpdate">#REF!</definedName>
    <definedName name="gtformat1">#REF!</definedName>
    <definedName name="gtformat2">#REF!</definedName>
    <definedName name="gtformat3">#REF!</definedName>
    <definedName name="gtinv1">#REF!</definedName>
    <definedName name="gtinv2">#REF!</definedName>
    <definedName name="gtnumber">#REF!</definedName>
    <definedName name="HEADER2">#REF!</definedName>
    <definedName name="Heatrate_DF">#REF!</definedName>
    <definedName name="Heatrate_Primary">#REF!</definedName>
    <definedName name="hey">#REF!</definedName>
    <definedName name="hours">#REF!</definedName>
    <definedName name="HoursInServiceAtClosing">#REF!</definedName>
    <definedName name="HRAccumDep">#REF!</definedName>
    <definedName name="HRDepExp">#REF!</definedName>
    <definedName name="HRDFIT">#REF!</definedName>
    <definedName name="HRGrossPlant">#REF!</definedName>
    <definedName name="HRPrdctnOM">#REF!</definedName>
    <definedName name="HRPropIns">#REF!</definedName>
    <definedName name="HRPropTax">#REF!</definedName>
    <definedName name="HRPwrCsts">#REF!</definedName>
    <definedName name="HydroCap">#REF!</definedName>
    <definedName name="HydroGen">#REF!</definedName>
    <definedName name="IDCRATE">#REF!</definedName>
    <definedName name="if">#REF!</definedName>
    <definedName name="ILBR">#REF!</definedName>
    <definedName name="IMAT">#REF!</definedName>
    <definedName name="IMH">#REF!</definedName>
    <definedName name="inact">#REF!</definedName>
    <definedName name="INCSTMNT">#REF!</definedName>
    <definedName name="INCSTMT">#REF!</definedName>
    <definedName name="IND">#REF!</definedName>
    <definedName name="inflat">#REF!</definedName>
    <definedName name="inflatCERA">#REF!</definedName>
    <definedName name="Inflation">#REF!</definedName>
    <definedName name="Inflation_rate">#REF!</definedName>
    <definedName name="INGRID">#REF!</definedName>
    <definedName name="Initial_Spare_Parts">#REF!</definedName>
    <definedName name="initialcol">#REF!</definedName>
    <definedName name="INT">#REF!</definedName>
    <definedName name="interest_rate">'summary by charge'!#REF!</definedName>
    <definedName name="IntervalCI">#REF!</definedName>
    <definedName name="intervaldatastart">#REF!</definedName>
    <definedName name="IntervalHGP">#REF!</definedName>
    <definedName name="IntervalMI">#REF!</definedName>
    <definedName name="INTRESEXCH">#REF!</definedName>
    <definedName name="InvAnchor1">#REF!</definedName>
    <definedName name="InvAnchor2">#REF!</definedName>
    <definedName name="invpedigree1">#REF!</definedName>
    <definedName name="invpedigree2">#REF!</definedName>
    <definedName name="INVPLAN">#REF!</definedName>
    <definedName name="ir">#REF!</definedName>
    <definedName name="ISTOT">#REF!</definedName>
    <definedName name="ITC_norm">#REF!</definedName>
    <definedName name="ITC_PPE_Basis">#REF!</definedName>
    <definedName name="ITC_PPE_Basis_Reduct">#REF!</definedName>
    <definedName name="ITC_rate">#REF!</definedName>
    <definedName name="ITC_Switch">#REF!</definedName>
    <definedName name="Jan03AMA">#REF!</definedName>
    <definedName name="Jan04AMA">#REF!</definedName>
    <definedName name="Jan05AMA">#REF!</definedName>
    <definedName name="Jan06AMA">#REF!</definedName>
    <definedName name="Jane" hidden="1">{#N/A,#N/A,FALSE,"Expenditures";#N/A,#N/A,FALSE,"Property Placed In-Service";#N/A,#N/A,FALSE,"Removals";#N/A,#N/A,FALSE,"Retirements";#N/A,#N/A,FALSE,"CWIP Balances";#N/A,#N/A,FALSE,"CWIP_Expend_Ratios";#N/A,#N/A,FALSE,"CWIP_Yr_End"}</definedName>
    <definedName name="JHS_12p1">#REF!</definedName>
    <definedName name="JHS_12p2">#REF!</definedName>
    <definedName name="Jul03AMA">#REF!</definedName>
    <definedName name="Jul04AMA">#REF!</definedName>
    <definedName name="Jul05AMA">#REF!</definedName>
    <definedName name="julcf">#REF!</definedName>
    <definedName name="julcost">#REF!</definedName>
    <definedName name="Jun03AMA">#REF!</definedName>
    <definedName name="Jun04AMA">#REF!</definedName>
    <definedName name="Jun05AMA">#REF!</definedName>
    <definedName name="k"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KickOffDate">#REF!</definedName>
    <definedName name="l"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LabelRange">#REF!</definedName>
    <definedName name="Land">#REF!</definedName>
    <definedName name="Last_Row">IF([0]!Values_Entered,Header_Row+[0]!Number_of_Payments,Header_Row)</definedName>
    <definedName name="LATEPAY">#REF!</definedName>
    <definedName name="Lease_total">#REF!</definedName>
    <definedName name="Legal">#REF!</definedName>
    <definedName name="LevelizedCost">#REF!</definedName>
    <definedName name="Line_10">#REF!</definedName>
    <definedName name="Line_11">#REF!</definedName>
    <definedName name="Line_12">#REF!</definedName>
    <definedName name="line_14">#REF!</definedName>
    <definedName name="Line_15">#REF!</definedName>
    <definedName name="Line_19">#REF!</definedName>
    <definedName name="Line_22">#REF!</definedName>
    <definedName name="Line_23">#REF!</definedName>
    <definedName name="Line_25">#REF!</definedName>
    <definedName name="LoadArray">#REF!</definedName>
    <definedName name="LoadGrowthAdder">#REF!</definedName>
    <definedName name="Locked">#REF!</definedName>
    <definedName name="lookup" hidden="1">{#N/A,#N/A,FALSE,"Coversheet";#N/A,#N/A,FALSE,"QA"}</definedName>
    <definedName name="LTSACoverage">#REF!</definedName>
    <definedName name="M">#REF!</definedName>
    <definedName name="MaintBasis">#REF!</definedName>
    <definedName name="MaintenanceBasis">#REF!</definedName>
    <definedName name="manutaxfit">#REF!</definedName>
    <definedName name="Mar03AMA">#REF!</definedName>
    <definedName name="Mar04AMA">#REF!</definedName>
    <definedName name="Mar05AMA">#REF!</definedName>
    <definedName name="MatDate2">#REF!</definedName>
    <definedName name="MaxBid">#REF!</definedName>
    <definedName name="May03AMA">#REF!</definedName>
    <definedName name="May04AMA">#REF!</definedName>
    <definedName name="May05AMA">#REF!</definedName>
    <definedName name="mcnarycost">#REF!</definedName>
    <definedName name="mcnarytoggle">#REF!</definedName>
    <definedName name="median_energy">#REF!</definedName>
    <definedName name="MERGER_COST">#REF!</definedName>
    <definedName name="MGT">#N/A</definedName>
    <definedName name="MidC">#REF!</definedName>
    <definedName name="Miller" hidden="1">{#N/A,#N/A,FALSE,"Expenditures";#N/A,#N/A,FALSE,"Property Placed In-Service";#N/A,#N/A,FALSE,"CWIP Balances"}</definedName>
    <definedName name="MinorPrice">#REF!</definedName>
    <definedName name="MISCELLANEOUS">#REF!</definedName>
    <definedName name="MMRecovery">#REF!</definedName>
    <definedName name="mohrs">#REF!</definedName>
    <definedName name="monacst">#REF!</definedName>
    <definedName name="monact">#REF!</definedName>
    <definedName name="monash">#REF!</definedName>
    <definedName name="moncum">#REF!</definedName>
    <definedName name="monmo">#REF!</definedName>
    <definedName name="monmw">#REF!</definedName>
    <definedName name="monrev">#REF!</definedName>
    <definedName name="monsust">#REF!</definedName>
    <definedName name="MONTH">#REF!</definedName>
    <definedName name="MonthsInFirstYear">#REF!</definedName>
    <definedName name="MonthsOfTransaction">#REF!</definedName>
    <definedName name="MonTotalDispatch">#REF!</definedName>
    <definedName name="monytd">#REF!</definedName>
    <definedName name="MSC">#N/A</definedName>
    <definedName name="MT">#REF!</definedName>
    <definedName name="MTD_Format">#REF!,#REF!</definedName>
    <definedName name="MustRunGen">#REF!</definedName>
    <definedName name="Mwh">#REF!</definedName>
    <definedName name="mwhoutlookdata">#REF!</definedName>
    <definedName name="nameplate">#REF!</definedName>
    <definedName name="Nameplate_DF">#REF!</definedName>
    <definedName name="Nameplate_net">#REF!</definedName>
    <definedName name="Nameplate_plant">#REF!</definedName>
    <definedName name="Nameplate_Primary">#REF!</definedName>
    <definedName name="Nameplate_turbine">#REF!</definedName>
    <definedName name="netgen">#REF!</definedName>
    <definedName name="new" hidden="1">{#N/A,#N/A,FALSE,"Summ";#N/A,#N/A,FALSE,"General"}</definedName>
    <definedName name="new_debt">#REF!</definedName>
    <definedName name="new_debt_total">#REF!</definedName>
    <definedName name="new_equity">#REF!</definedName>
    <definedName name="new_pref">#REF!</definedName>
    <definedName name="nine">#REF!</definedName>
    <definedName name="nineteenth">#REF!</definedName>
    <definedName name="nineth">#REF!</definedName>
    <definedName name="No_Turbines">#REF!</definedName>
    <definedName name="noapr05">#REF!</definedName>
    <definedName name="non_AURORA_lookup">#REF!</definedName>
    <definedName name="non_core_lookup">#REF!</definedName>
    <definedName name="Non_Disp">#REF!</definedName>
    <definedName name="None">#REF!</definedName>
    <definedName name="nonrefundtrans">#REF!</definedName>
    <definedName name="notfFEB05">#REF!</definedName>
    <definedName name="Nov03AMA">#REF!</definedName>
    <definedName name="Nov04AMA">#REF!</definedName>
    <definedName name="Nov05AMA">#REF!</definedName>
    <definedName name="novcf">#REF!</definedName>
    <definedName name="novcost">#REF!</definedName>
    <definedName name="np">#REF!</definedName>
    <definedName name="NPV">#REF!</definedName>
    <definedName name="nuc_emp_red">#REF!</definedName>
    <definedName name="nuc_sf_depr_a">#REF!</definedName>
    <definedName name="nuc_sf_depr_b">#REF!</definedName>
    <definedName name="nuc_sf_depr_c">#REF!</definedName>
    <definedName name="nuc_sf_depr_d">#REF!</definedName>
    <definedName name="nuc_wage_0">#REF!</definedName>
    <definedName name="nuc797act">[0]!nuc797act</definedName>
    <definedName name="NUC797sum">[0]!NUC797sum</definedName>
    <definedName name="nuc97budget">[0]!nuc97budget</definedName>
    <definedName name="NUCEVA2ndqtr">[0]!NUCEVA2ndqtr</definedName>
    <definedName name="Nuclear_Prices">#REF!</definedName>
    <definedName name="nugd_lp4">#REF!</definedName>
    <definedName name="nugd_lp5">#REF!</definedName>
    <definedName name="nugd_oth">#REF!</definedName>
    <definedName name="nugd_res">#REF!</definedName>
    <definedName name="Number_of_Payments">MATCH(0.01,End_Bal,-1)+1</definedName>
    <definedName name="numturbines">#REF!</definedName>
    <definedName name="numturbptc">#REF!</definedName>
    <definedName name="NvsASD">"V2005-12-31"</definedName>
    <definedName name="NvsAutoDrillOk">"VN"</definedName>
    <definedName name="NvsElapsedTime">0.00881805555400206</definedName>
    <definedName name="NvsEndTime">38831.5955224537</definedName>
    <definedName name="NvsInstSpec">"%"</definedName>
    <definedName name="NvsLayoutType">"M3"</definedName>
    <definedName name="NvsNplSpec">"%,X,RZF..,CZF.."</definedName>
    <definedName name="NvsPanelEffdt">"V2020-12-31"</definedName>
    <definedName name="NvsPanelSetid">"VCPSTD"</definedName>
    <definedName name="NvsReqBU">"VCPSTD"</definedName>
    <definedName name="NvsReqBUOnly">"VN"</definedName>
    <definedName name="NvsTransLed">"VN"</definedName>
    <definedName name="NvsTreeASD">"V2005-12-31"</definedName>
    <definedName name="NvsValTbl.ACCOUNT">"GL_ACCOUNT_TBL"</definedName>
    <definedName name="NvsValTbl.BUSINESS_UNIT">"BUS_UNIT_TBL_GL"</definedName>
    <definedName name="NvsValTbl.DEPTID">"DEPARTMENT_TBL"</definedName>
    <definedName name="NvsValTbl.PPL_ACTIVITY">"PPL_ACT_ALL_VW"</definedName>
    <definedName name="NvsValTbl.PPL_CONS_RES_CTR">"PPL_CRC_ALL_VW"</definedName>
    <definedName name="NvsValTbl.PRODUCT">"PROD_ALL_VW"</definedName>
    <definedName name="NvsValTbl.PROJECT_ID">"PROJECT_TBL_VW"</definedName>
    <definedName name="NvsValTbl.SCENARIO">"BD_SCENARIO_TBL"</definedName>
    <definedName name="NvsValTbl.STATISTICS_CODE">"STAT_TBL"</definedName>
    <definedName name="NvsValTbl.U_GL_RES_GROUP">"U_SUM_LEDGER"</definedName>
    <definedName name="NvsValTbl.U_GL_RESOURCE">"U_GLRESOURCE_VW"</definedName>
    <definedName name="NvsValTbl.U_PROCESS">"U_PROCESS_AL_VW"</definedName>
    <definedName name="NWSales_MWH">#REF!</definedName>
    <definedName name="O_M_inflation">'summary by charge'!$B$6</definedName>
    <definedName name="O_M_Input">#REF!,#REF!,#REF!,#REF!,#REF!</definedName>
    <definedName name="OBCLEASE">#REF!</definedName>
    <definedName name="occhartinitial">#REF!</definedName>
    <definedName name="Oct03AMA">#REF!</definedName>
    <definedName name="Oct04AMA">#REF!</definedName>
    <definedName name="Oct05AMA">#REF!</definedName>
    <definedName name="octcf">#REF!</definedName>
    <definedName name="octcost">#REF!</definedName>
    <definedName name="OfferComp">#REF!</definedName>
    <definedName name="offpeak_hours">#REF!</definedName>
    <definedName name="Oil_Prices">#REF!</definedName>
    <definedName name="OMtoggle">#REF!</definedName>
    <definedName name="OP_Mo_Year1">#REF!</definedName>
    <definedName name="OPCONT">#REF!</definedName>
    <definedName name="OPEXPPF">#REF!</definedName>
    <definedName name="OPEXPRS">#REF!</definedName>
    <definedName name="OPR">#REF!</definedName>
    <definedName name="OpSpAnchor">#REF!</definedName>
    <definedName name="OpSpares">#REF!</definedName>
    <definedName name="oth_wage_0">#REF!</definedName>
    <definedName name="OutageAdder">#REF!</definedName>
    <definedName name="Outlook_Recon_Summary">#REF!</definedName>
    <definedName name="outlookdata">#REF!</definedName>
    <definedName name="Overview">#REF!</definedName>
    <definedName name="OWN">#REF!</definedName>
    <definedName name="OwnerExpSched">#REF!</definedName>
    <definedName name="p" hidden="1">{#N/A,#N/A,FALSE,"Pg 6a CustCount_Electric";#N/A,#N/A,FALSE,"QA";"monthly",#N/A,FALSE,"Elect_Cust#Avg";"Year To Date",#N/A,FALSE,"Elect_Cust#Avg";"Rollling 12 months ended",#N/A,FALSE,"Elect_Cust#Avg";"Budget Month",#N/A,FALSE,"Electric";"Budget YTD",#N/A,FALSE,"Electric";"Budget 12 months",#N/A,FALSE,"Electric"}</definedName>
    <definedName name="PA">#REF!</definedName>
    <definedName name="Page1">#REF!</definedName>
    <definedName name="Page2">#REF!</definedName>
    <definedName name="parasitic">#REF!</definedName>
    <definedName name="parasiticprice">#REF!</definedName>
    <definedName name="Part10Anchor">#REF!</definedName>
    <definedName name="Part10Int">#REF!</definedName>
    <definedName name="Part10RS">#REF!</definedName>
    <definedName name="Part10Spare">#REF!</definedName>
    <definedName name="Part11Anchor">#REF!</definedName>
    <definedName name="Part11Int">#REF!</definedName>
    <definedName name="Part11RS">#REF!</definedName>
    <definedName name="Part11Spare">#REF!</definedName>
    <definedName name="Part12Anchor">#REF!</definedName>
    <definedName name="Part12Int">#REF!</definedName>
    <definedName name="Part12RS">#REF!</definedName>
    <definedName name="Part12Spare">#REF!</definedName>
    <definedName name="Part13Anchor">#REF!</definedName>
    <definedName name="Part13Int">#REF!</definedName>
    <definedName name="Part13RS">#REF!</definedName>
    <definedName name="Part13Spare">#REF!</definedName>
    <definedName name="Part14Anchor">#REF!</definedName>
    <definedName name="Part15Anchor">#REF!</definedName>
    <definedName name="Part1Anchor">#REF!</definedName>
    <definedName name="Part1Int">#REF!</definedName>
    <definedName name="Part1RS">#REF!</definedName>
    <definedName name="Part1Spare">#REF!</definedName>
    <definedName name="Part2Anchor">#REF!</definedName>
    <definedName name="Part2Int">#REF!</definedName>
    <definedName name="Part2RS">#REF!</definedName>
    <definedName name="Part2Spare">#REF!</definedName>
    <definedName name="Part3Anchor">#REF!</definedName>
    <definedName name="Part3Int">#REF!</definedName>
    <definedName name="Part3RS">#REF!</definedName>
    <definedName name="Part3Spare">#REF!</definedName>
    <definedName name="Part4Anchor">#REF!</definedName>
    <definedName name="Part4Int">#REF!</definedName>
    <definedName name="Part4RS">#REF!</definedName>
    <definedName name="Part4Spare">#REF!</definedName>
    <definedName name="Part5Anchor">#REF!</definedName>
    <definedName name="Part5Int">#REF!</definedName>
    <definedName name="Part5RS">#REF!</definedName>
    <definedName name="Part5Spare">#REF!</definedName>
    <definedName name="Part6Anchor">#REF!</definedName>
    <definedName name="Part6Int">#REF!</definedName>
    <definedName name="Part6RS">#REF!</definedName>
    <definedName name="Part6Spare">#REF!</definedName>
    <definedName name="Part7Anchor">#REF!</definedName>
    <definedName name="Part7Int">#REF!</definedName>
    <definedName name="Part7RS">#REF!</definedName>
    <definedName name="Part7Spare">#REF!</definedName>
    <definedName name="Part8Anchor">#REF!</definedName>
    <definedName name="Part8Int">#REF!</definedName>
    <definedName name="Part8RS">#REF!</definedName>
    <definedName name="Part8Spare">#REF!</definedName>
    <definedName name="Part9Anchor">#REF!</definedName>
    <definedName name="Part9Int">#REF!</definedName>
    <definedName name="Part9RS">#REF!</definedName>
    <definedName name="Part9Spare">#REF!</definedName>
    <definedName name="PartInfo">#REF!</definedName>
    <definedName name="PartInfo2">#REF!</definedName>
    <definedName name="parts1">#REF!</definedName>
    <definedName name="parts10">#REF!</definedName>
    <definedName name="parts11">#REF!</definedName>
    <definedName name="parts12">#REF!</definedName>
    <definedName name="parts13">#REF!</definedName>
    <definedName name="parts14">#REF!</definedName>
    <definedName name="parts15">#REF!</definedName>
    <definedName name="parts16">#REF!</definedName>
    <definedName name="parts17">#REF!</definedName>
    <definedName name="parts18">#REF!</definedName>
    <definedName name="parts2">#REF!</definedName>
    <definedName name="parts3">#REF!</definedName>
    <definedName name="parts4">#REF!</definedName>
    <definedName name="parts5">#REF!</definedName>
    <definedName name="parts6">#REF!</definedName>
    <definedName name="parts7">#REF!</definedName>
    <definedName name="parts8">#REF!</definedName>
    <definedName name="parts9">#REF!</definedName>
    <definedName name="PartsFlow">#REF!</definedName>
    <definedName name="PAY">#REF!</definedName>
    <definedName name="PC_Energy">#REF!</definedName>
    <definedName name="pcorc">#REF!</definedName>
    <definedName name="pct_apply_ehh">#REF!</definedName>
    <definedName name="pct_apply_gh">#REF!</definedName>
    <definedName name="pct_apply_gh1">#REF!</definedName>
    <definedName name="pct_apply_grs">#REF!</definedName>
    <definedName name="pct_apply_gs1">#REF!</definedName>
    <definedName name="pct_apply_gs3">#REF!</definedName>
    <definedName name="pct_apply_lp4">#REF!</definedName>
    <definedName name="pct_apply_lp5">#REF!</definedName>
    <definedName name="pct_apply_sl">#REF!</definedName>
    <definedName name="peak_hours">#REF!</definedName>
    <definedName name="peak_new_table">#REF!</definedName>
    <definedName name="peak_table">#REF!</definedName>
    <definedName name="PEBBLE">#REF!</definedName>
    <definedName name="PED">#REF!</definedName>
    <definedName name="percdebtcov">#REF!</definedName>
    <definedName name="Percent_debt">#REF!</definedName>
    <definedName name="PercentAdder">#REF!</definedName>
    <definedName name="PERCENTAGES_CALCULATED">#REF!</definedName>
    <definedName name="PercPerProp">#REF!</definedName>
    <definedName name="percpersonal">#REF!</definedName>
    <definedName name="percreal">#REF!</definedName>
    <definedName name="PercRealProp">#REF!</definedName>
    <definedName name="PerPropAdjust">#REF!</definedName>
    <definedName name="personalproptaxadjust">#REF!</definedName>
    <definedName name="PG2G">#REF!</definedName>
    <definedName name="PGA">#REF!</definedName>
    <definedName name="PGB">#REF!</definedName>
    <definedName name="PGD">#REF!</definedName>
    <definedName name="PGF">#REF!</definedName>
    <definedName name="PGG">#REF!</definedName>
    <definedName name="PGGINV">#REF!</definedName>
    <definedName name="PGH">#REF!</definedName>
    <definedName name="PGI">#REF!</definedName>
    <definedName name="PlanCurve">#REF!</definedName>
    <definedName name="Plant_Input">#REF!,#REF!,#REF!,#REF!,#REF!</definedName>
    <definedName name="Plant_List">#REF!</definedName>
    <definedName name="PlantReplacementCost">#REF!</definedName>
    <definedName name="PortfolioHour1">#REF!</definedName>
    <definedName name="postclawdev">#REF!</definedName>
    <definedName name="postclawdevshar">#REF!</definedName>
    <definedName name="postclawtaxshar">#REF!</definedName>
    <definedName name="postclawtaxshare">#REF!</definedName>
    <definedName name="postpreftaxshar">#REF!</definedName>
    <definedName name="PPE797act">[0]!PPE797act</definedName>
    <definedName name="ppe797sum">[0]!ppe797sum</definedName>
    <definedName name="PPL_dividends">#REF!</definedName>
    <definedName name="ppl_wkly_vect_input">#REF!</definedName>
    <definedName name="Pref">#REF!</definedName>
    <definedName name="Prefcost">#REF!</definedName>
    <definedName name="Prefcost1">#REF!</definedName>
    <definedName name="preferredreturn">#REF!</definedName>
    <definedName name="presentvaluedate">#REF!</definedName>
    <definedName name="pretaxdebt">#REF!</definedName>
    <definedName name="PreTaxDebtCost">#REF!</definedName>
    <definedName name="pretaxequit">#REF!</definedName>
    <definedName name="PreTaxWACC">#REF!</definedName>
    <definedName name="price_input_range">#REF!</definedName>
    <definedName name="PriceCaseTable">#REF!</definedName>
    <definedName name="Prices_Aurora">#REF!</definedName>
    <definedName name="PRINC">#REF!</definedName>
    <definedName name="Print">#REF!</definedName>
    <definedName name="PRINT_3">#REF!</definedName>
    <definedName name="PRINT_4">#REF!</definedName>
    <definedName name="print_all">#REF!</definedName>
    <definedName name="_xlnm.Print_Area" localSheetId="0">'summary by charge'!$A$1:$M$55</definedName>
    <definedName name="_xlnm.Print_Area">#REF!</definedName>
    <definedName name="Print_Area_MI">#REF!</definedName>
    <definedName name="Print_Area_Reset">#N/A</definedName>
    <definedName name="Print_Area1">#REF!</definedName>
    <definedName name="pRINT_AREA2">#REF!</definedName>
    <definedName name="_xlnm.Print_Titles">#REF!</definedName>
    <definedName name="Print_Titles_MI">#REF!</definedName>
    <definedName name="Prior_Outlook_Forecast">#REF!</definedName>
    <definedName name="prn_RI_1_schedules_1st">#REF!</definedName>
    <definedName name="prn_RI_1_schedules_2nd">#REF!</definedName>
    <definedName name="prn_RI_2_schedules_1st">#REF!</definedName>
    <definedName name="prn_RI_2_schedules_2nd">#REF!</definedName>
    <definedName name="PRO_FORMA">#REF!</definedName>
    <definedName name="PRODADJ">#REF!</definedName>
    <definedName name="Prodprop">#REF!</definedName>
    <definedName name="Production_Factor">#REF!</definedName>
    <definedName name="Project">#REF!</definedName>
    <definedName name="Projects">#REF!</definedName>
    <definedName name="PROPSALES">#REF!</definedName>
    <definedName name="proptaxdiscfactor">#REF!</definedName>
    <definedName name="PropTaxDiscountRate">#REF!</definedName>
    <definedName name="proptaxrate">#REF!</definedName>
    <definedName name="PropTaxREET">#REF!</definedName>
    <definedName name="Protege_Data_Range">#REF!</definedName>
    <definedName name="Protege_Heading_Range">#REF!</definedName>
    <definedName name="Protege_Title_Range">#REF!</definedName>
    <definedName name="Prov_Cap_Tax">#REF!</definedName>
    <definedName name="PSE">#REF!</definedName>
    <definedName name="PSE_DR">#REF!</definedName>
    <definedName name="PSE_Pre_Tax_Equity_Rate">#REF!</definedName>
    <definedName name="PSEBPAshare">#REF!</definedName>
    <definedName name="pseownperc">#REF!</definedName>
    <definedName name="PSEPaysREET">#REF!</definedName>
    <definedName name="PSEWACC">#REF!</definedName>
    <definedName name="PSPL">#REF!</definedName>
    <definedName name="PTC">#REF!</definedName>
    <definedName name="PTCduration">#REF!</definedName>
    <definedName name="ptceffective">#REF!</definedName>
    <definedName name="PTCescal">#REF!</definedName>
    <definedName name="ptcescalstart">#REF!</definedName>
    <definedName name="PTClength">#REF!</definedName>
    <definedName name="PTCloss">#REF!</definedName>
    <definedName name="PurchasedFuel">#REF!</definedName>
    <definedName name="PWRCSTPF">#REF!</definedName>
    <definedName name="PWRCSTRS">#REF!</definedName>
    <definedName name="PWRCSTWP">#REF!</definedName>
    <definedName name="PWRCSTWR">#REF!</definedName>
    <definedName name="PXPACC1_ALL_MERGE">#REF!</definedName>
    <definedName name="Q_Sum_Monthly_Hourly_MF_Dispatch_100308">#REF!</definedName>
    <definedName name="QA">#REF!</definedName>
    <definedName name="qqq" hidden="1">{#N/A,#N/A,FALSE,"schA"}</definedName>
    <definedName name="QTD_Format">#REF!,#REF!</definedName>
    <definedName name="R_needs">#REF!</definedName>
    <definedName name="R_new_interest">#REF!</definedName>
    <definedName name="R_old_interest">#REF!</definedName>
    <definedName name="R_tot_equity">#REF!</definedName>
    <definedName name="RATE">#REF!</definedName>
    <definedName name="RATE2">#REF!</definedName>
    <definedName name="RATEBASE">#REF!</definedName>
    <definedName name="RATEBASE_U95">#REF!</definedName>
    <definedName name="RATECASE">#REF!</definedName>
    <definedName name="rating_spread_bp">#REF!</definedName>
    <definedName name="RBN">#REF!</definedName>
    <definedName name="RBU">#REF!</definedName>
    <definedName name="RBV">#REF!</definedName>
    <definedName name="rc_reg_other_a">#REF!</definedName>
    <definedName name="RdSch_CY">#REF!</definedName>
    <definedName name="RdSch_PY">#REF!</definedName>
    <definedName name="RdSch_PY2">#REF!</definedName>
    <definedName name="reaccrual">#REF!</definedName>
    <definedName name="RealPropAdjust">#REF!</definedName>
    <definedName name="realproptaxadjust">#REF!</definedName>
    <definedName name="REC">#REF!</definedName>
    <definedName name="RECswitch">#REF!</definedName>
    <definedName name="REETRate">#REF!</definedName>
    <definedName name="reg_ror_1">#REF!</definedName>
    <definedName name="regasset">#REF!</definedName>
    <definedName name="Report_ID__BMI_RID">#REF!</definedName>
    <definedName name="res797act">[0]!res797act</definedName>
    <definedName name="res797sum">[0]!res797sum</definedName>
    <definedName name="RES97budget">[0]!RES97budget</definedName>
    <definedName name="resale_jcpl_yes">#REF!</definedName>
    <definedName name="resdebt">#REF!</definedName>
    <definedName name="resepcdevcost">#REF!</definedName>
    <definedName name="RESequit">#REF!</definedName>
    <definedName name="resEVA2ndqtr">[0]!resEVA2ndqtr</definedName>
    <definedName name="resource_lookup">#REF!</definedName>
    <definedName name="resource_name_lookup">#REF!</definedName>
    <definedName name="RESTATING">#REF!</definedName>
    <definedName name="Results">#REF!</definedName>
    <definedName name="retain">#REF!</definedName>
    <definedName name="retain_earn">#REF!</definedName>
    <definedName name="RETIREPLAN">#REF!</definedName>
    <definedName name="RETRUN_TO_SUMARY_2">[0]!RETRUN_TO_SUMARY_2</definedName>
    <definedName name="REV">#REF!</definedName>
    <definedName name="rev_reduct_a">#REF!</definedName>
    <definedName name="rev_reduct_b">#REF!</definedName>
    <definedName name="REVADJ">#REF!</definedName>
    <definedName name="Revenue">#REF!</definedName>
    <definedName name="Revenue_Deficiency">#REF!</definedName>
    <definedName name="REVREQ">#REF!</definedName>
    <definedName name="RID">#REF!</definedName>
    <definedName name="ROE">#REF!</definedName>
    <definedName name="ROR">#REF!</definedName>
    <definedName name="RowAvgCF">#REF!</definedName>
    <definedName name="RowB2CF">#REF!</definedName>
    <definedName name="RowCapCost">#REF!</definedName>
    <definedName name="RowFOM">#REF!</definedName>
    <definedName name="RowNIMF">#REF!</definedName>
    <definedName name="RowNIMV">#REF!</definedName>
    <definedName name="RowPPAPrice">#REF!</definedName>
    <definedName name="RowVOM">#REF!</definedName>
    <definedName name="RowY0">#REF!</definedName>
    <definedName name="royalty">#REF!</definedName>
    <definedName name="royenergyprice">#REF!</definedName>
    <definedName name="royescal">#REF!</definedName>
    <definedName name="roysched1perc">#REF!</definedName>
    <definedName name="roysched2perc">#REF!</definedName>
    <definedName name="RR1ST6">#REF!</definedName>
    <definedName name="RR2ND6">#REF!</definedName>
    <definedName name="rrsum1">#REF!</definedName>
    <definedName name="rrsum10">#REF!</definedName>
    <definedName name="rrsum11">#REF!</definedName>
    <definedName name="rrsum12">#REF!</definedName>
    <definedName name="rrsum13">#REF!</definedName>
    <definedName name="rrsum14">#REF!</definedName>
    <definedName name="rrsum15">#REF!</definedName>
    <definedName name="rrsum16">#REF!</definedName>
    <definedName name="rrsum17">#REF!</definedName>
    <definedName name="rrsum18">#REF!</definedName>
    <definedName name="rrsum2">#REF!</definedName>
    <definedName name="rrsum3">#REF!</definedName>
    <definedName name="rrsum4">#REF!</definedName>
    <definedName name="rrsum5">#REF!</definedName>
    <definedName name="rrsum6">#REF!</definedName>
    <definedName name="rrsum7">#REF!</definedName>
    <definedName name="rrsum8">#REF!</definedName>
    <definedName name="rrsum9">#REF!</definedName>
    <definedName name="SALESRESALEP">#REF!</definedName>
    <definedName name="SALESRESALER">#REF!</definedName>
    <definedName name="salestax">#REF!</definedName>
    <definedName name="SalesTaxKittitas">#REF!</definedName>
    <definedName name="SalesTaxRate">#REF!</definedName>
    <definedName name="SalesTaxWA">#REF!</definedName>
    <definedName name="Sch194Rlfwd">#REF!</definedName>
    <definedName name="schedtoggle">#REF!</definedName>
    <definedName name="ScheduleStart">#REF!</definedName>
    <definedName name="ScheduleValues">#REF!</definedName>
    <definedName name="se">#REF!</definedName>
    <definedName name="second">#REF!</definedName>
    <definedName name="SecSSW_MWH">#REF!</definedName>
    <definedName name="select_flat_01">#REF!</definedName>
    <definedName name="select_flat_02">#REF!</definedName>
    <definedName name="select_flat_03">#REF!</definedName>
    <definedName name="select_flat_04">#REF!</definedName>
    <definedName name="select_off_01">#REF!</definedName>
    <definedName name="select_off_02">#REF!</definedName>
    <definedName name="select_off_03">#REF!</definedName>
    <definedName name="select_off_04">#REF!</definedName>
    <definedName name="select_on_01">#REF!</definedName>
    <definedName name="select_on_02">#REF!</definedName>
    <definedName name="select_on_03">#REF!</definedName>
    <definedName name="select_on_04">#REF!</definedName>
    <definedName name="select_SUMAS_01">#REF!</definedName>
    <definedName name="select_sumas_02">#REF!</definedName>
    <definedName name="select_sumas_03">#REF!</definedName>
    <definedName name="selected_flat">#REF!</definedName>
    <definedName name="selected_off">#REF!</definedName>
    <definedName name="selected_on">#REF!</definedName>
    <definedName name="selected_SUMAS">#REF!</definedName>
    <definedName name="Sep03AMA">#REF!</definedName>
    <definedName name="Sep04AMA">#REF!</definedName>
    <definedName name="Sep05AMA">#REF!</definedName>
    <definedName name="sepcf">#REF!</definedName>
    <definedName name="sepcost">#REF!</definedName>
    <definedName name="SeriesLabel1">#REF!</definedName>
    <definedName name="SeriesLabel2">#REF!</definedName>
    <definedName name="SeriesLabel3">#REF!</definedName>
    <definedName name="SeriesLabel4">#REF!</definedName>
    <definedName name="SeriesLabel5">#REF!</definedName>
    <definedName name="SeriesLabel6">#REF!</definedName>
    <definedName name="SeriesLabel7">#REF!</definedName>
    <definedName name="SeriesLabel8">#REF!</definedName>
    <definedName name="SetDate2">#REF!</definedName>
    <definedName name="seventeenth">#REF!</definedName>
    <definedName name="seventh">#REF!</definedName>
    <definedName name="shillcutt">#REF!</definedName>
    <definedName name="shillcutt1">#REF!</definedName>
    <definedName name="six" hidden="1">{#N/A,#N/A,FALSE,"Drill Sites";"WP 212",#N/A,FALSE,"MWAG EOR";"WP 213",#N/A,FALSE,"MWAG EOR";#N/A,#N/A,FALSE,"Misc. Facility";#N/A,#N/A,FALSE,"WWTP"}</definedName>
    <definedName name="sixteenth">#REF!</definedName>
    <definedName name="sixth">#REF!</definedName>
    <definedName name="SKAGIT">#REF!</definedName>
    <definedName name="SLFINSURANCE">#REF!</definedName>
    <definedName name="SolarDate">#REF!</definedName>
    <definedName name="solver_typ" localSheetId="9" hidden="1">2</definedName>
    <definedName name="solver_typ" localSheetId="10" hidden="1">2</definedName>
    <definedName name="solver_typ" localSheetId="7" hidden="1">2</definedName>
    <definedName name="solver_typ" localSheetId="3" hidden="1">2</definedName>
    <definedName name="solver_typ" localSheetId="5" hidden="1">2</definedName>
    <definedName name="solver_typ" localSheetId="6" hidden="1">2</definedName>
    <definedName name="solver_ver" localSheetId="9" hidden="1">17</definedName>
    <definedName name="solver_ver" localSheetId="10" hidden="1">17</definedName>
    <definedName name="solver_ver" localSheetId="7" hidden="1">17</definedName>
    <definedName name="solver_ver" localSheetId="3" hidden="1">17</definedName>
    <definedName name="solver_ver" localSheetId="5" hidden="1">17</definedName>
    <definedName name="solver_ver" localSheetId="6" hidden="1">17</definedName>
    <definedName name="SORT">#REF!</definedName>
    <definedName name="Spare1">#REF!</definedName>
    <definedName name="SPChart">#REF!</definedName>
    <definedName name="SpendPlan">#REF!</definedName>
    <definedName name="SPItem">#REF!</definedName>
    <definedName name="STAFFEQUIV">#REF!</definedName>
    <definedName name="STAFFGRAPH">#REF!</definedName>
    <definedName name="STAFFHOUR">#REF!</definedName>
    <definedName name="STAFFPLAN">#REF!</definedName>
    <definedName name="STAFFREDUC">#REF!</definedName>
    <definedName name="StalkingHorseBid">#REF!</definedName>
    <definedName name="StartDate">#REF!</definedName>
    <definedName name="StartQuarter">#REF!</definedName>
    <definedName name="StartupPowerValue">#REF!</definedName>
    <definedName name="StartYear">#REF!</definedName>
    <definedName name="stationserv">#REF!</definedName>
    <definedName name="STATUS">#REF!</definedName>
    <definedName name="stconfig">#REF!</definedName>
    <definedName name="STDataStart">#REF!</definedName>
    <definedName name="stformat">#REF!</definedName>
    <definedName name="stg3_0green1">#REF!</definedName>
    <definedName name="stg3_0green10">#REF!</definedName>
    <definedName name="stg3_0green11">#REF!</definedName>
    <definedName name="stg3_0green12">#REF!</definedName>
    <definedName name="stg3_0green2">#REF!</definedName>
    <definedName name="stg3_0green3">#REF!</definedName>
    <definedName name="stg3_0green4">#REF!</definedName>
    <definedName name="stg3_0green5">#REF!</definedName>
    <definedName name="stg3_0green6">#REF!</definedName>
    <definedName name="stg3_0green7">#REF!</definedName>
    <definedName name="stg3_0green8">#REF!</definedName>
    <definedName name="stg3_0green9">#REF!</definedName>
    <definedName name="stg3_1green1">#REF!</definedName>
    <definedName name="stg3_1green2">#REF!</definedName>
    <definedName name="stg3_1green3">#REF!</definedName>
    <definedName name="stg3_graytext1">#REF!</definedName>
    <definedName name="stg3_graytext2">#REF!</definedName>
    <definedName name="stg3_graytext3">#REF!</definedName>
    <definedName name="stg3_hiderow1">#REF!</definedName>
    <definedName name="stg3_hiderow2">#REF!</definedName>
    <definedName name="stg3_hiderow3">#REF!</definedName>
    <definedName name="stg3_hiderow4">#REF!</definedName>
    <definedName name="stg3_hiderow5">#REF!</definedName>
    <definedName name="stg3_hiderow6">#REF!</definedName>
    <definedName name="stg3_NoPartgreen1">#REF!</definedName>
    <definedName name="stg3_NoPartgreen2">#REF!</definedName>
    <definedName name="stg3_NoPartgreen3">#REF!</definedName>
    <definedName name="sthistory">#REF!</definedName>
    <definedName name="STMajCustInt">#REF!</definedName>
    <definedName name="STMajorSpares">#REF!</definedName>
    <definedName name="STMinCustInt">#REF!</definedName>
    <definedName name="STMinorSpares">#REF!</definedName>
    <definedName name="stnumber">#REF!</definedName>
    <definedName name="STORM">#REF!</definedName>
    <definedName name="stselect">#REF!</definedName>
    <definedName name="SubCat">#REF!</definedName>
    <definedName name="SubCategory">#REF!</definedName>
    <definedName name="SUMMARY">#REF!</definedName>
    <definedName name="supentit_in_wkly_vect_input">#REF!</definedName>
    <definedName name="supentit_out_wkly_vect_input">#REF!</definedName>
    <definedName name="SWSales_MWH">#REF!</definedName>
    <definedName name="t" hidden="1">{#N/A,#N/A,FALSE,"CESTSUM";#N/A,#N/A,FALSE,"est sum A";#N/A,#N/A,FALSE,"est detail A"}</definedName>
    <definedName name="T1AtCI">#REF!</definedName>
    <definedName name="T1AtHGP">#REF!</definedName>
    <definedName name="T1AtMI">#REF!</definedName>
    <definedName name="T1LeadTime">#REF!</definedName>
    <definedName name="T1OPYEAR">#REF!</definedName>
    <definedName name="T1QTR1">#REF!</definedName>
    <definedName name="t1sched">#REF!</definedName>
    <definedName name="T1TotalExp">#REF!</definedName>
    <definedName name="T2AtCI">#REF!</definedName>
    <definedName name="T2AtHGP">#REF!</definedName>
    <definedName name="T2AtMI">#REF!</definedName>
    <definedName name="T2LeadTime">#REF!</definedName>
    <definedName name="T2OPYEAR">#REF!</definedName>
    <definedName name="T2QTR1">#REF!</definedName>
    <definedName name="t2sched">#REF!</definedName>
    <definedName name="T2TotalExp">#REF!</definedName>
    <definedName name="T3AtCI">#REF!</definedName>
    <definedName name="T3AtHGP">#REF!</definedName>
    <definedName name="T3AtMI">#REF!</definedName>
    <definedName name="T3LeadTime">#REF!</definedName>
    <definedName name="T3OPYEAR">#REF!</definedName>
    <definedName name="T3QTR1">#REF!</definedName>
    <definedName name="t3sched">#REF!</definedName>
    <definedName name="T3TotalExp">#REF!</definedName>
    <definedName name="T4AtCI">#REF!</definedName>
    <definedName name="T4AtHGP">#REF!</definedName>
    <definedName name="T4AtMI">#REF!</definedName>
    <definedName name="T4LeadTime">#REF!</definedName>
    <definedName name="T4OPYEAR">#REF!</definedName>
    <definedName name="T4QTR1">#REF!</definedName>
    <definedName name="T4TotalExp">#REF!</definedName>
    <definedName name="T5AtCI">#REF!</definedName>
    <definedName name="T5AtHGP">#REF!</definedName>
    <definedName name="T5AtMI">#REF!</definedName>
    <definedName name="T5LeadTime">#REF!</definedName>
    <definedName name="T5OPYEAR">#REF!</definedName>
    <definedName name="T5QTR1">#REF!</definedName>
    <definedName name="T5TotalExp">#REF!</definedName>
    <definedName name="T6AtCI">#REF!</definedName>
    <definedName name="T6AtHGP">#REF!</definedName>
    <definedName name="T6AtMI">#REF!</definedName>
    <definedName name="T6LeadTime">#REF!</definedName>
    <definedName name="T6OPYEAR">#REF!</definedName>
    <definedName name="T6QTR1">#REF!</definedName>
    <definedName name="T6TotalExp">#REF!</definedName>
    <definedName name="T7AtCI">#REF!</definedName>
    <definedName name="T7AtHGP">#REF!</definedName>
    <definedName name="T7AtMI">#REF!</definedName>
    <definedName name="T7LeadTime">#REF!</definedName>
    <definedName name="T7OPYEAR">#REF!</definedName>
    <definedName name="T7QTR1">#REF!</definedName>
    <definedName name="T7TotalExp">#REF!</definedName>
    <definedName name="T8AtCI">#REF!</definedName>
    <definedName name="T8AtHGP">#REF!</definedName>
    <definedName name="T8AtMI">#REF!</definedName>
    <definedName name="T8LeadTime">#REF!</definedName>
    <definedName name="T8OPYEAR">#REF!</definedName>
    <definedName name="T8QTR1">#REF!</definedName>
    <definedName name="T8TotalExp">#REF!</definedName>
    <definedName name="TAX">#REF!</definedName>
    <definedName name="tax_exempt_spread">#REF!</definedName>
    <definedName name="TAXCORPLIC">#REF!</definedName>
    <definedName name="TAXENERGYP">#REF!</definedName>
    <definedName name="TAXENERGYR">#REF!</definedName>
    <definedName name="TAXEXCISE">#REF!</definedName>
    <definedName name="TAXFICA">#REF!</definedName>
    <definedName name="TAXFUT">#REF!</definedName>
    <definedName name="TAXINCOME">#REF!</definedName>
    <definedName name="TAXMEDICARE">#REF!</definedName>
    <definedName name="taxown">#REF!</definedName>
    <definedName name="TAXPFINT">#REF!</definedName>
    <definedName name="TAXPROPERTY">#REF!</definedName>
    <definedName name="TAXSUT">#REF!</definedName>
    <definedName name="tbl_Master">#REF!</definedName>
    <definedName name="tc">#REF!</definedName>
    <definedName name="technology">#REF!</definedName>
    <definedName name="techselect">#REF!</definedName>
    <definedName name="techstart">#REF!</definedName>
    <definedName name="TEMP" hidden="1">{#N/A,#N/A,FALSE,"Summ";#N/A,#N/A,FALSE,"General"}</definedName>
    <definedName name="Temp1" hidden="1">{#N/A,#N/A,FALSE,"CESTSUM";#N/A,#N/A,FALSE,"est sum A";#N/A,#N/A,FALSE,"est detail A"}</definedName>
    <definedName name="TEMPADJ">#REF!</definedName>
    <definedName name="TenaskaShare">#REF!</definedName>
    <definedName name="tenth">#REF!</definedName>
    <definedName name="Test">#REF!</definedName>
    <definedName name="TEST0">#REF!</definedName>
    <definedName name="TEST1">#REF!</definedName>
    <definedName name="TESTHKEY">#REF!</definedName>
    <definedName name="TESTKEYS">#REF!</definedName>
    <definedName name="TESTVKEY">#REF!</definedName>
    <definedName name="TESTYEAR">#REF!</definedName>
    <definedName name="Therm_upload">#REF!</definedName>
    <definedName name="ThermalBookLife">#REF!</definedName>
    <definedName name="therms">#REF!</definedName>
    <definedName name="third">#REF!</definedName>
    <definedName name="thirdpartyIRR">#REF!</definedName>
    <definedName name="thirteenth">#REF!</definedName>
    <definedName name="thirtieth">#REF!</definedName>
    <definedName name="thirtyfirst">#REF!</definedName>
    <definedName name="three">#REF!</definedName>
    <definedName name="Title">#REF!</definedName>
    <definedName name="today">#REF!</definedName>
    <definedName name="TopLeft">#REF!</definedName>
    <definedName name="Total_Payment">Scheduled_Payment+Extra_Payment</definedName>
    <definedName name="totaldebt">#REF!</definedName>
    <definedName name="totalequit">#REF!</definedName>
    <definedName name="TotalEquity">#REF!</definedName>
    <definedName name="TRADING_NET">#REF!</definedName>
    <definedName name="tran_revenue">#REF!</definedName>
    <definedName name="TRANS">#N/A</definedName>
    <definedName name="trans_constraint_y_n">#REF!</definedName>
    <definedName name="TRANS2007">SUM(#REF!)</definedName>
    <definedName name="TRANS2008">SUM(#REF!)</definedName>
    <definedName name="TRANS2009">SUM(#REF!)</definedName>
    <definedName name="TRANS2010">SUM(#REF!)</definedName>
    <definedName name="TRANS2011">SUM(#REF!)</definedName>
    <definedName name="TRANS2012">SUM(#REF!)</definedName>
    <definedName name="TRANS2013">SUM(#REF!)</definedName>
    <definedName name="TRANS2014">SUM(#REF!)</definedName>
    <definedName name="TRANS2015">SUM(#REF!)</definedName>
    <definedName name="TRANS2016">SUM(#REF!)</definedName>
    <definedName name="TRANS2017">SUM(#REF!)</definedName>
    <definedName name="TRANS2018">SUM(#REF!)</definedName>
    <definedName name="TRANS2019">SUM(#REF!)</definedName>
    <definedName name="TRANS2020">SUM(#REF!)</definedName>
    <definedName name="TRANS2021">SUM(#REF!)</definedName>
    <definedName name="TRANS2022">SUM(#REF!)</definedName>
    <definedName name="TRANS2023">SUM(#REF!)</definedName>
    <definedName name="TRANS2024">SUM(#REF!)</definedName>
    <definedName name="TRANS2025">SUM(#REF!)</definedName>
    <definedName name="TRANS2026">SUM(#REF!)</definedName>
    <definedName name="TransCap">#REF!</definedName>
    <definedName name="transdb">#REF!</definedName>
    <definedName name="TransFixed">#REF!</definedName>
    <definedName name="TransVar">#REF!</definedName>
    <definedName name="Turbine_unit_cost">#REF!</definedName>
    <definedName name="TurbineCosts">#REF!</definedName>
    <definedName name="turbinesize">#REF!</definedName>
    <definedName name="twelfth">#REF!</definedName>
    <definedName name="twentieth">#REF!</definedName>
    <definedName name="twentyeighth">#REF!</definedName>
    <definedName name="twentyfifth">#REF!</definedName>
    <definedName name="twentyfirst">#REF!</definedName>
    <definedName name="twentyforth">#REF!</definedName>
    <definedName name="twentyninth">#REF!</definedName>
    <definedName name="twentysecond">#REF!</definedName>
    <definedName name="twentyseventh">#REF!</definedName>
    <definedName name="twentysixth">#REF!</definedName>
    <definedName name="twentythird">#REF!</definedName>
    <definedName name="twoyrswarranty">#REF!</definedName>
    <definedName name="Type">#REF!</definedName>
    <definedName name="u" hidden="1">{#N/A,#N/A,FALSE,"Summ";#N/A,#N/A,FALSE,"General"}</definedName>
    <definedName name="UBakerAvail">#REF!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TCOMPARE">#REF!</definedName>
    <definedName name="UNITCOSTS">#REF!</definedName>
    <definedName name="UTG">#REF!</definedName>
    <definedName name="UTN">#REF!</definedName>
    <definedName name="v" hidden="1">{#N/A,#N/A,FALSE,"Coversheet";#N/A,#N/A,FALSE,"QA"}</definedName>
    <definedName name="Values_Entered">IF(Loan_Amount*[0]!interest_rate*Loan_Years*Loan_Start&gt;0,1,0)</definedName>
    <definedName name="vartrans">#REF!</definedName>
    <definedName name="version">#REF!</definedName>
    <definedName name="VOMEsc">#REF!</definedName>
    <definedName name="w" hidden="1">{#N/A,#N/A,FALSE,"Schedule F";#N/A,#N/A,FALSE,"Schedule G"}</definedName>
    <definedName name="WACC">#REF!</definedName>
    <definedName name="WAGES">#REF!</definedName>
    <definedName name="warrantyOM">#REF!</definedName>
    <definedName name="we" hidden="1">{#N/A,#N/A,FALSE,"Pg 6b CustCount_Gas";#N/A,#N/A,FALSE,"QA";#N/A,#N/A,FALSE,"Report";#N/A,#N/A,FALSE,"forecast"}</definedName>
    <definedName name="WellsPlantMax">#REF!</definedName>
    <definedName name="WH" hidden="1">{#N/A,#N/A,FALSE,"Coversheet";#N/A,#N/A,FALSE,"QA"}</definedName>
    <definedName name="WHAccumDep">#REF!</definedName>
    <definedName name="what">#REF!</definedName>
    <definedName name="WHDepExp">#REF!</definedName>
    <definedName name="WHDFITAsset">#REF!</definedName>
    <definedName name="WHDFITLiab">#REF!</definedName>
    <definedName name="WHGrossPlant">#REF!</definedName>
    <definedName name="whorn_db">#REF!</definedName>
    <definedName name="WHPrdctnOM">#REF!</definedName>
    <definedName name="WHPropIns">#REF!</definedName>
    <definedName name="WHProTax">#REF!</definedName>
    <definedName name="WHS">#N/A</definedName>
    <definedName name="Wind_NamePlate">#REF!</definedName>
    <definedName name="WindDate">#REF!</definedName>
    <definedName name="WindTransCost">#REF!</definedName>
    <definedName name="WRKCAP">#REF!</definedName>
    <definedName name="wrn.1._.Bi._.Monthly._.CR." hidden="1">{#N/A,#N/A,FALSE,"Drill Sites";"WP 212",#N/A,FALSE,"MWAG EOR";"WP 213",#N/A,FALSE,"MWAG EOR";#N/A,#N/A,FALSE,"Misc. Facility";#N/A,#N/A,FALSE,"WWTP"}</definedName>
    <definedName name="wrn.AAI." hidden="1">{#N/A,#N/A,FALSE,"CRPT";#N/A,#N/A,FALSE,"TREND";#N/A,#N/A,FALSE,"%Curve"}</definedName>
    <definedName name="wrn.AAI._.Report." hidden="1">{#N/A,#N/A,FALSE,"CRPT";#N/A,#N/A,FALSE,"TREND";#N/A,#N/A,FALSE,"% CURVE"}</definedName>
    <definedName name="wrn.Anvil." hidden="1">{#N/A,#N/A,FALSE,"CRPT";#N/A,#N/A,FALSE,"PCS ";#N/A,#N/A,FALSE,"TREND";#N/A,#N/A,FALSE,"% CURVE";#N/A,#N/A,FALSE,"FWICALC";#N/A,#N/A,FALSE,"CONTINGENCY";#N/A,#N/A,FALSE,"7616 Fab";#N/A,#N/A,FALSE,"7616 NSK"}</definedName>
    <definedName name="wrn.Customer._.Counts._.Electric." hidden="1">{#N/A,#N/A,FALSE,"Pg 6a CustCount_Electric";#N/A,#N/A,FALSE,"QA";"monthly",#N/A,FALSE,"Elect_Cust#Avg";"Year To Date",#N/A,FALSE,"Elect_Cust#Avg";"Rollling 12 months ended",#N/A,FALSE,"Elect_Cust#Avg";"Budget Month",#N/A,FALSE,"Electric";"Budget YTD",#N/A,FALSE,"Electric";"Budget 12 months",#N/A,FALSE,"Electric"}</definedName>
    <definedName name="wrn.Customer._.Counts._.Gas." hidden="1">{#N/A,#N/A,FALSE,"Pg 6b CustCount_Gas";#N/A,#N/A,FALSE,"QA";#N/A,#N/A,FALSE,"Report";#N/A,#N/A,FALSE,"forecast"}</definedName>
    <definedName name="wrn.ECR." hidden="1">{#N/A,#N/A,FALSE,"schA"}</definedName>
    <definedName name="wrn.ESTIMATE." hidden="1">{#N/A,#N/A,FALSE,"CESTSUM";#N/A,#N/A,FALSE,"est sum A";#N/A,#N/A,FALSE,"est detail A"}</definedName>
    <definedName name="wrn.Fundamental." hidden="1">{#N/A,#N/A,TRUE,"CoverPage";#N/A,#N/A,TRUE,"Gas";#N/A,#N/A,TRUE,"Power";#N/A,#N/A,TRUE,"Historical DJ Mthly Prices"}</definedName>
    <definedName name="wrn.IEO." hidden="1">{#N/A,#N/A,FALSE,"SUMMARY";#N/A,#N/A,FALSE,"AE7616";#N/A,#N/A,FALSE,"AE7617";#N/A,#N/A,FALSE,"AE7618";#N/A,#N/A,FALSE,"AE7619"}</definedName>
    <definedName name="wrn.Incentive._.Overhead." hidden="1">{#N/A,#N/A,FALSE,"Coversheet";#N/A,#N/A,FALSE,"QA"}</definedName>
    <definedName name="wrn.limit_reports." hidden="1">{#N/A,#N/A,FALSE,"Schedule F";#N/A,#N/A,FALSE,"Schedule G"}</definedName>
    <definedName name="wrn.MARGIN_WO_QTR." hidden="1">{#N/A,#N/A,FALSE,"Month ";#N/A,#N/A,FALSE,"YTD";#N/A,#N/A,FALSE,"12 mo ended"}</definedName>
    <definedName name="wrn.Municipal._.Reports." hidden="1">{#N/A,#N/A,FALSE,"Bonney Lake";#N/A,#N/A,FALSE,"Bothell";#N/A,#N/A,FALSE,"Bremerton";#N/A,#N/A,FALSE,"Carnation";#N/A,#N/A,FALSE,"Cle Elum";#N/A,#N/A,FALSE,"Clyde Hill";#N/A,#N/A,FALSE,"Coupeville";#N/A,#N/A,FALSE,"Des Moines";#N/A,#N/A,FALSE,"Enumclaw";#N/A,#N/A,FALSE,"Federal Way";#N/A,#N/A,FALSE,"Ferndale";#N/A,#N/A,FALSE,"Kent";#N/A,#N/A,FALSE,"Lacey";#N/A,#N/A,FALSE,"Mount Vernon";#N/A,#N/A,FALSE,"Oak Harbor";#N/A,#N/A,FALSE,"Redmond";#N/A,#N/A,FALSE,"Renton";#N/A,#N/A,FALSE,"Tenino"}</definedName>
    <definedName name="wrn.Project._.Services." hidden="1">{#N/A,#N/A,FALSE,"BASE";#N/A,#N/A,FALSE,"LOOPS";#N/A,#N/A,FALSE,"PLC"}</definedName>
    <definedName name="wrn.SCHEDULE." hidden="1">{#N/A,#N/A,FALSE,"7617 Fab";#N/A,#N/A,FALSE,"7617 NSK"}</definedName>
    <definedName name="wrn.SLB." hidden="1">{#N/A,#N/A,FALSE,"SUMMARY";#N/A,#N/A,FALSE,"AE7616";#N/A,#N/A,FALSE,"AE7617";#N/A,#N/A,FALSE,"AE7618";#N/A,#N/A,FALSE,"AE7619";#N/A,#N/A,FALSE,"Target Materials"}</definedName>
    <definedName name="wrn.Small._.Tools._.Overhead." hidden="1">{#N/A,#N/A,FALSE,"2002 Small Tool OH";#N/A,#N/A,FALSE,"QA"}</definedName>
    <definedName name="wrn.Summary." hidden="1">{#N/A,#N/A,FALSE,"Summ";#N/A,#N/A,FALSE,"General"}</definedName>
    <definedName name="wrn.USIM_Data."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Abbrev." hidden="1">{#N/A,#N/A,FALSE,"Expenditures";#N/A,#N/A,FALSE,"Property Placed In-Service";#N/A,#N/A,FALSE,"Removals";#N/A,#N/A,FALSE,"Retirements";#N/A,#N/A,FALSE,"CWIP Balances";#N/A,#N/A,FALSE,"CWIP_Expend_Ratios";#N/A,#N/A,FALSE,"CWIP_Yr_End"}</definedName>
    <definedName name="wrn.USIM_Data_Abbrev3." hidden="1">{#N/A,#N/A,FALSE,"Expenditures";#N/A,#N/A,FALSE,"Property Placed In-Service";#N/A,#N/A,FALSE,"CWIP Balances"}</definedName>
    <definedName name="wwp_wkly_vect_input">#REF!</definedName>
    <definedName name="www" hidden="1">{#N/A,#N/A,FALSE,"schA"}</definedName>
    <definedName name="x" hidden="1">{#N/A,#N/A,FALSE,"Coversheet";#N/A,#N/A,FALSE,"QA"}</definedName>
    <definedName name="x1start">#REF!</definedName>
    <definedName name="x2start">#REF!</definedName>
    <definedName name="x3start">#REF!</definedName>
    <definedName name="x4start">#REF!</definedName>
    <definedName name="xseries">#REF!</definedName>
    <definedName name="XYZ">#REF!</definedName>
    <definedName name="Y">#REF!</definedName>
    <definedName name="y2_Query_Edit__Customize">#REF!</definedName>
    <definedName name="YEAR">#REF!</definedName>
    <definedName name="YearByYear">#REF!</definedName>
    <definedName name="YearOfCostData">#REF!</definedName>
    <definedName name="Years_evaluated">#REF!</definedName>
    <definedName name="yrformat1">#REF!</definedName>
    <definedName name="yseries1">#REF!</definedName>
    <definedName name="yseries2">#REF!</definedName>
    <definedName name="yseries3">#REF!</definedName>
    <definedName name="YTD_Format">#REF!,#REF!</definedName>
    <definedName name="z" hidden="1">{#N/A,#N/A,FALSE,"Coversheet";#N/A,#N/A,FALSE,"QA"}</definedName>
    <definedName name="zilfpldebtperc">#REF!</definedName>
    <definedName name="zilkhaepcdevcost">#REF!</definedName>
    <definedName name="zilkhaownperc">#REF!</definedName>
    <definedName name="ZoneHour1">#REF!</definedName>
    <definedName name="ZoneMonth1">#REF!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3" l="1"/>
  <c r="B60" i="20" a="1"/>
  <c r="B265" i="20" s="1"/>
  <c r="C59" i="20" a="1"/>
  <c r="C59" i="20" s="1"/>
  <c r="K26" i="19"/>
  <c r="C31" i="19"/>
  <c r="C39" i="19"/>
  <c r="C37" i="19"/>
  <c r="C35" i="19"/>
  <c r="C33" i="19"/>
  <c r="C30" i="19"/>
  <c r="C28" i="19"/>
  <c r="C27" i="19"/>
  <c r="C26" i="19"/>
  <c r="C25" i="19"/>
  <c r="W15" i="19"/>
  <c r="V15" i="19"/>
  <c r="U15" i="19"/>
  <c r="T15" i="19"/>
  <c r="S15" i="19"/>
  <c r="R15" i="19"/>
  <c r="Q15" i="19"/>
  <c r="P15" i="19"/>
  <c r="O15" i="19"/>
  <c r="N15" i="19"/>
  <c r="M15" i="19"/>
  <c r="L15" i="19"/>
  <c r="K15" i="19"/>
  <c r="J15" i="19"/>
  <c r="I15" i="19"/>
  <c r="H15" i="19"/>
  <c r="G15" i="19"/>
  <c r="F15" i="19"/>
  <c r="E15" i="19"/>
  <c r="D15" i="19"/>
  <c r="W14" i="19"/>
  <c r="V14" i="19"/>
  <c r="U14" i="19"/>
  <c r="T14" i="19"/>
  <c r="S14" i="19"/>
  <c r="R14" i="19"/>
  <c r="Q14" i="19"/>
  <c r="P14" i="19"/>
  <c r="O14" i="19"/>
  <c r="N14" i="19"/>
  <c r="M14" i="19"/>
  <c r="L14" i="19"/>
  <c r="K14" i="19"/>
  <c r="J14" i="19"/>
  <c r="I14" i="19"/>
  <c r="H14" i="19"/>
  <c r="G14" i="19"/>
  <c r="F14" i="19"/>
  <c r="E14" i="19"/>
  <c r="D14" i="19"/>
  <c r="W10" i="19"/>
  <c r="V10" i="19"/>
  <c r="U10" i="19"/>
  <c r="T10" i="19"/>
  <c r="S10" i="19"/>
  <c r="R10" i="19"/>
  <c r="Q10" i="19"/>
  <c r="P10" i="19"/>
  <c r="O10" i="19"/>
  <c r="N10" i="19"/>
  <c r="M10" i="19"/>
  <c r="L10" i="19"/>
  <c r="K10" i="19"/>
  <c r="J10" i="19"/>
  <c r="I10" i="19"/>
  <c r="H10" i="19"/>
  <c r="G10" i="19"/>
  <c r="F10" i="19"/>
  <c r="E10" i="19"/>
  <c r="W9" i="19"/>
  <c r="V9" i="19"/>
  <c r="U9" i="19"/>
  <c r="T9" i="19"/>
  <c r="S9" i="19"/>
  <c r="R9" i="19"/>
  <c r="Q9" i="19"/>
  <c r="P9" i="19"/>
  <c r="O9" i="19"/>
  <c r="N9" i="19"/>
  <c r="M9" i="19"/>
  <c r="L9" i="19"/>
  <c r="K9" i="19"/>
  <c r="J9" i="19"/>
  <c r="I9" i="19"/>
  <c r="H9" i="19"/>
  <c r="G9" i="19"/>
  <c r="F9" i="19"/>
  <c r="E9" i="19"/>
  <c r="W8" i="19"/>
  <c r="V8" i="19"/>
  <c r="U8" i="19"/>
  <c r="T8" i="19"/>
  <c r="S8" i="19"/>
  <c r="R8" i="19"/>
  <c r="Q8" i="19"/>
  <c r="P8" i="19"/>
  <c r="O8" i="19"/>
  <c r="N8" i="19"/>
  <c r="M8" i="19"/>
  <c r="L8" i="19"/>
  <c r="K8" i="19"/>
  <c r="J8" i="19"/>
  <c r="I8" i="19"/>
  <c r="H8" i="19"/>
  <c r="G8" i="19"/>
  <c r="F8" i="19"/>
  <c r="E8" i="19"/>
  <c r="C8" i="19"/>
  <c r="W7" i="19"/>
  <c r="V7" i="19"/>
  <c r="U7" i="19"/>
  <c r="T7" i="19"/>
  <c r="S7" i="19"/>
  <c r="R7" i="19"/>
  <c r="Q7" i="19"/>
  <c r="P7" i="19"/>
  <c r="O7" i="19"/>
  <c r="N7" i="19"/>
  <c r="M7" i="19"/>
  <c r="L7" i="19"/>
  <c r="K7" i="19"/>
  <c r="J7" i="19"/>
  <c r="I7" i="19"/>
  <c r="H7" i="19"/>
  <c r="G7" i="19"/>
  <c r="F7" i="19"/>
  <c r="E7" i="19"/>
  <c r="D7" i="19"/>
  <c r="C7" i="19"/>
  <c r="W6" i="19"/>
  <c r="V6" i="19"/>
  <c r="U6" i="19"/>
  <c r="T6" i="19"/>
  <c r="S6" i="19"/>
  <c r="R6" i="19"/>
  <c r="Q6" i="19"/>
  <c r="P6" i="19"/>
  <c r="O6" i="19"/>
  <c r="N6" i="19"/>
  <c r="M6" i="19"/>
  <c r="L6" i="19"/>
  <c r="K6" i="19"/>
  <c r="J6" i="19"/>
  <c r="I6" i="19"/>
  <c r="H6" i="19"/>
  <c r="G6" i="19"/>
  <c r="F6" i="19"/>
  <c r="E6" i="19"/>
  <c r="D8" i="19"/>
  <c r="B41" i="23"/>
  <c r="B139" i="23"/>
  <c r="L26" i="19"/>
  <c r="C41" i="19"/>
  <c r="I27" i="19"/>
  <c r="K27" i="19"/>
  <c r="D9" i="19"/>
  <c r="H25" i="19"/>
  <c r="C43" i="19"/>
  <c r="C48" i="19"/>
  <c r="F41" i="19"/>
  <c r="G30" i="19"/>
  <c r="C14" i="19"/>
  <c r="K30" i="19"/>
  <c r="F25" i="19"/>
  <c r="H26" i="19"/>
  <c r="E27" i="19"/>
  <c r="H27" i="19"/>
  <c r="H43" i="19"/>
  <c r="J30" i="19"/>
  <c r="L30" i="19"/>
  <c r="D30" i="19"/>
  <c r="H24" i="19"/>
  <c r="I24" i="19"/>
  <c r="D43" i="19"/>
  <c r="D10" i="19"/>
  <c r="D25" i="19"/>
  <c r="D31" i="19"/>
  <c r="C10" i="19"/>
  <c r="F24" i="19"/>
  <c r="J26" i="19"/>
  <c r="G43" i="19"/>
  <c r="G26" i="19"/>
  <c r="E26" i="19"/>
  <c r="D26" i="19"/>
  <c r="G27" i="19"/>
  <c r="F26" i="19"/>
  <c r="F27" i="19"/>
  <c r="D27" i="19"/>
  <c r="F30" i="19"/>
  <c r="E31" i="19"/>
  <c r="E30" i="19"/>
  <c r="E43" i="19"/>
  <c r="F31" i="19"/>
  <c r="K31" i="19"/>
  <c r="G41" i="19"/>
  <c r="H30" i="19"/>
  <c r="J27" i="19"/>
  <c r="L27" i="19"/>
  <c r="I25" i="19"/>
  <c r="F43" i="19"/>
  <c r="D24" i="19"/>
  <c r="E24" i="19"/>
  <c r="E25" i="19"/>
  <c r="I43" i="19"/>
  <c r="D6" i="19"/>
  <c r="I26" i="19"/>
  <c r="F48" i="19"/>
  <c r="G48" i="19"/>
  <c r="H48" i="19"/>
  <c r="H45" i="19"/>
  <c r="C15" i="19"/>
  <c r="J25" i="19"/>
  <c r="C9" i="19"/>
  <c r="J24" i="19"/>
  <c r="C24" i="19"/>
  <c r="C6" i="19"/>
  <c r="I45" i="19"/>
  <c r="D48" i="19"/>
  <c r="D45" i="19"/>
  <c r="E48" i="19"/>
  <c r="I48" i="19"/>
  <c r="I31" i="19"/>
  <c r="G31" i="19"/>
  <c r="H41" i="19"/>
  <c r="J31" i="19"/>
  <c r="H31" i="19"/>
  <c r="L31" i="19"/>
  <c r="J41" i="19"/>
  <c r="J45" i="19"/>
  <c r="I30" i="19"/>
  <c r="I41" i="19"/>
  <c r="C45" i="19"/>
  <c r="G24" i="19"/>
  <c r="E41" i="19"/>
  <c r="D41" i="19"/>
  <c r="E45" i="19"/>
  <c r="F45" i="19"/>
  <c r="G45" i="19"/>
  <c r="L40" i="19"/>
  <c r="C29" i="19"/>
  <c r="G25" i="19"/>
  <c r="I40" i="19"/>
  <c r="C46" i="19"/>
  <c r="C38" i="19"/>
  <c r="J43" i="19"/>
  <c r="J48" i="19"/>
  <c r="B204" i="23"/>
  <c r="K24" i="19"/>
  <c r="K25" i="19"/>
  <c r="K45" i="19"/>
  <c r="K41" i="19"/>
  <c r="K43" i="19"/>
  <c r="K48" i="19"/>
  <c r="L48" i="19"/>
  <c r="L43" i="19"/>
  <c r="L25" i="19"/>
  <c r="L24" i="19"/>
  <c r="L41" i="19"/>
  <c r="L45" i="19"/>
  <c r="H35" i="19"/>
  <c r="E35" i="19"/>
  <c r="J35" i="19"/>
  <c r="I35" i="19"/>
  <c r="K35" i="19"/>
  <c r="D35" i="19"/>
  <c r="F35" i="19"/>
  <c r="G35" i="19"/>
  <c r="L35" i="19"/>
  <c r="K36" i="19"/>
  <c r="I36" i="19"/>
  <c r="G36" i="19"/>
  <c r="E36" i="19"/>
  <c r="L36" i="19"/>
  <c r="J36" i="19"/>
  <c r="C36" i="19"/>
  <c r="F36" i="19"/>
  <c r="D36" i="19"/>
  <c r="H36" i="19"/>
  <c r="J40" i="19"/>
  <c r="F40" i="19"/>
  <c r="G39" i="19"/>
  <c r="G28" i="19"/>
  <c r="L28" i="19"/>
  <c r="D28" i="19"/>
  <c r="E40" i="19"/>
  <c r="H40" i="19"/>
  <c r="K40" i="19"/>
  <c r="K39" i="19"/>
  <c r="F39" i="19"/>
  <c r="E39" i="19"/>
  <c r="D39" i="19"/>
  <c r="H39" i="19"/>
  <c r="F28" i="19"/>
  <c r="H28" i="19"/>
  <c r="K28" i="19"/>
  <c r="J28" i="19"/>
  <c r="I28" i="19"/>
  <c r="E28" i="19"/>
  <c r="G40" i="19"/>
  <c r="I39" i="19"/>
  <c r="J39" i="19"/>
  <c r="L29" i="19"/>
  <c r="G29" i="19"/>
  <c r="E29" i="19"/>
  <c r="I29" i="19"/>
  <c r="K29" i="19"/>
  <c r="H29" i="19"/>
  <c r="J29" i="19"/>
  <c r="F29" i="19"/>
  <c r="L46" i="19"/>
  <c r="D29" i="19"/>
  <c r="E46" i="19"/>
  <c r="G46" i="19"/>
  <c r="F46" i="19"/>
  <c r="J46" i="19"/>
  <c r="K46" i="19"/>
  <c r="H46" i="19"/>
  <c r="D46" i="19"/>
  <c r="I46" i="19"/>
  <c r="L39" i="19"/>
  <c r="K33" i="19"/>
  <c r="H33" i="19"/>
  <c r="J33" i="19"/>
  <c r="E33" i="19"/>
  <c r="L33" i="19"/>
  <c r="G33" i="19"/>
  <c r="I33" i="19"/>
  <c r="D33" i="19"/>
  <c r="F33" i="19"/>
  <c r="H34" i="19"/>
  <c r="C34" i="19"/>
  <c r="L34" i="19"/>
  <c r="K34" i="19"/>
  <c r="I34" i="19"/>
  <c r="J34" i="19"/>
  <c r="F34" i="19"/>
  <c r="E34" i="19"/>
  <c r="G34" i="19"/>
  <c r="D34" i="19"/>
  <c r="C47" i="19"/>
  <c r="C40" i="19"/>
  <c r="D40" i="19"/>
  <c r="E38" i="19"/>
  <c r="D37" i="19"/>
  <c r="H38" i="19"/>
  <c r="F38" i="19"/>
  <c r="K38" i="19"/>
  <c r="G38" i="19"/>
  <c r="L38" i="19"/>
  <c r="I38" i="19"/>
  <c r="D38" i="19"/>
  <c r="J38" i="19"/>
  <c r="E37" i="19"/>
  <c r="I37" i="19"/>
  <c r="L37" i="19"/>
  <c r="J37" i="19"/>
  <c r="K37" i="19"/>
  <c r="H37" i="19"/>
  <c r="F37" i="19"/>
  <c r="G37" i="19"/>
  <c r="D47" i="19"/>
  <c r="K47" i="19"/>
  <c r="J47" i="19"/>
  <c r="D49" i="19"/>
  <c r="L47" i="19"/>
  <c r="H47" i="19"/>
  <c r="E47" i="19"/>
  <c r="G47" i="19"/>
  <c r="F47" i="19"/>
  <c r="F49" i="19"/>
  <c r="I47" i="19"/>
  <c r="H49" i="19"/>
  <c r="L49" i="19"/>
  <c r="J49" i="19"/>
  <c r="B123" i="23"/>
  <c r="B124" i="23"/>
  <c r="B229" i="23"/>
  <c r="B230" i="23" s="1"/>
  <c r="B67" i="23"/>
  <c r="B68" i="23" s="1"/>
  <c r="B80" i="23"/>
  <c r="B81" i="23"/>
  <c r="B191" i="23"/>
  <c r="B192" i="23"/>
  <c r="B54" i="23"/>
  <c r="B55" i="23"/>
  <c r="B93" i="23"/>
  <c r="B94" i="23"/>
  <c r="B26" i="23"/>
  <c r="B27" i="23"/>
  <c r="B151" i="23"/>
  <c r="B152" i="23" s="1"/>
  <c r="B108" i="23"/>
  <c r="B109" i="23" s="1"/>
  <c r="B165" i="23"/>
  <c r="B166" i="23"/>
  <c r="B15" i="23"/>
  <c r="B16" i="23"/>
  <c r="I49" i="19"/>
  <c r="E49" i="19"/>
  <c r="G49" i="19"/>
  <c r="K49" i="19"/>
  <c r="C49" i="19"/>
  <c r="W46" i="19"/>
  <c r="R45" i="19"/>
  <c r="Q46" i="19"/>
  <c r="U48" i="19"/>
  <c r="U46" i="19"/>
  <c r="R46" i="19"/>
  <c r="O46" i="19"/>
  <c r="N46" i="19"/>
  <c r="T46" i="19"/>
  <c r="V48" i="19"/>
  <c r="N48" i="19"/>
  <c r="S46" i="19"/>
  <c r="S48" i="19"/>
  <c r="M46" i="19"/>
  <c r="N45" i="19"/>
  <c r="V45" i="19"/>
  <c r="O48" i="19"/>
  <c r="U45" i="19"/>
  <c r="P46" i="19"/>
  <c r="W48" i="19"/>
  <c r="Q45" i="19"/>
  <c r="M48" i="19"/>
  <c r="W45" i="19"/>
  <c r="R48" i="19"/>
  <c r="Q48" i="19"/>
  <c r="M45" i="19"/>
  <c r="P45" i="19"/>
  <c r="T45" i="19"/>
  <c r="P48" i="19"/>
  <c r="T48" i="19"/>
  <c r="V46" i="19"/>
  <c r="O45" i="19"/>
  <c r="S45" i="19"/>
  <c r="R47" i="19"/>
  <c r="S47" i="19"/>
  <c r="T47" i="19"/>
  <c r="V47" i="19"/>
  <c r="M47" i="19"/>
  <c r="Q47" i="19"/>
  <c r="W47" i="19"/>
  <c r="N47" i="19"/>
  <c r="C60" i="20" a="1"/>
  <c r="H267" i="20" s="1"/>
  <c r="P47" i="19"/>
  <c r="U47" i="19"/>
  <c r="O47" i="19"/>
  <c r="U49" i="19"/>
  <c r="P49" i="19"/>
  <c r="S49" i="19"/>
  <c r="R49" i="19"/>
  <c r="O49" i="19"/>
  <c r="W49" i="19"/>
  <c r="V49" i="19"/>
  <c r="N49" i="19"/>
  <c r="Q49" i="19"/>
  <c r="T49" i="19"/>
  <c r="M49" i="19"/>
  <c r="J59" i="20" l="1"/>
  <c r="F59" i="20"/>
  <c r="L59" i="20"/>
  <c r="D59" i="20"/>
  <c r="K59" i="20"/>
  <c r="H59" i="20"/>
  <c r="E59" i="20"/>
  <c r="I59" i="20"/>
  <c r="G59" i="20"/>
  <c r="F73" i="20"/>
  <c r="J111" i="20"/>
  <c r="I74" i="20"/>
  <c r="I37" i="20" s="1"/>
  <c r="E108" i="20"/>
  <c r="C81" i="20"/>
  <c r="M81" i="20" s="1"/>
  <c r="K69" i="20"/>
  <c r="J72" i="20"/>
  <c r="G90" i="20"/>
  <c r="C75" i="20"/>
  <c r="M75" i="20" s="1"/>
  <c r="E107" i="20"/>
  <c r="C61" i="20"/>
  <c r="M61" i="20" s="1"/>
  <c r="I87" i="20"/>
  <c r="C65" i="20"/>
  <c r="M65" i="20" s="1"/>
  <c r="G83" i="20"/>
  <c r="J73" i="20"/>
  <c r="D60" i="20"/>
  <c r="D35" i="20" s="1"/>
  <c r="C62" i="20"/>
  <c r="M62" i="20" s="1"/>
  <c r="H101" i="20"/>
  <c r="K72" i="20"/>
  <c r="C104" i="20"/>
  <c r="M104" i="20" s="1"/>
  <c r="J63" i="20"/>
  <c r="W28" i="19"/>
  <c r="I75" i="20"/>
  <c r="H67" i="20"/>
  <c r="L102" i="20"/>
  <c r="E69" i="20"/>
  <c r="J60" i="20"/>
  <c r="J35" i="20" s="1"/>
  <c r="I106" i="20"/>
  <c r="G77" i="20"/>
  <c r="E61" i="20"/>
  <c r="J85" i="20"/>
  <c r="H66" i="20"/>
  <c r="G88" i="20"/>
  <c r="S27" i="19"/>
  <c r="U27" i="19"/>
  <c r="V27" i="19"/>
  <c r="R26" i="19"/>
  <c r="S26" i="19"/>
  <c r="U26" i="19"/>
  <c r="D227" i="20"/>
  <c r="J152" i="20"/>
  <c r="D125" i="20"/>
  <c r="K188" i="20"/>
  <c r="E198" i="20"/>
  <c r="E134" i="20"/>
  <c r="E42" i="20" s="1"/>
  <c r="L126" i="20"/>
  <c r="K215" i="20"/>
  <c r="F68" i="20"/>
  <c r="I205" i="20"/>
  <c r="G134" i="20"/>
  <c r="G42" i="20" s="1"/>
  <c r="J162" i="20"/>
  <c r="H108" i="20"/>
  <c r="F205" i="20"/>
  <c r="F67" i="20"/>
  <c r="C92" i="20"/>
  <c r="M92" i="20" s="1"/>
  <c r="J133" i="20"/>
  <c r="C136" i="20"/>
  <c r="M136" i="20" s="1"/>
  <c r="J79" i="20"/>
  <c r="L88" i="20"/>
  <c r="C122" i="20"/>
  <c r="F237" i="20"/>
  <c r="D94" i="20"/>
  <c r="K90" i="20"/>
  <c r="F115" i="20"/>
  <c r="C83" i="20"/>
  <c r="M83" i="20" s="1"/>
  <c r="F298" i="20"/>
  <c r="F121" i="20"/>
  <c r="I67" i="20"/>
  <c r="J70" i="20"/>
  <c r="D79" i="20"/>
  <c r="J250" i="20"/>
  <c r="C126" i="20"/>
  <c r="M126" i="20" s="1"/>
  <c r="L179" i="20"/>
  <c r="L156" i="20"/>
  <c r="K97" i="20"/>
  <c r="E212" i="20"/>
  <c r="H293" i="20"/>
  <c r="C108" i="20"/>
  <c r="M108" i="20" s="1"/>
  <c r="J150" i="20"/>
  <c r="K102" i="20"/>
  <c r="C164" i="20"/>
  <c r="M164" i="20" s="1"/>
  <c r="C109" i="20"/>
  <c r="M109" i="20" s="1"/>
  <c r="D129" i="20"/>
  <c r="K63" i="20"/>
  <c r="L100" i="20"/>
  <c r="F190" i="20"/>
  <c r="H76" i="20"/>
  <c r="L125" i="20"/>
  <c r="F107" i="20"/>
  <c r="F90" i="20"/>
  <c r="J83" i="20"/>
  <c r="H147" i="20"/>
  <c r="I101" i="20"/>
  <c r="J93" i="20"/>
  <c r="L128" i="20"/>
  <c r="H71" i="20"/>
  <c r="L98" i="20"/>
  <c r="L39" i="20" s="1"/>
  <c r="L217" i="20"/>
  <c r="E83" i="20"/>
  <c r="E67" i="20"/>
  <c r="I61" i="20"/>
  <c r="L184" i="20"/>
  <c r="L97" i="20"/>
  <c r="L241" i="20"/>
  <c r="I295" i="20"/>
  <c r="L105" i="20"/>
  <c r="F232" i="20"/>
  <c r="J151" i="20"/>
  <c r="G249" i="20"/>
  <c r="C77" i="20"/>
  <c r="M77" i="20" s="1"/>
  <c r="F282" i="20"/>
  <c r="G75" i="20"/>
  <c r="J237" i="20"/>
  <c r="E144" i="20"/>
  <c r="E110" i="20"/>
  <c r="E40" i="20" s="1"/>
  <c r="K280" i="20"/>
  <c r="K118" i="20"/>
  <c r="H254" i="20"/>
  <c r="H52" i="20" s="1"/>
  <c r="E298" i="20"/>
  <c r="K91" i="20"/>
  <c r="C197" i="20"/>
  <c r="M197" i="20" s="1"/>
  <c r="F117" i="20"/>
  <c r="F244" i="20"/>
  <c r="E80" i="20"/>
  <c r="J75" i="20"/>
  <c r="K149" i="20"/>
  <c r="I289" i="20"/>
  <c r="D282" i="20"/>
  <c r="D171" i="20"/>
  <c r="F77" i="20"/>
  <c r="D153" i="20"/>
  <c r="L121" i="20"/>
  <c r="G95" i="20"/>
  <c r="C71" i="20"/>
  <c r="M71" i="20" s="1"/>
  <c r="F264" i="20"/>
  <c r="E188" i="20"/>
  <c r="L94" i="20"/>
  <c r="L116" i="20"/>
  <c r="C152" i="20"/>
  <c r="M152" i="20" s="1"/>
  <c r="C115" i="20"/>
  <c r="M115" i="20" s="1"/>
  <c r="L153" i="20"/>
  <c r="K82" i="20"/>
  <c r="K143" i="20"/>
  <c r="I117" i="20"/>
  <c r="H84" i="20"/>
  <c r="J144" i="20"/>
  <c r="E89" i="20"/>
  <c r="J86" i="20"/>
  <c r="J38" i="20" s="1"/>
  <c r="L140" i="20"/>
  <c r="K89" i="20"/>
  <c r="C85" i="20"/>
  <c r="M85" i="20" s="1"/>
  <c r="L118" i="20"/>
  <c r="F142" i="20"/>
  <c r="F182" i="20"/>
  <c r="F46" i="20" s="1"/>
  <c r="L159" i="20"/>
  <c r="C123" i="20"/>
  <c r="M123" i="20" s="1"/>
  <c r="F134" i="20"/>
  <c r="F42" i="20" s="1"/>
  <c r="H83" i="20"/>
  <c r="D106" i="20"/>
  <c r="K84" i="20"/>
  <c r="E175" i="20"/>
  <c r="I229" i="20"/>
  <c r="L91" i="20"/>
  <c r="L109" i="20"/>
  <c r="K151" i="20"/>
  <c r="L297" i="20"/>
  <c r="H192" i="20"/>
  <c r="K234" i="20"/>
  <c r="C247" i="20"/>
  <c r="M247" i="20" s="1"/>
  <c r="L80" i="20"/>
  <c r="J102" i="20"/>
  <c r="K114" i="20"/>
  <c r="G133" i="20"/>
  <c r="I176" i="20"/>
  <c r="F92" i="20"/>
  <c r="E102" i="20"/>
  <c r="C79" i="20"/>
  <c r="M79" i="20" s="1"/>
  <c r="J65" i="20"/>
  <c r="C101" i="20"/>
  <c r="M101" i="20" s="1"/>
  <c r="J90" i="20"/>
  <c r="D102" i="20"/>
  <c r="D110" i="20"/>
  <c r="D40" i="20" s="1"/>
  <c r="H182" i="20"/>
  <c r="H46" i="20" s="1"/>
  <c r="J61" i="20"/>
  <c r="G96" i="20"/>
  <c r="F119" i="20"/>
  <c r="J117" i="20"/>
  <c r="H180" i="20"/>
  <c r="J77" i="20"/>
  <c r="K137" i="20"/>
  <c r="H143" i="20"/>
  <c r="J135" i="20"/>
  <c r="L215" i="20"/>
  <c r="G116" i="20"/>
  <c r="L87" i="20"/>
  <c r="I131" i="20"/>
  <c r="D68" i="20"/>
  <c r="E178" i="20"/>
  <c r="D88" i="20"/>
  <c r="H106" i="20"/>
  <c r="F82" i="20"/>
  <c r="J92" i="20"/>
  <c r="E75" i="20"/>
  <c r="E104" i="20"/>
  <c r="L246" i="20"/>
  <c r="I64" i="20"/>
  <c r="L73" i="20"/>
  <c r="E101" i="20"/>
  <c r="L69" i="20"/>
  <c r="I82" i="20"/>
  <c r="E206" i="20"/>
  <c r="E48" i="20" s="1"/>
  <c r="E235" i="20"/>
  <c r="L74" i="20"/>
  <c r="L37" i="20" s="1"/>
  <c r="J98" i="20"/>
  <c r="J39" i="20" s="1"/>
  <c r="G268" i="20"/>
  <c r="E299" i="20"/>
  <c r="G203" i="20"/>
  <c r="D275" i="20"/>
  <c r="D145" i="20"/>
  <c r="I132" i="20"/>
  <c r="E223" i="20"/>
  <c r="C246" i="20"/>
  <c r="M246" i="20" s="1"/>
  <c r="H154" i="20"/>
  <c r="F179" i="20"/>
  <c r="C95" i="20"/>
  <c r="M95" i="20" s="1"/>
  <c r="H190" i="20"/>
  <c r="L117" i="20"/>
  <c r="H107" i="20"/>
  <c r="J88" i="20"/>
  <c r="D85" i="20"/>
  <c r="K281" i="20"/>
  <c r="G224" i="20"/>
  <c r="H133" i="20"/>
  <c r="G91" i="20"/>
  <c r="E100" i="20"/>
  <c r="C145" i="20"/>
  <c r="M145" i="20" s="1"/>
  <c r="G124" i="20"/>
  <c r="D147" i="20"/>
  <c r="G73" i="20"/>
  <c r="F128" i="20"/>
  <c r="F79" i="20"/>
  <c r="L72" i="20"/>
  <c r="E248" i="20"/>
  <c r="H73" i="20"/>
  <c r="E73" i="20"/>
  <c r="G207" i="20"/>
  <c r="J123" i="20"/>
  <c r="E204" i="20"/>
  <c r="K131" i="20"/>
  <c r="D289" i="20"/>
  <c r="J113" i="20"/>
  <c r="L146" i="20"/>
  <c r="L43" i="20" s="1"/>
  <c r="I280" i="20"/>
  <c r="E94" i="20"/>
  <c r="K62" i="20"/>
  <c r="K36" i="20" s="1"/>
  <c r="J89" i="20"/>
  <c r="E146" i="20"/>
  <c r="E43" i="20" s="1"/>
  <c r="H167" i="20"/>
  <c r="E279" i="20"/>
  <c r="K106" i="20"/>
  <c r="G274" i="20"/>
  <c r="J130" i="20"/>
  <c r="C99" i="20"/>
  <c r="M99" i="20" s="1"/>
  <c r="K194" i="20"/>
  <c r="K47" i="20" s="1"/>
  <c r="C128" i="20"/>
  <c r="M128" i="20" s="1"/>
  <c r="I110" i="20"/>
  <c r="I40" i="20" s="1"/>
  <c r="I105" i="20"/>
  <c r="C121" i="20"/>
  <c r="M121" i="20" s="1"/>
  <c r="I86" i="20"/>
  <c r="I38" i="20" s="1"/>
  <c r="L108" i="20"/>
  <c r="H82" i="20"/>
  <c r="F109" i="20"/>
  <c r="L77" i="20"/>
  <c r="J97" i="20"/>
  <c r="E96" i="20"/>
  <c r="J67" i="20"/>
  <c r="I68" i="20"/>
  <c r="D284" i="20"/>
  <c r="L68" i="20"/>
  <c r="F65" i="20"/>
  <c r="L190" i="20"/>
  <c r="H105" i="20"/>
  <c r="I298" i="20"/>
  <c r="D82" i="20"/>
  <c r="E272" i="20"/>
  <c r="G136" i="20"/>
  <c r="D197" i="20"/>
  <c r="I125" i="20"/>
  <c r="F203" i="20"/>
  <c r="K123" i="20"/>
  <c r="K67" i="20"/>
  <c r="L178" i="20"/>
  <c r="L103" i="20"/>
  <c r="J106" i="20"/>
  <c r="H137" i="20"/>
  <c r="K198" i="20"/>
  <c r="H96" i="20"/>
  <c r="L282" i="20"/>
  <c r="D219" i="20"/>
  <c r="G206" i="20"/>
  <c r="G48" i="20" s="1"/>
  <c r="L251" i="20"/>
  <c r="C67" i="20"/>
  <c r="M67" i="20" s="1"/>
  <c r="D122" i="20"/>
  <c r="D41" i="20" s="1"/>
  <c r="D194" i="20"/>
  <c r="D47" i="20" s="1"/>
  <c r="J107" i="20"/>
  <c r="G102" i="20"/>
  <c r="H79" i="20"/>
  <c r="J80" i="20"/>
  <c r="F233" i="20"/>
  <c r="L271" i="20"/>
  <c r="F116" i="20"/>
  <c r="I93" i="20"/>
  <c r="G87" i="20"/>
  <c r="I77" i="20"/>
  <c r="J156" i="20"/>
  <c r="H63" i="20"/>
  <c r="K260" i="20"/>
  <c r="F163" i="20"/>
  <c r="F122" i="20"/>
  <c r="F41" i="20" s="1"/>
  <c r="F145" i="20"/>
  <c r="L142" i="20"/>
  <c r="I124" i="20"/>
  <c r="F143" i="20"/>
  <c r="E128" i="20"/>
  <c r="E185" i="20"/>
  <c r="I153" i="20"/>
  <c r="H295" i="20"/>
  <c r="C298" i="20"/>
  <c r="M298" i="20" s="1"/>
  <c r="J201" i="20"/>
  <c r="C262" i="20"/>
  <c r="M262" i="20" s="1"/>
  <c r="J270" i="20"/>
  <c r="H115" i="20"/>
  <c r="K96" i="20"/>
  <c r="G129" i="20"/>
  <c r="J125" i="20"/>
  <c r="I240" i="20"/>
  <c r="I98" i="20"/>
  <c r="I39" i="20" s="1"/>
  <c r="D77" i="20"/>
  <c r="G150" i="20"/>
  <c r="H196" i="20"/>
  <c r="C138" i="20"/>
  <c r="M138" i="20" s="1"/>
  <c r="C156" i="20"/>
  <c r="M156" i="20" s="1"/>
  <c r="J116" i="20"/>
  <c r="I76" i="20"/>
  <c r="K255" i="20"/>
  <c r="C84" i="20"/>
  <c r="M84" i="20" s="1"/>
  <c r="H104" i="20"/>
  <c r="H100" i="20"/>
  <c r="E291" i="20"/>
  <c r="C74" i="20"/>
  <c r="C37" i="20" s="1"/>
  <c r="M37" i="20" s="1"/>
  <c r="G217" i="20"/>
  <c r="C171" i="20"/>
  <c r="M171" i="20" s="1"/>
  <c r="D98" i="20"/>
  <c r="D39" i="20" s="1"/>
  <c r="L170" i="20"/>
  <c r="L45" i="20" s="1"/>
  <c r="K197" i="20"/>
  <c r="F60" i="20"/>
  <c r="F35" i="20" s="1"/>
  <c r="H280" i="20"/>
  <c r="G164" i="20"/>
  <c r="D161" i="20"/>
  <c r="F69" i="20"/>
  <c r="D169" i="20"/>
  <c r="D130" i="20"/>
  <c r="I260" i="20"/>
  <c r="I231" i="20"/>
  <c r="D205" i="20"/>
  <c r="F239" i="20"/>
  <c r="L152" i="20"/>
  <c r="J149" i="20"/>
  <c r="L133" i="20"/>
  <c r="F70" i="20"/>
  <c r="L89" i="20"/>
  <c r="H81" i="20"/>
  <c r="J128" i="20"/>
  <c r="I194" i="20"/>
  <c r="I47" i="20" s="1"/>
  <c r="F87" i="20"/>
  <c r="I104" i="20"/>
  <c r="G266" i="20"/>
  <c r="G53" i="20" s="1"/>
  <c r="C96" i="20"/>
  <c r="M96" i="20" s="1"/>
  <c r="E93" i="20"/>
  <c r="G94" i="20"/>
  <c r="I127" i="20"/>
  <c r="E141" i="20"/>
  <c r="G118" i="20"/>
  <c r="H120" i="20"/>
  <c r="E78" i="20"/>
  <c r="H187" i="20"/>
  <c r="C131" i="20"/>
  <c r="M131" i="20" s="1"/>
  <c r="C248" i="20"/>
  <c r="M248" i="20" s="1"/>
  <c r="C89" i="20"/>
  <c r="M89" i="20" s="1"/>
  <c r="D70" i="20"/>
  <c r="F224" i="20"/>
  <c r="L93" i="20"/>
  <c r="I90" i="20"/>
  <c r="I222" i="20"/>
  <c r="D76" i="20"/>
  <c r="G186" i="20"/>
  <c r="I70" i="20"/>
  <c r="H153" i="20"/>
  <c r="H179" i="20"/>
  <c r="C78" i="20"/>
  <c r="M78" i="20" s="1"/>
  <c r="C232" i="20"/>
  <c r="M232" i="20" s="1"/>
  <c r="L134" i="20"/>
  <c r="L42" i="20" s="1"/>
  <c r="K166" i="20"/>
  <c r="K122" i="20"/>
  <c r="K41" i="20" s="1"/>
  <c r="E147" i="20"/>
  <c r="G280" i="20"/>
  <c r="E84" i="20"/>
  <c r="F156" i="20"/>
  <c r="F100" i="20"/>
  <c r="C106" i="20"/>
  <c r="M106" i="20" s="1"/>
  <c r="C127" i="20"/>
  <c r="M127" i="20" s="1"/>
  <c r="D90" i="20"/>
  <c r="K121" i="20"/>
  <c r="G149" i="20"/>
  <c r="L106" i="20"/>
  <c r="K278" i="20"/>
  <c r="K54" i="20" s="1"/>
  <c r="G72" i="20"/>
  <c r="J240" i="20"/>
  <c r="I114" i="20"/>
  <c r="F96" i="20"/>
  <c r="F85" i="20"/>
  <c r="C60" i="20"/>
  <c r="M60" i="20" s="1"/>
  <c r="H68" i="20"/>
  <c r="J109" i="20"/>
  <c r="G216" i="20"/>
  <c r="C185" i="20"/>
  <c r="M185" i="20" s="1"/>
  <c r="F84" i="20"/>
  <c r="J74" i="20"/>
  <c r="J37" i="20" s="1"/>
  <c r="D241" i="20"/>
  <c r="K133" i="20"/>
  <c r="L95" i="20"/>
  <c r="F230" i="20"/>
  <c r="F50" i="20" s="1"/>
  <c r="F83" i="20"/>
  <c r="E179" i="20"/>
  <c r="K163" i="20"/>
  <c r="E64" i="20"/>
  <c r="H64" i="20"/>
  <c r="K296" i="20"/>
  <c r="K65" i="20"/>
  <c r="K140" i="20"/>
  <c r="C176" i="20"/>
  <c r="M176" i="20" s="1"/>
  <c r="D114" i="20"/>
  <c r="E130" i="20"/>
  <c r="I203" i="20"/>
  <c r="D247" i="20"/>
  <c r="J249" i="20"/>
  <c r="J193" i="20"/>
  <c r="G214" i="20"/>
  <c r="D299" i="20"/>
  <c r="G237" i="20"/>
  <c r="D233" i="20"/>
  <c r="K268" i="20"/>
  <c r="G260" i="20"/>
  <c r="J165" i="20"/>
  <c r="G173" i="20"/>
  <c r="F269" i="20"/>
  <c r="I228" i="20"/>
  <c r="I224" i="20"/>
  <c r="F188" i="20"/>
  <c r="G246" i="20"/>
  <c r="H189" i="20"/>
  <c r="D243" i="20"/>
  <c r="K190" i="20"/>
  <c r="E170" i="20"/>
  <c r="E45" i="20" s="1"/>
  <c r="L227" i="20"/>
  <c r="D216" i="20"/>
  <c r="J188" i="20"/>
  <c r="J204" i="20"/>
  <c r="G145" i="20"/>
  <c r="G171" i="20"/>
  <c r="G148" i="20"/>
  <c r="K238" i="20"/>
  <c r="G208" i="20"/>
  <c r="L201" i="20"/>
  <c r="H214" i="20"/>
  <c r="C179" i="20"/>
  <c r="M179" i="20" s="1"/>
  <c r="H194" i="20"/>
  <c r="H47" i="20" s="1"/>
  <c r="K244" i="20"/>
  <c r="K273" i="20"/>
  <c r="L213" i="20"/>
  <c r="L291" i="20"/>
  <c r="D140" i="20"/>
  <c r="L157" i="20"/>
  <c r="D115" i="20"/>
  <c r="I237" i="20"/>
  <c r="G111" i="20"/>
  <c r="D119" i="20"/>
  <c r="J146" i="20"/>
  <c r="J43" i="20" s="1"/>
  <c r="J155" i="20"/>
  <c r="K259" i="20"/>
  <c r="E280" i="20"/>
  <c r="L197" i="20"/>
  <c r="I154" i="20"/>
  <c r="E286" i="20"/>
  <c r="L237" i="20"/>
  <c r="L296" i="20"/>
  <c r="E152" i="20"/>
  <c r="G211" i="20"/>
  <c r="C241" i="20"/>
  <c r="M241" i="20" s="1"/>
  <c r="H144" i="20"/>
  <c r="L104" i="20"/>
  <c r="I83" i="20"/>
  <c r="G142" i="20"/>
  <c r="H258" i="20"/>
  <c r="H286" i="20"/>
  <c r="K289" i="20"/>
  <c r="I282" i="20"/>
  <c r="J100" i="20"/>
  <c r="J223" i="20"/>
  <c r="L273" i="20"/>
  <c r="E217" i="20"/>
  <c r="H210" i="20"/>
  <c r="I95" i="20"/>
  <c r="I163" i="20"/>
  <c r="H139" i="20"/>
  <c r="K86" i="20"/>
  <c r="K38" i="20" s="1"/>
  <c r="G272" i="20"/>
  <c r="J140" i="20"/>
  <c r="L229" i="20"/>
  <c r="G120" i="20"/>
  <c r="G209" i="20"/>
  <c r="K219" i="20"/>
  <c r="D91" i="20"/>
  <c r="D237" i="20"/>
  <c r="J134" i="20"/>
  <c r="J42" i="20" s="1"/>
  <c r="C201" i="20"/>
  <c r="M201" i="20" s="1"/>
  <c r="L261" i="20"/>
  <c r="F271" i="20"/>
  <c r="I233" i="20"/>
  <c r="L253" i="20"/>
  <c r="L267" i="20"/>
  <c r="I296" i="20"/>
  <c r="D167" i="20"/>
  <c r="C252" i="20"/>
  <c r="M252" i="20" s="1"/>
  <c r="F161" i="20"/>
  <c r="K295" i="20"/>
  <c r="E273" i="20"/>
  <c r="K258" i="20"/>
  <c r="H251" i="20"/>
  <c r="L168" i="20"/>
  <c r="G264" i="20"/>
  <c r="I198" i="20"/>
  <c r="L206" i="20"/>
  <c r="L48" i="20" s="1"/>
  <c r="F166" i="20"/>
  <c r="K175" i="20"/>
  <c r="I142" i="20"/>
  <c r="J164" i="20"/>
  <c r="J185" i="20"/>
  <c r="L191" i="20"/>
  <c r="G127" i="20"/>
  <c r="F140" i="20"/>
  <c r="D184" i="20"/>
  <c r="E224" i="20"/>
  <c r="G204" i="20"/>
  <c r="H161" i="20"/>
  <c r="J292" i="20"/>
  <c r="C286" i="20"/>
  <c r="M286" i="20" s="1"/>
  <c r="L218" i="20"/>
  <c r="L49" i="20" s="1"/>
  <c r="G112" i="20"/>
  <c r="J217" i="20"/>
  <c r="F207" i="20"/>
  <c r="I201" i="20"/>
  <c r="C114" i="20"/>
  <c r="M114" i="20" s="1"/>
  <c r="J157" i="20"/>
  <c r="J293" i="20"/>
  <c r="J290" i="20"/>
  <c r="J55" i="20" s="1"/>
  <c r="J181" i="20"/>
  <c r="G202" i="20"/>
  <c r="E177" i="20"/>
  <c r="J289" i="20"/>
  <c r="L200" i="20"/>
  <c r="H233" i="20"/>
  <c r="F235" i="20"/>
  <c r="L207" i="20"/>
  <c r="J262" i="20"/>
  <c r="J210" i="20"/>
  <c r="D257" i="20"/>
  <c r="J241" i="20"/>
  <c r="I179" i="20"/>
  <c r="L222" i="20"/>
  <c r="D228" i="20"/>
  <c r="F214" i="20"/>
  <c r="G62" i="20"/>
  <c r="G36" i="20" s="1"/>
  <c r="H85" i="20"/>
  <c r="F283" i="20"/>
  <c r="I270" i="20"/>
  <c r="G233" i="20"/>
  <c r="K108" i="20"/>
  <c r="H249" i="20"/>
  <c r="D201" i="20"/>
  <c r="L110" i="20"/>
  <c r="L40" i="20" s="1"/>
  <c r="G65" i="20"/>
  <c r="L262" i="20"/>
  <c r="L266" i="20"/>
  <c r="L53" i="20" s="1"/>
  <c r="K210" i="20"/>
  <c r="I263" i="20"/>
  <c r="K217" i="20"/>
  <c r="L258" i="20"/>
  <c r="I281" i="20"/>
  <c r="K213" i="20"/>
  <c r="C222" i="20"/>
  <c r="M222" i="20" s="1"/>
  <c r="I235" i="20"/>
  <c r="F260" i="20"/>
  <c r="C282" i="20"/>
  <c r="M282" i="20" s="1"/>
  <c r="H220" i="20"/>
  <c r="H232" i="20"/>
  <c r="J272" i="20"/>
  <c r="I294" i="20"/>
  <c r="C160" i="20"/>
  <c r="M160" i="20" s="1"/>
  <c r="C249" i="20"/>
  <c r="M249" i="20" s="1"/>
  <c r="E200" i="20"/>
  <c r="D263" i="20"/>
  <c r="G201" i="20"/>
  <c r="H250" i="20"/>
  <c r="C293" i="20"/>
  <c r="M293" i="20" s="1"/>
  <c r="K161" i="20"/>
  <c r="K205" i="20"/>
  <c r="H199" i="20"/>
  <c r="G166" i="20"/>
  <c r="D186" i="20"/>
  <c r="I255" i="20"/>
  <c r="I246" i="20"/>
  <c r="J275" i="20"/>
  <c r="K250" i="20"/>
  <c r="L169" i="20"/>
  <c r="D232" i="20"/>
  <c r="G263" i="20"/>
  <c r="H127" i="20"/>
  <c r="F153" i="20"/>
  <c r="I210" i="20"/>
  <c r="J191" i="20"/>
  <c r="D261" i="20"/>
  <c r="C207" i="20"/>
  <c r="M207" i="20" s="1"/>
  <c r="H160" i="20"/>
  <c r="D230" i="20"/>
  <c r="D50" i="20" s="1"/>
  <c r="L131" i="20"/>
  <c r="L166" i="20"/>
  <c r="D278" i="20"/>
  <c r="D54" i="20" s="1"/>
  <c r="H185" i="20"/>
  <c r="F124" i="20"/>
  <c r="J248" i="20"/>
  <c r="D132" i="20"/>
  <c r="I116" i="20"/>
  <c r="D139" i="20"/>
  <c r="D109" i="20"/>
  <c r="L174" i="20"/>
  <c r="C154" i="20"/>
  <c r="M154" i="20" s="1"/>
  <c r="I221" i="20"/>
  <c r="H176" i="20"/>
  <c r="H227" i="20"/>
  <c r="F251" i="20"/>
  <c r="D83" i="20"/>
  <c r="I188" i="20"/>
  <c r="E191" i="20"/>
  <c r="F228" i="20"/>
  <c r="F171" i="20"/>
  <c r="D211" i="20"/>
  <c r="C68" i="20"/>
  <c r="M68" i="20" s="1"/>
  <c r="L83" i="20"/>
  <c r="I244" i="20"/>
  <c r="L212" i="20"/>
  <c r="H193" i="20"/>
  <c r="L180" i="20"/>
  <c r="D164" i="20"/>
  <c r="E151" i="20"/>
  <c r="I212" i="20"/>
  <c r="L61" i="20"/>
  <c r="F241" i="20"/>
  <c r="J281" i="20"/>
  <c r="F105" i="20"/>
  <c r="J104" i="20"/>
  <c r="H135" i="20"/>
  <c r="F144" i="20"/>
  <c r="H206" i="20"/>
  <c r="H48" i="20" s="1"/>
  <c r="E231" i="20"/>
  <c r="L289" i="20"/>
  <c r="I271" i="20"/>
  <c r="C231" i="20"/>
  <c r="M231" i="20" s="1"/>
  <c r="E241" i="20"/>
  <c r="L189" i="20"/>
  <c r="D274" i="20"/>
  <c r="E201" i="20"/>
  <c r="H237" i="20"/>
  <c r="D156" i="20"/>
  <c r="D160" i="20"/>
  <c r="J182" i="20"/>
  <c r="J46" i="20" s="1"/>
  <c r="L202" i="20"/>
  <c r="G196" i="20"/>
  <c r="L172" i="20"/>
  <c r="I151" i="20"/>
  <c r="I187" i="20"/>
  <c r="H171" i="20"/>
  <c r="K261" i="20"/>
  <c r="H177" i="20"/>
  <c r="C215" i="20"/>
  <c r="M215" i="20" s="1"/>
  <c r="L193" i="20"/>
  <c r="F287" i="20"/>
  <c r="C205" i="20"/>
  <c r="M205" i="20" s="1"/>
  <c r="G169" i="20"/>
  <c r="C261" i="20"/>
  <c r="M261" i="20" s="1"/>
  <c r="K252" i="20"/>
  <c r="C225" i="20"/>
  <c r="M225" i="20" s="1"/>
  <c r="F279" i="20"/>
  <c r="D198" i="20"/>
  <c r="F135" i="20"/>
  <c r="K178" i="20"/>
  <c r="I160" i="20"/>
  <c r="E118" i="20"/>
  <c r="D155" i="20"/>
  <c r="E106" i="20"/>
  <c r="F209" i="20"/>
  <c r="G154" i="20"/>
  <c r="L147" i="20"/>
  <c r="F248" i="20"/>
  <c r="J234" i="20"/>
  <c r="K249" i="20"/>
  <c r="H229" i="20"/>
  <c r="K100" i="20"/>
  <c r="C251" i="20"/>
  <c r="M251" i="20" s="1"/>
  <c r="H288" i="20"/>
  <c r="I73" i="20"/>
  <c r="I264" i="20"/>
  <c r="J172" i="20"/>
  <c r="E285" i="20"/>
  <c r="E244" i="20"/>
  <c r="F245" i="20"/>
  <c r="F196" i="20"/>
  <c r="K98" i="20"/>
  <c r="K39" i="20" s="1"/>
  <c r="E275" i="20"/>
  <c r="F181" i="20"/>
  <c r="I175" i="20"/>
  <c r="E168" i="20"/>
  <c r="J187" i="20"/>
  <c r="F201" i="20"/>
  <c r="G117" i="20"/>
  <c r="E119" i="20"/>
  <c r="D196" i="20"/>
  <c r="J244" i="20"/>
  <c r="K74" i="20"/>
  <c r="K37" i="20" s="1"/>
  <c r="K211" i="20"/>
  <c r="E125" i="20"/>
  <c r="I96" i="20"/>
  <c r="L208" i="20"/>
  <c r="J112" i="20"/>
  <c r="G167" i="20"/>
  <c r="C220" i="20"/>
  <c r="M220" i="20" s="1"/>
  <c r="I234" i="20"/>
  <c r="H201" i="20"/>
  <c r="K263" i="20"/>
  <c r="J299" i="20"/>
  <c r="H247" i="20"/>
  <c r="K181" i="20"/>
  <c r="L295" i="20"/>
  <c r="G258" i="20"/>
  <c r="F263" i="20"/>
  <c r="E277" i="20"/>
  <c r="E240" i="20"/>
  <c r="C243" i="20"/>
  <c r="M243" i="20" s="1"/>
  <c r="C250" i="20"/>
  <c r="M250" i="20" s="1"/>
  <c r="I199" i="20"/>
  <c r="H239" i="20"/>
  <c r="C174" i="20"/>
  <c r="M174" i="20" s="1"/>
  <c r="C267" i="20"/>
  <c r="M267" i="20" s="1"/>
  <c r="G261" i="20"/>
  <c r="G276" i="20"/>
  <c r="D276" i="20"/>
  <c r="H183" i="20"/>
  <c r="H246" i="20"/>
  <c r="D214" i="20"/>
  <c r="C258" i="20"/>
  <c r="M258" i="20" s="1"/>
  <c r="J154" i="20"/>
  <c r="E259" i="20"/>
  <c r="C140" i="20"/>
  <c r="M140" i="20" s="1"/>
  <c r="G281" i="20"/>
  <c r="I185" i="20"/>
  <c r="H234" i="20"/>
  <c r="J221" i="20"/>
  <c r="D204" i="20"/>
  <c r="F272" i="20"/>
  <c r="K222" i="20"/>
  <c r="H131" i="20"/>
  <c r="K176" i="20"/>
  <c r="E268" i="20"/>
  <c r="K271" i="20"/>
  <c r="H248" i="20"/>
  <c r="I200" i="20"/>
  <c r="H124" i="20"/>
  <c r="H260" i="20"/>
  <c r="D213" i="20"/>
  <c r="E232" i="20"/>
  <c r="E193" i="20"/>
  <c r="E293" i="20"/>
  <c r="H204" i="20"/>
  <c r="E159" i="20"/>
  <c r="L171" i="20"/>
  <c r="F155" i="20"/>
  <c r="D188" i="20"/>
  <c r="J214" i="20"/>
  <c r="L188" i="20"/>
  <c r="G210" i="20"/>
  <c r="D72" i="20"/>
  <c r="L247" i="20"/>
  <c r="E105" i="20"/>
  <c r="D187" i="20"/>
  <c r="H102" i="20"/>
  <c r="C292" i="20"/>
  <c r="M292" i="20" s="1"/>
  <c r="F268" i="20"/>
  <c r="C73" i="20"/>
  <c r="M73" i="20" s="1"/>
  <c r="D146" i="20"/>
  <c r="D43" i="20" s="1"/>
  <c r="J141" i="20"/>
  <c r="F98" i="20"/>
  <c r="F39" i="20" s="1"/>
  <c r="G195" i="20"/>
  <c r="F217" i="20"/>
  <c r="C227" i="20"/>
  <c r="M227" i="20" s="1"/>
  <c r="L76" i="20"/>
  <c r="I174" i="20"/>
  <c r="D238" i="20"/>
  <c r="H256" i="20"/>
  <c r="J263" i="20"/>
  <c r="K202" i="20"/>
  <c r="I149" i="20"/>
  <c r="D100" i="20"/>
  <c r="G170" i="20"/>
  <c r="G45" i="20" s="1"/>
  <c r="E260" i="20"/>
  <c r="C187" i="20"/>
  <c r="M187" i="20" s="1"/>
  <c r="F292" i="20"/>
  <c r="D229" i="20"/>
  <c r="C287" i="20"/>
  <c r="M287" i="20" s="1"/>
  <c r="H272" i="20"/>
  <c r="L257" i="20"/>
  <c r="K275" i="20"/>
  <c r="C203" i="20"/>
  <c r="M203" i="20" s="1"/>
  <c r="F193" i="20"/>
  <c r="H263" i="20"/>
  <c r="J239" i="20"/>
  <c r="E189" i="20"/>
  <c r="L158" i="20"/>
  <c r="L44" i="20" s="1"/>
  <c r="L204" i="20"/>
  <c r="F285" i="20"/>
  <c r="E255" i="20"/>
  <c r="D248" i="20"/>
  <c r="I219" i="20"/>
  <c r="D189" i="20"/>
  <c r="D222" i="20"/>
  <c r="F295" i="20"/>
  <c r="I251" i="20"/>
  <c r="H149" i="20"/>
  <c r="D240" i="20"/>
  <c r="F206" i="20"/>
  <c r="F48" i="20" s="1"/>
  <c r="I155" i="20"/>
  <c r="D166" i="20"/>
  <c r="K203" i="20"/>
  <c r="I274" i="20"/>
  <c r="F243" i="20"/>
  <c r="D203" i="20"/>
  <c r="J285" i="20"/>
  <c r="C276" i="20"/>
  <c r="M276" i="20" s="1"/>
  <c r="D136" i="20"/>
  <c r="H294" i="20"/>
  <c r="F257" i="20"/>
  <c r="G256" i="20"/>
  <c r="K119" i="20"/>
  <c r="G227" i="20"/>
  <c r="F267" i="20"/>
  <c r="D178" i="20"/>
  <c r="L275" i="20"/>
  <c r="G182" i="20"/>
  <c r="G46" i="20" s="1"/>
  <c r="H283" i="20"/>
  <c r="J110" i="20"/>
  <c r="J40" i="20" s="1"/>
  <c r="D260" i="20"/>
  <c r="D293" i="20"/>
  <c r="J131" i="20"/>
  <c r="E129" i="20"/>
  <c r="H140" i="20"/>
  <c r="H265" i="20"/>
  <c r="F266" i="20"/>
  <c r="F53" i="20" s="1"/>
  <c r="K274" i="20"/>
  <c r="K267" i="20"/>
  <c r="H145" i="20"/>
  <c r="J168" i="20"/>
  <c r="I202" i="20"/>
  <c r="C283" i="20"/>
  <c r="M283" i="20" s="1"/>
  <c r="E91" i="20"/>
  <c r="C186" i="20"/>
  <c r="M186" i="20" s="1"/>
  <c r="F95" i="20"/>
  <c r="E222" i="20"/>
  <c r="J103" i="20"/>
  <c r="C69" i="20"/>
  <c r="M69" i="20" s="1"/>
  <c r="K292" i="20"/>
  <c r="D199" i="20"/>
  <c r="E233" i="20"/>
  <c r="F62" i="20"/>
  <c r="F36" i="20" s="1"/>
  <c r="L84" i="20"/>
  <c r="I186" i="20"/>
  <c r="G270" i="20"/>
  <c r="F175" i="20"/>
  <c r="E153" i="20"/>
  <c r="G192" i="20"/>
  <c r="G119" i="20"/>
  <c r="G242" i="20"/>
  <c r="G51" i="20" s="1"/>
  <c r="H200" i="20"/>
  <c r="F66" i="20"/>
  <c r="L252" i="20"/>
  <c r="K266" i="20"/>
  <c r="K53" i="20" s="1"/>
  <c r="E208" i="20"/>
  <c r="F262" i="20"/>
  <c r="J226" i="20"/>
  <c r="H226" i="20"/>
  <c r="E225" i="20"/>
  <c r="F247" i="20"/>
  <c r="L276" i="20"/>
  <c r="D183" i="20"/>
  <c r="G243" i="20"/>
  <c r="C275" i="20"/>
  <c r="M275" i="20" s="1"/>
  <c r="F210" i="20"/>
  <c r="K184" i="20"/>
  <c r="G271" i="20"/>
  <c r="I227" i="20"/>
  <c r="H277" i="20"/>
  <c r="G248" i="20"/>
  <c r="G172" i="20"/>
  <c r="H262" i="20"/>
  <c r="K287" i="20"/>
  <c r="C235" i="20"/>
  <c r="M235" i="20" s="1"/>
  <c r="H224" i="20"/>
  <c r="H173" i="20"/>
  <c r="H236" i="20"/>
  <c r="I220" i="20"/>
  <c r="H241" i="20"/>
  <c r="K291" i="20"/>
  <c r="H253" i="20"/>
  <c r="F167" i="20"/>
  <c r="F164" i="20"/>
  <c r="F146" i="20"/>
  <c r="F43" i="20" s="1"/>
  <c r="E169" i="20"/>
  <c r="C223" i="20"/>
  <c r="M223" i="20" s="1"/>
  <c r="F281" i="20"/>
  <c r="K223" i="20"/>
  <c r="C212" i="20"/>
  <c r="M212" i="20" s="1"/>
  <c r="J163" i="20"/>
  <c r="D221" i="20"/>
  <c r="F291" i="20"/>
  <c r="C238" i="20"/>
  <c r="M238" i="20" s="1"/>
  <c r="G135" i="20"/>
  <c r="I267" i="20"/>
  <c r="G297" i="20"/>
  <c r="L148" i="20"/>
  <c r="L272" i="20"/>
  <c r="G122" i="20"/>
  <c r="G41" i="20" s="1"/>
  <c r="F174" i="20"/>
  <c r="G273" i="20"/>
  <c r="E166" i="20"/>
  <c r="G151" i="20"/>
  <c r="K220" i="20"/>
  <c r="G197" i="20"/>
  <c r="E266" i="20"/>
  <c r="E53" i="20" s="1"/>
  <c r="G193" i="20"/>
  <c r="F104" i="20"/>
  <c r="J255" i="20"/>
  <c r="I118" i="20"/>
  <c r="I232" i="20"/>
  <c r="C161" i="20"/>
  <c r="M161" i="20" s="1"/>
  <c r="C266" i="20"/>
  <c r="C189" i="20"/>
  <c r="M189" i="20" s="1"/>
  <c r="F288" i="20"/>
  <c r="H195" i="20"/>
  <c r="E148" i="20"/>
  <c r="D277" i="20"/>
  <c r="J200" i="20"/>
  <c r="C97" i="20"/>
  <c r="M97" i="20" s="1"/>
  <c r="E270" i="20"/>
  <c r="G132" i="20"/>
  <c r="F213" i="20"/>
  <c r="D64" i="20"/>
  <c r="C120" i="20"/>
  <c r="M120" i="20" s="1"/>
  <c r="D144" i="20"/>
  <c r="F219" i="20"/>
  <c r="G177" i="20"/>
  <c r="F198" i="20"/>
  <c r="D296" i="20"/>
  <c r="H222" i="20"/>
  <c r="E150" i="20"/>
  <c r="L124" i="20"/>
  <c r="E195" i="20"/>
  <c r="E290" i="20"/>
  <c r="E55" i="20" s="1"/>
  <c r="L284" i="20"/>
  <c r="F223" i="20"/>
  <c r="C281" i="20"/>
  <c r="M281" i="20" s="1"/>
  <c r="E219" i="20"/>
  <c r="L263" i="20"/>
  <c r="L198" i="20"/>
  <c r="L211" i="20"/>
  <c r="G275" i="20"/>
  <c r="K200" i="20"/>
  <c r="G250" i="20"/>
  <c r="G161" i="20"/>
  <c r="H278" i="20"/>
  <c r="H54" i="20" s="1"/>
  <c r="H197" i="20"/>
  <c r="H202" i="20"/>
  <c r="E216" i="20"/>
  <c r="G191" i="20"/>
  <c r="K182" i="20"/>
  <c r="K46" i="20" s="1"/>
  <c r="H219" i="20"/>
  <c r="F231" i="20"/>
  <c r="G232" i="20"/>
  <c r="K290" i="20"/>
  <c r="K55" i="20" s="1"/>
  <c r="I279" i="20"/>
  <c r="J212" i="20"/>
  <c r="C270" i="20"/>
  <c r="M270" i="20" s="1"/>
  <c r="G187" i="20"/>
  <c r="G162" i="20"/>
  <c r="F255" i="20"/>
  <c r="I144" i="20"/>
  <c r="J207" i="20"/>
  <c r="F133" i="20"/>
  <c r="L221" i="20"/>
  <c r="D162" i="20"/>
  <c r="C198" i="20"/>
  <c r="M198" i="20" s="1"/>
  <c r="H299" i="20"/>
  <c r="I138" i="20"/>
  <c r="G245" i="20"/>
  <c r="G287" i="20"/>
  <c r="F168" i="20"/>
  <c r="F192" i="20"/>
  <c r="H114" i="20"/>
  <c r="C236" i="20"/>
  <c r="M236" i="20" s="1"/>
  <c r="C210" i="20"/>
  <c r="M210" i="20" s="1"/>
  <c r="G221" i="20"/>
  <c r="C192" i="20"/>
  <c r="M192" i="20" s="1"/>
  <c r="C240" i="20"/>
  <c r="M240" i="20" s="1"/>
  <c r="C180" i="20"/>
  <c r="M180" i="20" s="1"/>
  <c r="G194" i="20"/>
  <c r="G47" i="20" s="1"/>
  <c r="F159" i="20"/>
  <c r="K286" i="20"/>
  <c r="G253" i="20"/>
  <c r="L244" i="20"/>
  <c r="D287" i="20"/>
  <c r="D280" i="20"/>
  <c r="D265" i="20"/>
  <c r="H273" i="20"/>
  <c r="C159" i="20"/>
  <c r="M159" i="20" s="1"/>
  <c r="G200" i="20"/>
  <c r="D89" i="20"/>
  <c r="E133" i="20"/>
  <c r="G218" i="20"/>
  <c r="G49" i="20" s="1"/>
  <c r="F254" i="20"/>
  <c r="F52" i="20" s="1"/>
  <c r="E292" i="20"/>
  <c r="E264" i="20"/>
  <c r="L259" i="20"/>
  <c r="I190" i="20"/>
  <c r="J254" i="20"/>
  <c r="J52" i="20" s="1"/>
  <c r="G115" i="20"/>
  <c r="H87" i="20"/>
  <c r="E174" i="20"/>
  <c r="H91" i="20"/>
  <c r="L280" i="20"/>
  <c r="K285" i="20"/>
  <c r="G128" i="20"/>
  <c r="L269" i="20"/>
  <c r="T27" i="19"/>
  <c r="W27" i="19"/>
  <c r="J245" i="20"/>
  <c r="L175" i="20"/>
  <c r="K242" i="20"/>
  <c r="K51" i="20" s="1"/>
  <c r="J251" i="20"/>
  <c r="D177" i="20"/>
  <c r="F169" i="20"/>
  <c r="K174" i="20"/>
  <c r="H181" i="20"/>
  <c r="F286" i="20"/>
  <c r="L240" i="20"/>
  <c r="L290" i="20"/>
  <c r="L55" i="20" s="1"/>
  <c r="F173" i="20"/>
  <c r="E165" i="20"/>
  <c r="K239" i="20"/>
  <c r="K191" i="20"/>
  <c r="L286" i="20"/>
  <c r="J216" i="20"/>
  <c r="K297" i="20"/>
  <c r="H287" i="20"/>
  <c r="E157" i="20"/>
  <c r="K145" i="20"/>
  <c r="D225" i="20"/>
  <c r="F249" i="20"/>
  <c r="L270" i="20"/>
  <c r="D218" i="20"/>
  <c r="D49" i="20" s="1"/>
  <c r="J139" i="20"/>
  <c r="D254" i="20"/>
  <c r="D52" i="20" s="1"/>
  <c r="I292" i="20"/>
  <c r="K228" i="20"/>
  <c r="K167" i="20"/>
  <c r="H164" i="20"/>
  <c r="C299" i="20"/>
  <c r="M299" i="20" s="1"/>
  <c r="E162" i="20"/>
  <c r="H184" i="20"/>
  <c r="J269" i="20"/>
  <c r="G288" i="20"/>
  <c r="E190" i="20"/>
  <c r="F157" i="20"/>
  <c r="E288" i="20"/>
  <c r="I247" i="20"/>
  <c r="D245" i="20"/>
  <c r="I286" i="20"/>
  <c r="J132" i="20"/>
  <c r="E226" i="20"/>
  <c r="L281" i="20"/>
  <c r="D269" i="20"/>
  <c r="E214" i="20"/>
  <c r="J296" i="20"/>
  <c r="D202" i="20"/>
  <c r="J219" i="20"/>
  <c r="C290" i="20"/>
  <c r="K94" i="20"/>
  <c r="C113" i="20"/>
  <c r="M113" i="20" s="1"/>
  <c r="G279" i="20"/>
  <c r="F125" i="20"/>
  <c r="F120" i="20"/>
  <c r="L268" i="20"/>
  <c r="C80" i="20"/>
  <c r="M80" i="20" s="1"/>
  <c r="F78" i="20"/>
  <c r="I209" i="20"/>
  <c r="K173" i="20"/>
  <c r="I72" i="20"/>
  <c r="C167" i="20"/>
  <c r="M167" i="20" s="1"/>
  <c r="G160" i="20"/>
  <c r="H129" i="20"/>
  <c r="D173" i="20"/>
  <c r="F273" i="20"/>
  <c r="D159" i="20"/>
  <c r="C124" i="20"/>
  <c r="M124" i="20" s="1"/>
  <c r="E249" i="20"/>
  <c r="C280" i="20"/>
  <c r="M280" i="20" s="1"/>
  <c r="F216" i="20"/>
  <c r="D111" i="20"/>
  <c r="C285" i="20"/>
  <c r="M285" i="20" s="1"/>
  <c r="E271" i="20"/>
  <c r="T31" i="19"/>
  <c r="G262" i="20"/>
  <c r="J276" i="20"/>
  <c r="K193" i="20"/>
  <c r="D212" i="20"/>
  <c r="H88" i="20"/>
  <c r="L167" i="20"/>
  <c r="G213" i="20"/>
  <c r="L62" i="20"/>
  <c r="L36" i="20" s="1"/>
  <c r="E111" i="20"/>
  <c r="I293" i="20"/>
  <c r="C166" i="20"/>
  <c r="M166" i="20" s="1"/>
  <c r="J247" i="20"/>
  <c r="C208" i="20"/>
  <c r="M208" i="20" s="1"/>
  <c r="C86" i="20"/>
  <c r="H203" i="20"/>
  <c r="L136" i="20"/>
  <c r="H138" i="20"/>
  <c r="G69" i="20"/>
  <c r="K124" i="20"/>
  <c r="H157" i="20"/>
  <c r="D157" i="20"/>
  <c r="F246" i="20"/>
  <c r="H112" i="20"/>
  <c r="K109" i="20"/>
  <c r="K152" i="20"/>
  <c r="L243" i="20"/>
  <c r="G251" i="20"/>
  <c r="G291" i="20"/>
  <c r="F200" i="20"/>
  <c r="I266" i="20"/>
  <c r="I53" i="20" s="1"/>
  <c r="K224" i="20"/>
  <c r="F99" i="20"/>
  <c r="E109" i="20"/>
  <c r="I164" i="20"/>
  <c r="I63" i="20"/>
  <c r="G190" i="20"/>
  <c r="F199" i="20"/>
  <c r="K192" i="20"/>
  <c r="J294" i="20"/>
  <c r="L203" i="20"/>
  <c r="H74" i="20"/>
  <c r="H37" i="20" s="1"/>
  <c r="D176" i="20"/>
  <c r="L71" i="20"/>
  <c r="L160" i="20"/>
  <c r="E90" i="20"/>
  <c r="L163" i="20"/>
  <c r="D250" i="20"/>
  <c r="I78" i="20"/>
  <c r="D288" i="20"/>
  <c r="D294" i="20"/>
  <c r="H126" i="20"/>
  <c r="H270" i="20"/>
  <c r="L256" i="20"/>
  <c r="E113" i="20"/>
  <c r="G97" i="20"/>
  <c r="C144" i="20"/>
  <c r="M144" i="20" s="1"/>
  <c r="H297" i="20"/>
  <c r="G105" i="20"/>
  <c r="I146" i="20"/>
  <c r="I43" i="20" s="1"/>
  <c r="G103" i="20"/>
  <c r="G234" i="20"/>
  <c r="D137" i="20"/>
  <c r="K99" i="20"/>
  <c r="I81" i="20"/>
  <c r="I249" i="20"/>
  <c r="D154" i="20"/>
  <c r="H136" i="20"/>
  <c r="E173" i="20"/>
  <c r="C294" i="20"/>
  <c r="M294" i="20" s="1"/>
  <c r="K227" i="20"/>
  <c r="L196" i="20"/>
  <c r="D121" i="20"/>
  <c r="G225" i="20"/>
  <c r="D224" i="20"/>
  <c r="I148" i="20"/>
  <c r="H231" i="20"/>
  <c r="L249" i="20"/>
  <c r="D253" i="20"/>
  <c r="C112" i="20"/>
  <c r="M112" i="20" s="1"/>
  <c r="K70" i="20"/>
  <c r="K265" i="20"/>
  <c r="K204" i="20"/>
  <c r="G108" i="20"/>
  <c r="C105" i="20"/>
  <c r="M105" i="20" s="1"/>
  <c r="K112" i="20"/>
  <c r="C237" i="20"/>
  <c r="M237" i="20" s="1"/>
  <c r="F250" i="20"/>
  <c r="F129" i="20"/>
  <c r="H218" i="20"/>
  <c r="H49" i="20" s="1"/>
  <c r="K177" i="20"/>
  <c r="E74" i="20"/>
  <c r="E37" i="20" s="1"/>
  <c r="G158" i="20"/>
  <c r="G44" i="20" s="1"/>
  <c r="G140" i="20"/>
  <c r="I147" i="20"/>
  <c r="E254" i="20"/>
  <c r="E52" i="20" s="1"/>
  <c r="J273" i="20"/>
  <c r="H240" i="20"/>
  <c r="J122" i="20"/>
  <c r="J41" i="20" s="1"/>
  <c r="L232" i="20"/>
  <c r="I211" i="20"/>
  <c r="D165" i="20"/>
  <c r="E229" i="20"/>
  <c r="F152" i="20"/>
  <c r="G289" i="20"/>
  <c r="E258" i="20"/>
  <c r="I107" i="20"/>
  <c r="C125" i="20"/>
  <c r="M125" i="20" s="1"/>
  <c r="D87" i="20"/>
  <c r="D256" i="20"/>
  <c r="K136" i="20"/>
  <c r="E98" i="20"/>
  <c r="E39" i="20" s="1"/>
  <c r="E199" i="20"/>
  <c r="E209" i="20"/>
  <c r="G163" i="20"/>
  <c r="J66" i="20"/>
  <c r="J76" i="20"/>
  <c r="C87" i="20"/>
  <c r="M87" i="20" s="1"/>
  <c r="K189" i="20"/>
  <c r="I245" i="20"/>
  <c r="J208" i="20"/>
  <c r="F187" i="20"/>
  <c r="J171" i="20"/>
  <c r="E79" i="20"/>
  <c r="D67" i="20"/>
  <c r="G184" i="20"/>
  <c r="J136" i="20"/>
  <c r="D152" i="20"/>
  <c r="I126" i="20"/>
  <c r="D124" i="20"/>
  <c r="F126" i="20"/>
  <c r="L265" i="20"/>
  <c r="G175" i="20"/>
  <c r="C155" i="20"/>
  <c r="M155" i="20" s="1"/>
  <c r="H61" i="20"/>
  <c r="K66" i="20"/>
  <c r="L293" i="20"/>
  <c r="G86" i="20"/>
  <c r="G38" i="20" s="1"/>
  <c r="I119" i="20"/>
  <c r="E60" i="20"/>
  <c r="E35" i="20" s="1"/>
  <c r="L219" i="20"/>
  <c r="G259" i="20"/>
  <c r="H97" i="20"/>
  <c r="I238" i="20"/>
  <c r="J121" i="20"/>
  <c r="C264" i="20"/>
  <c r="M264" i="20" s="1"/>
  <c r="D148" i="20"/>
  <c r="E76" i="20"/>
  <c r="H93" i="20"/>
  <c r="I223" i="20"/>
  <c r="E220" i="20"/>
  <c r="F220" i="20"/>
  <c r="L299" i="20"/>
  <c r="K240" i="20"/>
  <c r="M27" i="19"/>
  <c r="N27" i="19"/>
  <c r="Q27" i="19"/>
  <c r="R27" i="19"/>
  <c r="L154" i="20"/>
  <c r="G238" i="20"/>
  <c r="D80" i="20"/>
  <c r="J280" i="20"/>
  <c r="G176" i="20"/>
  <c r="E139" i="20"/>
  <c r="C284" i="20"/>
  <c r="M284" i="20" s="1"/>
  <c r="H92" i="20"/>
  <c r="F93" i="20"/>
  <c r="K208" i="20"/>
  <c r="E297" i="20"/>
  <c r="F276" i="20"/>
  <c r="G282" i="20"/>
  <c r="I183" i="20"/>
  <c r="K150" i="20"/>
  <c r="C206" i="20"/>
  <c r="C48" i="20" s="1"/>
  <c r="M48" i="20" s="1"/>
  <c r="J295" i="20"/>
  <c r="I193" i="20"/>
  <c r="J297" i="20"/>
  <c r="K87" i="20"/>
  <c r="I268" i="20"/>
  <c r="F218" i="20"/>
  <c r="F49" i="20" s="1"/>
  <c r="J198" i="20"/>
  <c r="I135" i="20"/>
  <c r="F284" i="20"/>
  <c r="J230" i="20"/>
  <c r="J50" i="20" s="1"/>
  <c r="J190" i="20"/>
  <c r="C103" i="20"/>
  <c r="M103" i="20" s="1"/>
  <c r="C214" i="20"/>
  <c r="M214" i="20" s="1"/>
  <c r="J206" i="20"/>
  <c r="J48" i="20" s="1"/>
  <c r="J87" i="20"/>
  <c r="D234" i="20"/>
  <c r="K179" i="20"/>
  <c r="C151" i="20"/>
  <c r="M151" i="20" s="1"/>
  <c r="I123" i="20"/>
  <c r="F148" i="20"/>
  <c r="H69" i="20"/>
  <c r="D220" i="20"/>
  <c r="E181" i="20"/>
  <c r="L182" i="20"/>
  <c r="L46" i="20" s="1"/>
  <c r="C295" i="20"/>
  <c r="M295" i="20" s="1"/>
  <c r="L181" i="20"/>
  <c r="D252" i="20"/>
  <c r="K172" i="20"/>
  <c r="C259" i="20"/>
  <c r="M259" i="20" s="1"/>
  <c r="D291" i="20"/>
  <c r="C211" i="20"/>
  <c r="M211" i="20" s="1"/>
  <c r="D113" i="20"/>
  <c r="I88" i="20"/>
  <c r="E227" i="20"/>
  <c r="D63" i="20"/>
  <c r="L223" i="20"/>
  <c r="I102" i="20"/>
  <c r="I89" i="20"/>
  <c r="D185" i="20"/>
  <c r="H209" i="20"/>
  <c r="J78" i="20"/>
  <c r="I272" i="20"/>
  <c r="K88" i="20"/>
  <c r="K186" i="20"/>
  <c r="F265" i="20"/>
  <c r="L279" i="20"/>
  <c r="I62" i="20"/>
  <c r="I36" i="20" s="1"/>
  <c r="E62" i="20"/>
  <c r="E36" i="20" s="1"/>
  <c r="G254" i="20"/>
  <c r="G52" i="20" s="1"/>
  <c r="C182" i="20"/>
  <c r="E215" i="20"/>
  <c r="F261" i="20"/>
  <c r="H99" i="20"/>
  <c r="D134" i="20"/>
  <c r="D42" i="20" s="1"/>
  <c r="J184" i="20"/>
  <c r="D142" i="20"/>
  <c r="C195" i="20"/>
  <c r="M195" i="20" s="1"/>
  <c r="F275" i="20"/>
  <c r="C194" i="20"/>
  <c r="J118" i="20"/>
  <c r="C139" i="20"/>
  <c r="M139" i="20" s="1"/>
  <c r="C88" i="20"/>
  <c r="M88" i="20" s="1"/>
  <c r="I167" i="20"/>
  <c r="M26" i="19"/>
  <c r="N26" i="19"/>
  <c r="Q26" i="19"/>
  <c r="T26" i="19"/>
  <c r="H156" i="20"/>
  <c r="H86" i="20"/>
  <c r="H38" i="20" s="1"/>
  <c r="D249" i="20"/>
  <c r="K199" i="20"/>
  <c r="F195" i="20"/>
  <c r="G231" i="20"/>
  <c r="C200" i="20"/>
  <c r="M200" i="20" s="1"/>
  <c r="H289" i="20"/>
  <c r="F259" i="20"/>
  <c r="E164" i="20"/>
  <c r="J173" i="20"/>
  <c r="D298" i="20"/>
  <c r="H142" i="20"/>
  <c r="E243" i="20"/>
  <c r="K293" i="20"/>
  <c r="E205" i="20"/>
  <c r="D84" i="20"/>
  <c r="H282" i="20"/>
  <c r="F197" i="20"/>
  <c r="E123" i="20"/>
  <c r="I79" i="20"/>
  <c r="C165" i="20"/>
  <c r="M165" i="20" s="1"/>
  <c r="E237" i="20"/>
  <c r="H259" i="20"/>
  <c r="I285" i="20"/>
  <c r="J235" i="20"/>
  <c r="I141" i="20"/>
  <c r="F103" i="20"/>
  <c r="E163" i="20"/>
  <c r="E176" i="20"/>
  <c r="J178" i="20"/>
  <c r="H292" i="20"/>
  <c r="G89" i="20"/>
  <c r="L278" i="20"/>
  <c r="L54" i="20" s="1"/>
  <c r="E95" i="20"/>
  <c r="G74" i="20"/>
  <c r="G37" i="20" s="1"/>
  <c r="C218" i="20"/>
  <c r="L96" i="20"/>
  <c r="C170" i="20"/>
  <c r="C45" i="20" s="1"/>
  <c r="M45" i="20" s="1"/>
  <c r="F236" i="20"/>
  <c r="I66" i="20"/>
  <c r="C70" i="20"/>
  <c r="M70" i="20" s="1"/>
  <c r="K233" i="20"/>
  <c r="C93" i="20"/>
  <c r="M93" i="20" s="1"/>
  <c r="E213" i="20"/>
  <c r="H90" i="20"/>
  <c r="E161" i="20"/>
  <c r="G267" i="20"/>
  <c r="C277" i="20"/>
  <c r="M277" i="20" s="1"/>
  <c r="L187" i="20"/>
  <c r="I207" i="20"/>
  <c r="G286" i="20"/>
  <c r="K272" i="20"/>
  <c r="H128" i="20"/>
  <c r="D239" i="20"/>
  <c r="H274" i="20"/>
  <c r="D246" i="20"/>
  <c r="H281" i="20"/>
  <c r="G240" i="20"/>
  <c r="H174" i="20"/>
  <c r="K218" i="20"/>
  <c r="K49" i="20" s="1"/>
  <c r="L238" i="20"/>
  <c r="C158" i="20"/>
  <c r="M158" i="20" s="1"/>
  <c r="I85" i="20"/>
  <c r="D120" i="20"/>
  <c r="H279" i="20"/>
  <c r="H116" i="20"/>
  <c r="G226" i="20"/>
  <c r="F150" i="20"/>
  <c r="G296" i="20"/>
  <c r="J81" i="20"/>
  <c r="D174" i="20"/>
  <c r="J179" i="20"/>
  <c r="J256" i="20"/>
  <c r="C169" i="20"/>
  <c r="M169" i="20" s="1"/>
  <c r="C102" i="20"/>
  <c r="M102" i="20" s="1"/>
  <c r="G106" i="20"/>
  <c r="L65" i="20"/>
  <c r="I206" i="20"/>
  <c r="I48" i="20" s="1"/>
  <c r="G277" i="20"/>
  <c r="H70" i="20"/>
  <c r="I100" i="20"/>
  <c r="D168" i="20"/>
  <c r="J129" i="20"/>
  <c r="J259" i="20"/>
  <c r="E252" i="20"/>
  <c r="G109" i="20"/>
  <c r="I287" i="20"/>
  <c r="L111" i="20"/>
  <c r="F211" i="20"/>
  <c r="L230" i="20"/>
  <c r="L50" i="20" s="1"/>
  <c r="J169" i="20"/>
  <c r="E87" i="20"/>
  <c r="K130" i="20"/>
  <c r="L224" i="20"/>
  <c r="E239" i="20"/>
  <c r="L99" i="20"/>
  <c r="I109" i="20"/>
  <c r="I258" i="20"/>
  <c r="L151" i="20"/>
  <c r="C163" i="20"/>
  <c r="M163" i="20" s="1"/>
  <c r="C244" i="20"/>
  <c r="M244" i="20" s="1"/>
  <c r="K247" i="20"/>
  <c r="L60" i="20"/>
  <c r="L35" i="20" s="1"/>
  <c r="C184" i="20"/>
  <c r="M184" i="20" s="1"/>
  <c r="C76" i="20"/>
  <c r="M76" i="20" s="1"/>
  <c r="J142" i="20"/>
  <c r="F191" i="20"/>
  <c r="D259" i="20"/>
  <c r="K71" i="20"/>
  <c r="F138" i="20"/>
  <c r="C63" i="20"/>
  <c r="M63" i="20" s="1"/>
  <c r="C233" i="20"/>
  <c r="M233" i="20" s="1"/>
  <c r="C141" i="20"/>
  <c r="M141" i="20" s="1"/>
  <c r="L255" i="20"/>
  <c r="D242" i="20"/>
  <c r="D51" i="20" s="1"/>
  <c r="F204" i="20"/>
  <c r="L226" i="20"/>
  <c r="F253" i="20"/>
  <c r="H235" i="20"/>
  <c r="I243" i="20"/>
  <c r="E278" i="20"/>
  <c r="E54" i="20" s="1"/>
  <c r="E294" i="20"/>
  <c r="F160" i="20"/>
  <c r="E236" i="20"/>
  <c r="H205" i="20"/>
  <c r="G230" i="20"/>
  <c r="G50" i="20" s="1"/>
  <c r="J161" i="20"/>
  <c r="K246" i="20"/>
  <c r="J225" i="20"/>
  <c r="F194" i="20"/>
  <c r="F47" i="20" s="1"/>
  <c r="J246" i="20"/>
  <c r="I113" i="20"/>
  <c r="K299" i="20"/>
  <c r="K221" i="20"/>
  <c r="G247" i="20"/>
  <c r="J105" i="20"/>
  <c r="J159" i="20"/>
  <c r="J278" i="20"/>
  <c r="J54" i="20" s="1"/>
  <c r="G298" i="20"/>
  <c r="J291" i="20"/>
  <c r="I99" i="20"/>
  <c r="I259" i="20"/>
  <c r="I216" i="20"/>
  <c r="D297" i="20"/>
  <c r="G113" i="20"/>
  <c r="H172" i="20"/>
  <c r="J153" i="20"/>
  <c r="C148" i="20"/>
  <c r="M148" i="20" s="1"/>
  <c r="E296" i="20"/>
  <c r="J265" i="20"/>
  <c r="J260" i="20"/>
  <c r="K79" i="20"/>
  <c r="K78" i="20"/>
  <c r="J101" i="20"/>
  <c r="G93" i="20"/>
  <c r="D107" i="20"/>
  <c r="C118" i="20"/>
  <c r="M118" i="20" s="1"/>
  <c r="E121" i="20"/>
  <c r="K153" i="20"/>
  <c r="C274" i="20"/>
  <c r="M274" i="20" s="1"/>
  <c r="K245" i="20"/>
  <c r="E196" i="20"/>
  <c r="F183" i="20"/>
  <c r="J147" i="20"/>
  <c r="K142" i="20"/>
  <c r="J176" i="20"/>
  <c r="G155" i="20"/>
  <c r="J199" i="20"/>
  <c r="F212" i="20"/>
  <c r="D117" i="20"/>
  <c r="E126" i="20"/>
  <c r="J257" i="20"/>
  <c r="H252" i="20"/>
  <c r="H216" i="20"/>
  <c r="I166" i="20"/>
  <c r="I269" i="20"/>
  <c r="K83" i="20"/>
  <c r="H123" i="20"/>
  <c r="G130" i="20"/>
  <c r="C91" i="20"/>
  <c r="M91" i="20" s="1"/>
  <c r="I214" i="20"/>
  <c r="C265" i="20"/>
  <c r="M265" i="20" s="1"/>
  <c r="J232" i="20"/>
  <c r="L113" i="20"/>
  <c r="J180" i="20"/>
  <c r="E246" i="20"/>
  <c r="C134" i="20"/>
  <c r="C183" i="20"/>
  <c r="M183" i="20" s="1"/>
  <c r="L165" i="20"/>
  <c r="K144" i="20"/>
  <c r="J120" i="20"/>
  <c r="E282" i="20"/>
  <c r="K235" i="20"/>
  <c r="L85" i="20"/>
  <c r="D105" i="20"/>
  <c r="F130" i="20"/>
  <c r="H257" i="20"/>
  <c r="H284" i="20"/>
  <c r="C279" i="20"/>
  <c r="M279" i="20" s="1"/>
  <c r="H132" i="20"/>
  <c r="F64" i="20"/>
  <c r="K160" i="20"/>
  <c r="K232" i="20"/>
  <c r="C149" i="20"/>
  <c r="M149" i="20" s="1"/>
  <c r="I80" i="20"/>
  <c r="E156" i="20"/>
  <c r="L107" i="20"/>
  <c r="F94" i="20"/>
  <c r="K282" i="20"/>
  <c r="D151" i="20"/>
  <c r="K104" i="20"/>
  <c r="E197" i="20"/>
  <c r="G123" i="20"/>
  <c r="E207" i="20"/>
  <c r="I208" i="20"/>
  <c r="G235" i="20"/>
  <c r="K76" i="20"/>
  <c r="H94" i="20"/>
  <c r="C98" i="20"/>
  <c r="I204" i="20"/>
  <c r="J197" i="20"/>
  <c r="I162" i="20"/>
  <c r="C291" i="20"/>
  <c r="M291" i="20" s="1"/>
  <c r="C177" i="20"/>
  <c r="M177" i="20" s="1"/>
  <c r="G99" i="20"/>
  <c r="I248" i="20"/>
  <c r="L274" i="20"/>
  <c r="I91" i="20"/>
  <c r="H245" i="20"/>
  <c r="C168" i="20"/>
  <c r="M168" i="20" s="1"/>
  <c r="H110" i="20"/>
  <c r="H40" i="20" s="1"/>
  <c r="R31" i="19"/>
  <c r="F75" i="20"/>
  <c r="D75" i="20"/>
  <c r="G239" i="20"/>
  <c r="I253" i="20"/>
  <c r="F225" i="20"/>
  <c r="K288" i="20"/>
  <c r="D215" i="20"/>
  <c r="I103" i="20"/>
  <c r="D179" i="20"/>
  <c r="H159" i="20"/>
  <c r="L81" i="20"/>
  <c r="E117" i="20"/>
  <c r="K81" i="20"/>
  <c r="L162" i="20"/>
  <c r="K139" i="20"/>
  <c r="I288" i="20"/>
  <c r="L149" i="20"/>
  <c r="D208" i="20"/>
  <c r="H271" i="20"/>
  <c r="J233" i="20"/>
  <c r="H276" i="20"/>
  <c r="D78" i="20"/>
  <c r="E281" i="20"/>
  <c r="G101" i="20"/>
  <c r="J64" i="20"/>
  <c r="K95" i="20"/>
  <c r="L90" i="20"/>
  <c r="J186" i="20"/>
  <c r="L298" i="20"/>
  <c r="G229" i="20"/>
  <c r="H191" i="20"/>
  <c r="D290" i="20"/>
  <c r="D55" i="20" s="1"/>
  <c r="K77" i="20"/>
  <c r="G81" i="20"/>
  <c r="D101" i="20"/>
  <c r="D175" i="20"/>
  <c r="F208" i="20"/>
  <c r="G181" i="20"/>
  <c r="G188" i="20"/>
  <c r="I170" i="20"/>
  <c r="I45" i="20" s="1"/>
  <c r="C271" i="20"/>
  <c r="M271" i="20" s="1"/>
  <c r="L177" i="20"/>
  <c r="C229" i="20"/>
  <c r="M229" i="20" s="1"/>
  <c r="G185" i="20"/>
  <c r="H221" i="20"/>
  <c r="F185" i="20"/>
  <c r="I112" i="20"/>
  <c r="F165" i="20"/>
  <c r="L264" i="20"/>
  <c r="H290" i="20"/>
  <c r="H55" i="20" s="1"/>
  <c r="L67" i="20"/>
  <c r="J267" i="20"/>
  <c r="D180" i="20"/>
  <c r="L63" i="20"/>
  <c r="I165" i="20"/>
  <c r="G104" i="20"/>
  <c r="L199" i="20"/>
  <c r="K61" i="20"/>
  <c r="H268" i="20"/>
  <c r="G179" i="20"/>
  <c r="J138" i="20"/>
  <c r="I172" i="20"/>
  <c r="H80" i="20"/>
  <c r="I277" i="20"/>
  <c r="I181" i="20"/>
  <c r="E203" i="20"/>
  <c r="D226" i="20"/>
  <c r="C153" i="20"/>
  <c r="M153" i="20" s="1"/>
  <c r="C175" i="20"/>
  <c r="M175" i="20" s="1"/>
  <c r="J229" i="20"/>
  <c r="I180" i="20"/>
  <c r="K214" i="20"/>
  <c r="H244" i="20"/>
  <c r="C146" i="20"/>
  <c r="M146" i="20" s="1"/>
  <c r="L225" i="20"/>
  <c r="H113" i="20"/>
  <c r="H213" i="20"/>
  <c r="G295" i="20"/>
  <c r="L233" i="20"/>
  <c r="L120" i="20"/>
  <c r="F91" i="20"/>
  <c r="F170" i="20"/>
  <c r="F45" i="20" s="1"/>
  <c r="H243" i="20"/>
  <c r="F158" i="20"/>
  <c r="F44" i="20" s="1"/>
  <c r="K73" i="20"/>
  <c r="E267" i="20"/>
  <c r="K125" i="20"/>
  <c r="H117" i="20"/>
  <c r="F280" i="20"/>
  <c r="I139" i="20"/>
  <c r="E116" i="20"/>
  <c r="I236" i="20"/>
  <c r="K170" i="20"/>
  <c r="K45" i="20" s="1"/>
  <c r="F151" i="20"/>
  <c r="K253" i="20"/>
  <c r="C263" i="20"/>
  <c r="M263" i="20" s="1"/>
  <c r="L122" i="20"/>
  <c r="L41" i="20" s="1"/>
  <c r="G131" i="20"/>
  <c r="L119" i="20"/>
  <c r="D65" i="20"/>
  <c r="D116" i="20"/>
  <c r="H175" i="20"/>
  <c r="I196" i="20"/>
  <c r="F80" i="20"/>
  <c r="E211" i="20"/>
  <c r="J238" i="20"/>
  <c r="J62" i="20"/>
  <c r="J36" i="20" s="1"/>
  <c r="K230" i="20"/>
  <c r="K50" i="20" s="1"/>
  <c r="I265" i="20"/>
  <c r="F102" i="20"/>
  <c r="D285" i="20"/>
  <c r="C66" i="20"/>
  <c r="M66" i="20" s="1"/>
  <c r="C143" i="20"/>
  <c r="M143" i="20" s="1"/>
  <c r="J82" i="20"/>
  <c r="J222" i="20"/>
  <c r="I217" i="20"/>
  <c r="G212" i="20"/>
  <c r="F252" i="20"/>
  <c r="G299" i="20"/>
  <c r="C257" i="20"/>
  <c r="M257" i="20" s="1"/>
  <c r="K138" i="20"/>
  <c r="I241" i="20"/>
  <c r="G76" i="20"/>
  <c r="C82" i="20"/>
  <c r="M82" i="20" s="1"/>
  <c r="K241" i="20"/>
  <c r="G126" i="20"/>
  <c r="J213" i="20"/>
  <c r="E137" i="20"/>
  <c r="F234" i="20"/>
  <c r="D266" i="20"/>
  <c r="D53" i="20" s="1"/>
  <c r="J174" i="20"/>
  <c r="C209" i="20"/>
  <c r="M209" i="20" s="1"/>
  <c r="D258" i="20"/>
  <c r="D141" i="20"/>
  <c r="E154" i="20"/>
  <c r="D272" i="20"/>
  <c r="L235" i="20"/>
  <c r="H72" i="20"/>
  <c r="F293" i="20"/>
  <c r="L228" i="20"/>
  <c r="K256" i="20"/>
  <c r="C202" i="20"/>
  <c r="M202" i="20" s="1"/>
  <c r="D267" i="20"/>
  <c r="G174" i="20"/>
  <c r="L294" i="20"/>
  <c r="F112" i="20"/>
  <c r="L292" i="20"/>
  <c r="F222" i="20"/>
  <c r="I158" i="20"/>
  <c r="I44" i="20" s="1"/>
  <c r="E103" i="20"/>
  <c r="I71" i="20"/>
  <c r="F89" i="20"/>
  <c r="I150" i="20"/>
  <c r="C133" i="20"/>
  <c r="M133" i="20" s="1"/>
  <c r="J242" i="20"/>
  <c r="J51" i="20" s="1"/>
  <c r="D131" i="20"/>
  <c r="G156" i="20"/>
  <c r="J268" i="20"/>
  <c r="C224" i="20"/>
  <c r="M224" i="20" s="1"/>
  <c r="I140" i="20"/>
  <c r="H158" i="20"/>
  <c r="H44" i="20" s="1"/>
  <c r="K110" i="20"/>
  <c r="K40" i="20" s="1"/>
  <c r="C129" i="20"/>
  <c r="M129" i="20" s="1"/>
  <c r="E287" i="20"/>
  <c r="D182" i="20"/>
  <c r="D46" i="20" s="1"/>
  <c r="D81" i="20"/>
  <c r="D286" i="20"/>
  <c r="I143" i="20"/>
  <c r="E192" i="20"/>
  <c r="E210" i="20"/>
  <c r="K226" i="20"/>
  <c r="C217" i="20"/>
  <c r="M217" i="20" s="1"/>
  <c r="K154" i="20"/>
  <c r="J227" i="20"/>
  <c r="F123" i="20"/>
  <c r="I273" i="20"/>
  <c r="K105" i="20"/>
  <c r="J271" i="20"/>
  <c r="E218" i="20"/>
  <c r="E49" i="20" s="1"/>
  <c r="K243" i="20"/>
  <c r="D104" i="20"/>
  <c r="E230" i="20"/>
  <c r="E50" i="20" s="1"/>
  <c r="C254" i="20"/>
  <c r="E81" i="20"/>
  <c r="J287" i="20"/>
  <c r="H207" i="20"/>
  <c r="L242" i="20"/>
  <c r="L51" i="20" s="1"/>
  <c r="F215" i="20"/>
  <c r="I178" i="20"/>
  <c r="G205" i="20"/>
  <c r="C172" i="20"/>
  <c r="M172" i="20" s="1"/>
  <c r="K159" i="20"/>
  <c r="K126" i="20"/>
  <c r="H141" i="20"/>
  <c r="J170" i="20"/>
  <c r="J45" i="20" s="1"/>
  <c r="H62" i="20"/>
  <c r="H36" i="20" s="1"/>
  <c r="K141" i="20"/>
  <c r="F186" i="20"/>
  <c r="J166" i="20"/>
  <c r="E63" i="20"/>
  <c r="H166" i="20"/>
  <c r="K93" i="20"/>
  <c r="F139" i="20"/>
  <c r="E122" i="20"/>
  <c r="E41" i="20" s="1"/>
  <c r="I230" i="20"/>
  <c r="I50" i="20" s="1"/>
  <c r="G157" i="20"/>
  <c r="I226" i="20"/>
  <c r="J96" i="20"/>
  <c r="J127" i="20"/>
  <c r="D295" i="20"/>
  <c r="G141" i="20"/>
  <c r="D118" i="20"/>
  <c r="F108" i="20"/>
  <c r="D103" i="20"/>
  <c r="J177" i="20"/>
  <c r="J91" i="20"/>
  <c r="J183" i="20"/>
  <c r="H188" i="20"/>
  <c r="D126" i="20"/>
  <c r="H269" i="20"/>
  <c r="G222" i="20"/>
  <c r="F226" i="20"/>
  <c r="H211" i="20"/>
  <c r="F277" i="20"/>
  <c r="D193" i="20"/>
  <c r="J189" i="20"/>
  <c r="C178" i="20"/>
  <c r="M178" i="20" s="1"/>
  <c r="K165" i="20"/>
  <c r="I184" i="20"/>
  <c r="C221" i="20"/>
  <c r="M221" i="20" s="1"/>
  <c r="D231" i="20"/>
  <c r="I97" i="20"/>
  <c r="G294" i="20"/>
  <c r="K201" i="20"/>
  <c r="L288" i="20"/>
  <c r="F101" i="20"/>
  <c r="H77" i="20"/>
  <c r="G293" i="20"/>
  <c r="J167" i="20"/>
  <c r="G144" i="20"/>
  <c r="L115" i="20"/>
  <c r="G244" i="20"/>
  <c r="H238" i="20"/>
  <c r="K284" i="20"/>
  <c r="K262" i="20"/>
  <c r="C94" i="20"/>
  <c r="M94" i="20" s="1"/>
  <c r="F71" i="20"/>
  <c r="E265" i="20"/>
  <c r="G70" i="20"/>
  <c r="J108" i="20"/>
  <c r="J298" i="20"/>
  <c r="J137" i="20"/>
  <c r="I111" i="20"/>
  <c r="I120" i="20"/>
  <c r="G199" i="20"/>
  <c r="C268" i="20"/>
  <c r="M268" i="20" s="1"/>
  <c r="H169" i="20"/>
  <c r="J279" i="20"/>
  <c r="G100" i="20"/>
  <c r="I261" i="20"/>
  <c r="D207" i="20"/>
  <c r="D191" i="20"/>
  <c r="J194" i="20"/>
  <c r="J47" i="20" s="1"/>
  <c r="F229" i="20"/>
  <c r="K277" i="20"/>
  <c r="C256" i="20"/>
  <c r="M256" i="20" s="1"/>
  <c r="L161" i="20"/>
  <c r="E112" i="20"/>
  <c r="E149" i="20"/>
  <c r="D138" i="20"/>
  <c r="H168" i="20"/>
  <c r="E228" i="20"/>
  <c r="L236" i="20"/>
  <c r="G125" i="20"/>
  <c r="J143" i="20"/>
  <c r="L143" i="20"/>
  <c r="E77" i="20"/>
  <c r="K216" i="20"/>
  <c r="E172" i="20"/>
  <c r="C230" i="20"/>
  <c r="F162" i="20"/>
  <c r="K237" i="20"/>
  <c r="F81" i="20"/>
  <c r="E251" i="20"/>
  <c r="H78" i="20"/>
  <c r="G292" i="20"/>
  <c r="C255" i="20"/>
  <c r="M255" i="20" s="1"/>
  <c r="L234" i="20"/>
  <c r="I134" i="20"/>
  <c r="I42" i="20" s="1"/>
  <c r="D181" i="20"/>
  <c r="G71" i="20"/>
  <c r="D99" i="20"/>
  <c r="I133" i="20"/>
  <c r="J160" i="20"/>
  <c r="E274" i="20"/>
  <c r="I161" i="20"/>
  <c r="F110" i="20"/>
  <c r="F40" i="20" s="1"/>
  <c r="E261" i="20"/>
  <c r="K80" i="20"/>
  <c r="K248" i="20"/>
  <c r="G138" i="20"/>
  <c r="I195" i="20"/>
  <c r="I215" i="20"/>
  <c r="H109" i="20"/>
  <c r="L137" i="20"/>
  <c r="I171" i="20"/>
  <c r="D210" i="20"/>
  <c r="C289" i="20"/>
  <c r="M289" i="20" s="1"/>
  <c r="H150" i="20"/>
  <c r="C216" i="20"/>
  <c r="M216" i="20" s="1"/>
  <c r="I65" i="20"/>
  <c r="E295" i="20"/>
  <c r="I242" i="20"/>
  <c r="I51" i="20" s="1"/>
  <c r="D273" i="20"/>
  <c r="C242" i="20"/>
  <c r="K128" i="20"/>
  <c r="D172" i="20"/>
  <c r="J264" i="20"/>
  <c r="C142" i="20"/>
  <c r="M142" i="20" s="1"/>
  <c r="I283" i="20"/>
  <c r="D206" i="20"/>
  <c r="D48" i="20" s="1"/>
  <c r="F154" i="20"/>
  <c r="I130" i="20"/>
  <c r="I128" i="20"/>
  <c r="D133" i="20"/>
  <c r="L114" i="20"/>
  <c r="D236" i="20"/>
  <c r="E92" i="20"/>
  <c r="F180" i="20"/>
  <c r="J266" i="20"/>
  <c r="J53" i="20" s="1"/>
  <c r="G215" i="20"/>
  <c r="K101" i="20"/>
  <c r="H152" i="20"/>
  <c r="D143" i="20"/>
  <c r="H212" i="20"/>
  <c r="C288" i="20"/>
  <c r="M288" i="20" s="1"/>
  <c r="E184" i="20"/>
  <c r="H118" i="20"/>
  <c r="C260" i="20"/>
  <c r="M260" i="20" s="1"/>
  <c r="H151" i="20"/>
  <c r="K111" i="20"/>
  <c r="H186" i="20"/>
  <c r="K164" i="20"/>
  <c r="F127" i="20"/>
  <c r="F202" i="20"/>
  <c r="C111" i="20"/>
  <c r="M111" i="20" s="1"/>
  <c r="H134" i="20"/>
  <c r="H42" i="20" s="1"/>
  <c r="K162" i="20"/>
  <c r="K158" i="20"/>
  <c r="K44" i="20" s="1"/>
  <c r="G82" i="20"/>
  <c r="H255" i="20"/>
  <c r="F189" i="20"/>
  <c r="D244" i="20"/>
  <c r="L139" i="20"/>
  <c r="K209" i="20"/>
  <c r="F270" i="20"/>
  <c r="G252" i="20"/>
  <c r="E183" i="20"/>
  <c r="K68" i="20"/>
  <c r="I137" i="20"/>
  <c r="J261" i="20"/>
  <c r="L245" i="20"/>
  <c r="E245" i="20"/>
  <c r="F147" i="20"/>
  <c r="K148" i="20"/>
  <c r="C253" i="20"/>
  <c r="M253" i="20" s="1"/>
  <c r="D74" i="20"/>
  <c r="D37" i="20" s="1"/>
  <c r="E234" i="20"/>
  <c r="F76" i="20"/>
  <c r="H225" i="20"/>
  <c r="F184" i="20"/>
  <c r="H103" i="20"/>
  <c r="C228" i="20"/>
  <c r="M228" i="20" s="1"/>
  <c r="K85" i="20"/>
  <c r="K294" i="20"/>
  <c r="G114" i="20"/>
  <c r="H217" i="20"/>
  <c r="E160" i="20"/>
  <c r="F227" i="20"/>
  <c r="C204" i="20"/>
  <c r="M204" i="20" s="1"/>
  <c r="E88" i="20"/>
  <c r="L183" i="20"/>
  <c r="D283" i="20"/>
  <c r="L127" i="20"/>
  <c r="L82" i="20"/>
  <c r="D108" i="20"/>
  <c r="G257" i="20"/>
  <c r="G121" i="20"/>
  <c r="K264" i="20"/>
  <c r="D92" i="20"/>
  <c r="L194" i="20"/>
  <c r="L47" i="20" s="1"/>
  <c r="E82" i="20"/>
  <c r="G79" i="20"/>
  <c r="I177" i="20"/>
  <c r="G66" i="20"/>
  <c r="I157" i="20"/>
  <c r="L79" i="20"/>
  <c r="D112" i="20"/>
  <c r="D150" i="20"/>
  <c r="K225" i="20"/>
  <c r="G223" i="20"/>
  <c r="K185" i="20"/>
  <c r="H261" i="20"/>
  <c r="G198" i="20"/>
  <c r="E187" i="20"/>
  <c r="J228" i="20"/>
  <c r="J126" i="20"/>
  <c r="I197" i="20"/>
  <c r="D190" i="20"/>
  <c r="G63" i="20"/>
  <c r="I173" i="20"/>
  <c r="I239" i="20"/>
  <c r="C64" i="20"/>
  <c r="M64" i="20" s="1"/>
  <c r="H89" i="20"/>
  <c r="L285" i="20"/>
  <c r="D61" i="20"/>
  <c r="G64" i="20"/>
  <c r="D135" i="20"/>
  <c r="E186" i="20"/>
  <c r="F72" i="20"/>
  <c r="D235" i="20"/>
  <c r="K254" i="20"/>
  <c r="K52" i="20" s="1"/>
  <c r="J253" i="20"/>
  <c r="H98" i="20"/>
  <c r="H39" i="20" s="1"/>
  <c r="I122" i="20"/>
  <c r="I41" i="20" s="1"/>
  <c r="D66" i="20"/>
  <c r="I121" i="20"/>
  <c r="F118" i="20"/>
  <c r="L216" i="20"/>
  <c r="E276" i="20"/>
  <c r="K206" i="20"/>
  <c r="K48" i="20" s="1"/>
  <c r="K64" i="20"/>
  <c r="L214" i="20"/>
  <c r="G168" i="20"/>
  <c r="F294" i="20"/>
  <c r="E124" i="20"/>
  <c r="J175" i="20"/>
  <c r="C107" i="20"/>
  <c r="M107" i="20" s="1"/>
  <c r="L92" i="20"/>
  <c r="H215" i="20"/>
  <c r="D73" i="20"/>
  <c r="G60" i="20"/>
  <c r="G35" i="20" s="1"/>
  <c r="L220" i="20"/>
  <c r="I159" i="20"/>
  <c r="H198" i="20"/>
  <c r="C157" i="20"/>
  <c r="M157" i="20" s="1"/>
  <c r="D163" i="20"/>
  <c r="H155" i="20"/>
  <c r="H163" i="20"/>
  <c r="L277" i="20"/>
  <c r="J145" i="20"/>
  <c r="L129" i="20"/>
  <c r="D71" i="20"/>
  <c r="K169" i="20"/>
  <c r="E132" i="20"/>
  <c r="C199" i="20"/>
  <c r="M199" i="20" s="1"/>
  <c r="G269" i="20"/>
  <c r="I94" i="20"/>
  <c r="I169" i="20"/>
  <c r="E182" i="20"/>
  <c r="E46" i="20" s="1"/>
  <c r="C245" i="20"/>
  <c r="M245" i="20" s="1"/>
  <c r="D268" i="20"/>
  <c r="E167" i="20"/>
  <c r="F97" i="20"/>
  <c r="E202" i="20"/>
  <c r="I152" i="20"/>
  <c r="E283" i="20"/>
  <c r="D149" i="20"/>
  <c r="J243" i="20"/>
  <c r="E158" i="20"/>
  <c r="E44" i="20" s="1"/>
  <c r="G183" i="20"/>
  <c r="F240" i="20"/>
  <c r="D158" i="20"/>
  <c r="D44" i="20" s="1"/>
  <c r="K127" i="20"/>
  <c r="I182" i="20"/>
  <c r="I46" i="20" s="1"/>
  <c r="J205" i="20"/>
  <c r="E247" i="20"/>
  <c r="C90" i="20"/>
  <c r="M90" i="20" s="1"/>
  <c r="L144" i="20"/>
  <c r="L250" i="20"/>
  <c r="K147" i="20"/>
  <c r="L150" i="20"/>
  <c r="C273" i="20"/>
  <c r="M273" i="20" s="1"/>
  <c r="J119" i="20"/>
  <c r="G107" i="20"/>
  <c r="H296" i="20"/>
  <c r="D271" i="20"/>
  <c r="E86" i="20"/>
  <c r="E38" i="20" s="1"/>
  <c r="C117" i="20"/>
  <c r="M117" i="20" s="1"/>
  <c r="K269" i="20"/>
  <c r="D281" i="20"/>
  <c r="J277" i="20"/>
  <c r="G290" i="20"/>
  <c r="G55" i="20" s="1"/>
  <c r="G61" i="20"/>
  <c r="E135" i="20"/>
  <c r="L164" i="20"/>
  <c r="J286" i="20"/>
  <c r="D209" i="20"/>
  <c r="E256" i="20"/>
  <c r="I290" i="20"/>
  <c r="I55" i="20" s="1"/>
  <c r="F177" i="20"/>
  <c r="I213" i="20"/>
  <c r="H119" i="20"/>
  <c r="D251" i="20"/>
  <c r="H223" i="20"/>
  <c r="H65" i="20"/>
  <c r="C278" i="20"/>
  <c r="J215" i="20"/>
  <c r="J209" i="20"/>
  <c r="F256" i="20"/>
  <c r="F137" i="20"/>
  <c r="E71" i="20"/>
  <c r="D123" i="20"/>
  <c r="J236" i="20"/>
  <c r="G180" i="20"/>
  <c r="E180" i="20"/>
  <c r="L176" i="20"/>
  <c r="E238" i="20"/>
  <c r="H228" i="20"/>
  <c r="I84" i="20"/>
  <c r="H75" i="20"/>
  <c r="L210" i="20"/>
  <c r="G110" i="20"/>
  <c r="G40" i="20" s="1"/>
  <c r="G84" i="20"/>
  <c r="F74" i="20"/>
  <c r="F37" i="20" s="1"/>
  <c r="I256" i="20"/>
  <c r="D86" i="20"/>
  <c r="D38" i="20" s="1"/>
  <c r="C196" i="20"/>
  <c r="M196" i="20" s="1"/>
  <c r="L209" i="20"/>
  <c r="C132" i="20"/>
  <c r="M132" i="20" s="1"/>
  <c r="J68" i="20"/>
  <c r="D95" i="20"/>
  <c r="E171" i="20"/>
  <c r="D97" i="20"/>
  <c r="L141" i="20"/>
  <c r="C219" i="20"/>
  <c r="M219" i="20" s="1"/>
  <c r="I218" i="20"/>
  <c r="I49" i="20" s="1"/>
  <c r="J288" i="20"/>
  <c r="L66" i="20"/>
  <c r="K156" i="20"/>
  <c r="G265" i="20"/>
  <c r="J211" i="20"/>
  <c r="C193" i="20"/>
  <c r="M193" i="20" s="1"/>
  <c r="H230" i="20"/>
  <c r="H50" i="20" s="1"/>
  <c r="I278" i="20"/>
  <c r="I54" i="20" s="1"/>
  <c r="G139" i="20"/>
  <c r="H95" i="20"/>
  <c r="F114" i="20"/>
  <c r="K183" i="20"/>
  <c r="D170" i="20"/>
  <c r="D45" i="20" s="1"/>
  <c r="K134" i="20"/>
  <c r="K42" i="20" s="1"/>
  <c r="F86" i="20"/>
  <c r="F38" i="20" s="1"/>
  <c r="H291" i="20"/>
  <c r="K116" i="20"/>
  <c r="C119" i="20"/>
  <c r="M119" i="20" s="1"/>
  <c r="E66" i="20"/>
  <c r="G165" i="20"/>
  <c r="H298" i="20"/>
  <c r="C173" i="20"/>
  <c r="M173" i="20" s="1"/>
  <c r="L192" i="20"/>
  <c r="I168" i="20"/>
  <c r="C191" i="20"/>
  <c r="M191" i="20" s="1"/>
  <c r="D93" i="20"/>
  <c r="J196" i="20"/>
  <c r="J258" i="20"/>
  <c r="L101" i="20"/>
  <c r="G68" i="20"/>
  <c r="E257" i="20"/>
  <c r="E142" i="20"/>
  <c r="F132" i="20"/>
  <c r="K283" i="20"/>
  <c r="H275" i="20"/>
  <c r="E65" i="20"/>
  <c r="K187" i="20"/>
  <c r="G219" i="20"/>
  <c r="G152" i="20"/>
  <c r="K92" i="20"/>
  <c r="E97" i="20"/>
  <c r="K146" i="20"/>
  <c r="K43" i="20" s="1"/>
  <c r="G80" i="20"/>
  <c r="K60" i="20"/>
  <c r="K35" i="20" s="1"/>
  <c r="H122" i="20"/>
  <c r="H41" i="20" s="1"/>
  <c r="I275" i="20"/>
  <c r="E85" i="20"/>
  <c r="I254" i="20"/>
  <c r="I52" i="20" s="1"/>
  <c r="E99" i="20"/>
  <c r="D264" i="20"/>
  <c r="G143" i="20"/>
  <c r="L86" i="20"/>
  <c r="L38" i="20" s="1"/>
  <c r="G67" i="20"/>
  <c r="K107" i="20"/>
  <c r="D279" i="20"/>
  <c r="J195" i="20"/>
  <c r="D262" i="20"/>
  <c r="L112" i="20"/>
  <c r="K180" i="20"/>
  <c r="L138" i="20"/>
  <c r="J282" i="20"/>
  <c r="H285" i="20"/>
  <c r="I189" i="20"/>
  <c r="F111" i="20"/>
  <c r="F61" i="20"/>
  <c r="K207" i="20"/>
  <c r="K229" i="20"/>
  <c r="F289" i="20"/>
  <c r="C100" i="20"/>
  <c r="M100" i="20" s="1"/>
  <c r="J99" i="20"/>
  <c r="D62" i="20"/>
  <c r="D36" i="20" s="1"/>
  <c r="E70" i="20"/>
  <c r="G85" i="20"/>
  <c r="D255" i="20"/>
  <c r="D200" i="20"/>
  <c r="H60" i="20"/>
  <c r="H35" i="20" s="1"/>
  <c r="E155" i="20"/>
  <c r="D292" i="20"/>
  <c r="F299" i="20"/>
  <c r="K196" i="20"/>
  <c r="C226" i="20"/>
  <c r="M226" i="20" s="1"/>
  <c r="D195" i="20"/>
  <c r="H130" i="20"/>
  <c r="F178" i="20"/>
  <c r="J202" i="20"/>
  <c r="E120" i="20"/>
  <c r="D192" i="20"/>
  <c r="G78" i="20"/>
  <c r="H208" i="20"/>
  <c r="F242" i="20"/>
  <c r="F51" i="20" s="1"/>
  <c r="J115" i="20"/>
  <c r="L75" i="20"/>
  <c r="I299" i="20"/>
  <c r="J84" i="20"/>
  <c r="G228" i="20"/>
  <c r="L173" i="20"/>
  <c r="E131" i="20"/>
  <c r="L155" i="20"/>
  <c r="H111" i="20"/>
  <c r="H125" i="20"/>
  <c r="L248" i="20"/>
  <c r="K276" i="20"/>
  <c r="E68" i="20"/>
  <c r="I284" i="20"/>
  <c r="E263" i="20"/>
  <c r="J220" i="20"/>
  <c r="I191" i="20"/>
  <c r="H264" i="20"/>
  <c r="K75" i="20"/>
  <c r="F296" i="20"/>
  <c r="H148" i="20"/>
  <c r="F221" i="20"/>
  <c r="K117" i="20"/>
  <c r="G285" i="20"/>
  <c r="G236" i="20"/>
  <c r="F297" i="20"/>
  <c r="F113" i="20"/>
  <c r="L130" i="20"/>
  <c r="C150" i="20"/>
  <c r="M150" i="20" s="1"/>
  <c r="G147" i="20"/>
  <c r="E250" i="20"/>
  <c r="D96" i="20"/>
  <c r="I108" i="20"/>
  <c r="E114" i="20"/>
  <c r="L287" i="20"/>
  <c r="L64" i="20"/>
  <c r="I250" i="20"/>
  <c r="C135" i="20"/>
  <c r="M135" i="20" s="1"/>
  <c r="D128" i="20"/>
  <c r="J252" i="20"/>
  <c r="J94" i="20"/>
  <c r="C213" i="20"/>
  <c r="M213" i="20" s="1"/>
  <c r="H266" i="20"/>
  <c r="H53" i="20" s="1"/>
  <c r="D69" i="20"/>
  <c r="E127" i="20"/>
  <c r="G159" i="20"/>
  <c r="K279" i="20"/>
  <c r="E145" i="20"/>
  <c r="L78" i="20"/>
  <c r="H178" i="20"/>
  <c r="K113" i="20"/>
  <c r="J71" i="20"/>
  <c r="G178" i="20"/>
  <c r="C116" i="20"/>
  <c r="M116" i="20" s="1"/>
  <c r="J114" i="20"/>
  <c r="K236" i="20"/>
  <c r="C72" i="20"/>
  <c r="M72" i="20" s="1"/>
  <c r="H146" i="20"/>
  <c r="H43" i="20" s="1"/>
  <c r="H165" i="20"/>
  <c r="K231" i="20"/>
  <c r="K155" i="20"/>
  <c r="I192" i="20"/>
  <c r="L135" i="20"/>
  <c r="K212" i="20"/>
  <c r="H121" i="20"/>
  <c r="K129" i="20"/>
  <c r="C147" i="20"/>
  <c r="M147" i="20" s="1"/>
  <c r="F172" i="20"/>
  <c r="G189" i="20"/>
  <c r="G98" i="20"/>
  <c r="G39" i="20" s="1"/>
  <c r="F141" i="20"/>
  <c r="L70" i="20"/>
  <c r="L205" i="20"/>
  <c r="C234" i="20"/>
  <c r="M234" i="20" s="1"/>
  <c r="J283" i="20"/>
  <c r="F131" i="20"/>
  <c r="F136" i="20"/>
  <c r="I297" i="20"/>
  <c r="H162" i="20"/>
  <c r="K257" i="20"/>
  <c r="K251" i="20"/>
  <c r="G92" i="20"/>
  <c r="C239" i="20"/>
  <c r="M239" i="20" s="1"/>
  <c r="E143" i="20"/>
  <c r="K168" i="20"/>
  <c r="K115" i="20"/>
  <c r="E253" i="20"/>
  <c r="K132" i="20"/>
  <c r="E289" i="20"/>
  <c r="J224" i="20"/>
  <c r="C162" i="20"/>
  <c r="M162" i="20" s="1"/>
  <c r="C188" i="20"/>
  <c r="M188" i="20" s="1"/>
  <c r="I129" i="20"/>
  <c r="J284" i="20"/>
  <c r="C181" i="20"/>
  <c r="M181" i="20" s="1"/>
  <c r="L260" i="20"/>
  <c r="K298" i="20"/>
  <c r="D270" i="20"/>
  <c r="K135" i="20"/>
  <c r="F258" i="20"/>
  <c r="C110" i="20"/>
  <c r="E140" i="20"/>
  <c r="J148" i="20"/>
  <c r="C190" i="20"/>
  <c r="M190" i="20" s="1"/>
  <c r="L283" i="20"/>
  <c r="J274" i="20"/>
  <c r="E284" i="20"/>
  <c r="G146" i="20"/>
  <c r="G43" i="20" s="1"/>
  <c r="G283" i="20"/>
  <c r="J203" i="20"/>
  <c r="F238" i="20"/>
  <c r="L132" i="20"/>
  <c r="C130" i="20"/>
  <c r="M130" i="20" s="1"/>
  <c r="I291" i="20"/>
  <c r="E138" i="20"/>
  <c r="I156" i="20"/>
  <c r="G137" i="20"/>
  <c r="F176" i="20"/>
  <c r="D223" i="20"/>
  <c r="F149" i="20"/>
  <c r="L123" i="20"/>
  <c r="K157" i="20"/>
  <c r="F63" i="20"/>
  <c r="F106" i="20"/>
  <c r="L185" i="20"/>
  <c r="G284" i="20"/>
  <c r="I145" i="20"/>
  <c r="H170" i="20"/>
  <c r="H45" i="20" s="1"/>
  <c r="I69" i="20"/>
  <c r="H242" i="20"/>
  <c r="H51" i="20" s="1"/>
  <c r="I136" i="20"/>
  <c r="D217" i="20"/>
  <c r="G241" i="20"/>
  <c r="J95" i="20"/>
  <c r="L254" i="20"/>
  <c r="L52" i="20" s="1"/>
  <c r="E242" i="20"/>
  <c r="E51" i="20" s="1"/>
  <c r="K120" i="20"/>
  <c r="C297" i="20"/>
  <c r="M297" i="20" s="1"/>
  <c r="G255" i="20"/>
  <c r="G153" i="20"/>
  <c r="I115" i="20"/>
  <c r="K195" i="20"/>
  <c r="J192" i="20"/>
  <c r="K270" i="20"/>
  <c r="J158" i="20"/>
  <c r="J44" i="20" s="1"/>
  <c r="E136" i="20"/>
  <c r="L239" i="20"/>
  <c r="F274" i="20"/>
  <c r="I276" i="20"/>
  <c r="I225" i="20"/>
  <c r="J124" i="20"/>
  <c r="K103" i="20"/>
  <c r="E115" i="20"/>
  <c r="L145" i="20"/>
  <c r="D127" i="20"/>
  <c r="C269" i="20"/>
  <c r="M269" i="20" s="1"/>
  <c r="L231" i="20"/>
  <c r="G278" i="20"/>
  <c r="G54" i="20" s="1"/>
  <c r="E269" i="20"/>
  <c r="L186" i="20"/>
  <c r="F88" i="20"/>
  <c r="L195" i="20"/>
  <c r="C272" i="20"/>
  <c r="M272" i="20" s="1"/>
  <c r="I257" i="20"/>
  <c r="E72" i="20"/>
  <c r="K171" i="20"/>
  <c r="I252" i="20"/>
  <c r="E221" i="20"/>
  <c r="J69" i="20"/>
  <c r="G220" i="20"/>
  <c r="F278" i="20"/>
  <c r="F54" i="20" s="1"/>
  <c r="E262" i="20"/>
  <c r="C137" i="20"/>
  <c r="M137" i="20" s="1"/>
  <c r="J231" i="20"/>
  <c r="E194" i="20"/>
  <c r="E47" i="20" s="1"/>
  <c r="I92" i="20"/>
  <c r="I60" i="20"/>
  <c r="I35" i="20" s="1"/>
  <c r="F290" i="20"/>
  <c r="F55" i="20" s="1"/>
  <c r="I262" i="20"/>
  <c r="C296" i="20"/>
  <c r="M296" i="20" s="1"/>
  <c r="J218" i="20"/>
  <c r="J49" i="20" s="1"/>
  <c r="O26" i="19"/>
  <c r="V26" i="19"/>
  <c r="B131" i="20"/>
  <c r="B257" i="20"/>
  <c r="B217" i="20"/>
  <c r="B209" i="20"/>
  <c r="B214" i="20"/>
  <c r="B63" i="20"/>
  <c r="B235" i="20"/>
  <c r="B171" i="20"/>
  <c r="B160" i="20"/>
  <c r="B94" i="20"/>
  <c r="B109" i="20"/>
  <c r="B220" i="20"/>
  <c r="B71" i="20"/>
  <c r="B122" i="20"/>
  <c r="B296" i="20"/>
  <c r="B219" i="20"/>
  <c r="B227" i="20"/>
  <c r="B83" i="20"/>
  <c r="B67" i="20"/>
  <c r="B237" i="20"/>
  <c r="B271" i="20"/>
  <c r="B208" i="20"/>
  <c r="B291" i="20"/>
  <c r="B115" i="20"/>
  <c r="B226" i="20"/>
  <c r="B164" i="20"/>
  <c r="B236" i="20"/>
  <c r="B86" i="20"/>
  <c r="B254" i="20"/>
  <c r="B247" i="20"/>
  <c r="B281" i="20"/>
  <c r="B150" i="20"/>
  <c r="B185" i="20"/>
  <c r="B117" i="20"/>
  <c r="B223" i="20"/>
  <c r="B149" i="20"/>
  <c r="B240" i="20"/>
  <c r="B288" i="20"/>
  <c r="B97" i="20"/>
  <c r="B81" i="20"/>
  <c r="B289" i="20"/>
  <c r="B243" i="20"/>
  <c r="B221" i="20"/>
  <c r="B134" i="20"/>
  <c r="B205" i="20"/>
  <c r="B174" i="20"/>
  <c r="B179" i="20"/>
  <c r="B186" i="20"/>
  <c r="B141" i="20"/>
  <c r="B173" i="20"/>
  <c r="B87" i="20"/>
  <c r="B200" i="20"/>
  <c r="B279" i="20"/>
  <c r="B212" i="20"/>
  <c r="B128" i="20"/>
  <c r="B127" i="20"/>
  <c r="B230" i="20"/>
  <c r="B104" i="20"/>
  <c r="B273" i="20"/>
  <c r="B155" i="20"/>
  <c r="B114" i="20"/>
  <c r="B167" i="20"/>
  <c r="B99" i="20"/>
  <c r="B199" i="20"/>
  <c r="B258" i="20"/>
  <c r="B84" i="20"/>
  <c r="B252" i="20"/>
  <c r="B266" i="20"/>
  <c r="B206" i="20"/>
  <c r="B85" i="20"/>
  <c r="B195" i="20"/>
  <c r="B228" i="20"/>
  <c r="B270" i="20"/>
  <c r="B215" i="20"/>
  <c r="B107" i="20"/>
  <c r="B264" i="20"/>
  <c r="B285" i="20"/>
  <c r="B248" i="20"/>
  <c r="B274" i="20"/>
  <c r="B272" i="20"/>
  <c r="B242" i="20"/>
  <c r="B156" i="20"/>
  <c r="B70" i="20"/>
  <c r="B161" i="20"/>
  <c r="B73" i="20"/>
  <c r="B292" i="20"/>
  <c r="B275" i="20"/>
  <c r="B203" i="20"/>
  <c r="B177" i="20"/>
  <c r="B163" i="20"/>
  <c r="B218" i="20"/>
  <c r="B124" i="20"/>
  <c r="B78" i="20"/>
  <c r="B224" i="20"/>
  <c r="B121" i="20"/>
  <c r="B233" i="20"/>
  <c r="B176" i="20"/>
  <c r="B76" i="20"/>
  <c r="B295" i="20"/>
  <c r="B170" i="20"/>
  <c r="B267" i="20"/>
  <c r="B103" i="20"/>
  <c r="B82" i="20"/>
  <c r="B92" i="20"/>
  <c r="B147" i="20"/>
  <c r="B197" i="20"/>
  <c r="B282" i="20"/>
  <c r="B188" i="20"/>
  <c r="B100" i="20"/>
  <c r="B142" i="20"/>
  <c r="B204" i="20"/>
  <c r="B79" i="20"/>
  <c r="B222" i="20"/>
  <c r="B96" i="20"/>
  <c r="B91" i="20"/>
  <c r="B106" i="20"/>
  <c r="B93" i="20"/>
  <c r="B152" i="20"/>
  <c r="B165" i="20"/>
  <c r="B280" i="20"/>
  <c r="B166" i="20"/>
  <c r="B202" i="20"/>
  <c r="B61" i="20"/>
  <c r="B232" i="20"/>
  <c r="B255" i="20"/>
  <c r="B108" i="20"/>
  <c r="B244" i="20"/>
  <c r="B126" i="20"/>
  <c r="B262" i="20"/>
  <c r="B241" i="20"/>
  <c r="B276" i="20"/>
  <c r="B69" i="20"/>
  <c r="B129" i="20"/>
  <c r="B136" i="20"/>
  <c r="B216" i="20"/>
  <c r="B90" i="20"/>
  <c r="B178" i="20"/>
  <c r="B98" i="20"/>
  <c r="B175" i="20"/>
  <c r="B137" i="20"/>
  <c r="B168" i="20"/>
  <c r="B169" i="20"/>
  <c r="B138" i="20"/>
  <c r="B201" i="20"/>
  <c r="B72" i="20"/>
  <c r="B120" i="20"/>
  <c r="B181" i="20"/>
  <c r="B144" i="20"/>
  <c r="B210" i="20"/>
  <c r="B113" i="20"/>
  <c r="B182" i="20"/>
  <c r="B269" i="20"/>
  <c r="B249" i="20"/>
  <c r="B88" i="20"/>
  <c r="B125" i="20"/>
  <c r="B196" i="20"/>
  <c r="B253" i="20"/>
  <c r="B172" i="20"/>
  <c r="B65" i="20"/>
  <c r="B225" i="20"/>
  <c r="B286" i="20"/>
  <c r="B191" i="20"/>
  <c r="B239" i="20"/>
  <c r="B143" i="20"/>
  <c r="B251" i="20"/>
  <c r="B259" i="20"/>
  <c r="B145" i="20"/>
  <c r="B198" i="20"/>
  <c r="B260" i="20"/>
  <c r="B95" i="20"/>
  <c r="B139" i="20"/>
  <c r="B102" i="20"/>
  <c r="B132" i="20"/>
  <c r="B111" i="20"/>
  <c r="B112" i="20"/>
  <c r="B263" i="20"/>
  <c r="B162" i="20"/>
  <c r="B277" i="20"/>
  <c r="B123" i="20"/>
  <c r="B68" i="20"/>
  <c r="B268" i="20"/>
  <c r="B74" i="20"/>
  <c r="B250" i="20"/>
  <c r="B238" i="20"/>
  <c r="B278" i="20"/>
  <c r="B101" i="20"/>
  <c r="B211" i="20"/>
  <c r="B261" i="20"/>
  <c r="B283" i="20"/>
  <c r="B194" i="20"/>
  <c r="B116" i="20"/>
  <c r="B284" i="20"/>
  <c r="B154" i="20"/>
  <c r="B66" i="20"/>
  <c r="B180" i="20"/>
  <c r="B62" i="20"/>
  <c r="B234" i="20"/>
  <c r="B105" i="20"/>
  <c r="B119" i="20"/>
  <c r="B153" i="20"/>
  <c r="B151" i="20"/>
  <c r="B193" i="20"/>
  <c r="B183" i="20"/>
  <c r="B75" i="20"/>
  <c r="B190" i="20"/>
  <c r="B110" i="20"/>
  <c r="B213" i="20"/>
  <c r="S31" i="19"/>
  <c r="V30" i="19"/>
  <c r="U31" i="19"/>
  <c r="T30" i="19"/>
  <c r="N31" i="19"/>
  <c r="T28" i="19"/>
  <c r="C44" i="20"/>
  <c r="M44" i="20" s="1"/>
  <c r="M31" i="19"/>
  <c r="W26" i="19"/>
  <c r="B133" i="20"/>
  <c r="B294" i="20"/>
  <c r="O31" i="19"/>
  <c r="B64" i="20"/>
  <c r="B299" i="20"/>
  <c r="B158" i="20"/>
  <c r="B192" i="20"/>
  <c r="B297" i="20"/>
  <c r="B140" i="20"/>
  <c r="B60" i="20"/>
  <c r="B207" i="20"/>
  <c r="B293" i="20"/>
  <c r="B229" i="20"/>
  <c r="B130" i="20"/>
  <c r="B184" i="20"/>
  <c r="B290" i="20"/>
  <c r="B246" i="20"/>
  <c r="B245" i="20"/>
  <c r="B287" i="20"/>
  <c r="B80" i="20"/>
  <c r="B146" i="20"/>
  <c r="B89" i="20"/>
  <c r="B118" i="20"/>
  <c r="B256" i="20"/>
  <c r="B187" i="20"/>
  <c r="B135" i="20"/>
  <c r="B159" i="20"/>
  <c r="B298" i="20"/>
  <c r="B189" i="20"/>
  <c r="B148" i="20"/>
  <c r="B77" i="20"/>
  <c r="B157" i="20"/>
  <c r="M25" i="19"/>
  <c r="O25" i="19"/>
  <c r="Q28" i="19"/>
  <c r="U28" i="19"/>
  <c r="R28" i="19"/>
  <c r="O28" i="19"/>
  <c r="O27" i="19"/>
  <c r="B231" i="20"/>
  <c r="P26" i="19"/>
  <c r="P27" i="19"/>
  <c r="P28" i="19"/>
  <c r="R24" i="19" l="1"/>
  <c r="C36" i="20"/>
  <c r="M36" i="20" s="1"/>
  <c r="U29" i="19"/>
  <c r="M122" i="20"/>
  <c r="C41" i="20"/>
  <c r="M41" i="20" s="1"/>
  <c r="M74" i="20"/>
  <c r="C35" i="20"/>
  <c r="M35" i="20" s="1"/>
  <c r="M170" i="20"/>
  <c r="C55" i="20"/>
  <c r="M55" i="20" s="1"/>
  <c r="M290" i="20"/>
  <c r="C53" i="20"/>
  <c r="M53" i="20" s="1"/>
  <c r="M266" i="20"/>
  <c r="M134" i="20"/>
  <c r="C42" i="20"/>
  <c r="M42" i="20" s="1"/>
  <c r="C46" i="20"/>
  <c r="M46" i="20" s="1"/>
  <c r="M182" i="20"/>
  <c r="M98" i="20"/>
  <c r="C39" i="20"/>
  <c r="M39" i="20" s="1"/>
  <c r="M194" i="20"/>
  <c r="C47" i="20"/>
  <c r="M47" i="20" s="1"/>
  <c r="M29" i="19"/>
  <c r="C38" i="20"/>
  <c r="M38" i="20" s="1"/>
  <c r="M86" i="20"/>
  <c r="C49" i="20"/>
  <c r="M49" i="20" s="1"/>
  <c r="M218" i="20"/>
  <c r="M206" i="20"/>
  <c r="C43" i="20"/>
  <c r="M43" i="20" s="1"/>
  <c r="Q30" i="19"/>
  <c r="V28" i="19"/>
  <c r="N29" i="19"/>
  <c r="S28" i="19"/>
  <c r="V31" i="19"/>
  <c r="C54" i="20"/>
  <c r="M54" i="20" s="1"/>
  <c r="M278" i="20"/>
  <c r="M242" i="20"/>
  <c r="C51" i="20"/>
  <c r="M51" i="20" s="1"/>
  <c r="C40" i="20"/>
  <c r="M40" i="20" s="1"/>
  <c r="M110" i="20"/>
  <c r="M230" i="20"/>
  <c r="C50" i="20"/>
  <c r="M50" i="20" s="1"/>
  <c r="C52" i="20"/>
  <c r="M52" i="20" s="1"/>
  <c r="M254" i="20"/>
  <c r="O24" i="19"/>
  <c r="P29" i="19"/>
  <c r="W30" i="19"/>
  <c r="Q31" i="19"/>
  <c r="P31" i="19"/>
  <c r="N25" i="19"/>
  <c r="N24" i="19"/>
  <c r="Q25" i="19"/>
  <c r="O30" i="19"/>
  <c r="N30" i="19"/>
  <c r="N28" i="19"/>
  <c r="V29" i="19"/>
  <c r="M28" i="19"/>
  <c r="W31" i="19"/>
  <c r="R30" i="19"/>
  <c r="M43" i="19"/>
  <c r="M24" i="19"/>
  <c r="M30" i="19"/>
  <c r="P30" i="19"/>
  <c r="N43" i="19"/>
  <c r="U30" i="19"/>
  <c r="P24" i="19"/>
  <c r="S30" i="19"/>
  <c r="U24" i="19"/>
  <c r="T24" i="19"/>
  <c r="Q24" i="19"/>
  <c r="S24" i="19"/>
  <c r="S25" i="19"/>
  <c r="T25" i="19"/>
  <c r="R25" i="19"/>
  <c r="P25" i="19"/>
  <c r="P43" i="19"/>
  <c r="O43" i="19"/>
  <c r="W29" i="19" l="1"/>
  <c r="S29" i="19"/>
  <c r="R29" i="19"/>
  <c r="Q29" i="19"/>
  <c r="T29" i="19"/>
  <c r="O29" i="19"/>
  <c r="W25" i="19"/>
  <c r="U25" i="19"/>
  <c r="V25" i="19"/>
  <c r="Q43" i="19"/>
  <c r="W24" i="19" l="1"/>
  <c r="V24" i="19"/>
  <c r="R43" i="19"/>
  <c r="M41" i="19" l="1"/>
  <c r="M40" i="19"/>
  <c r="S43" i="19"/>
  <c r="N41" i="19" l="1"/>
  <c r="T43" i="19"/>
  <c r="O41" i="19" l="1"/>
  <c r="U43" i="19"/>
  <c r="W43" i="19" l="1"/>
  <c r="V43" i="19"/>
  <c r="M39" i="19"/>
  <c r="P41" i="19"/>
  <c r="Q41" i="19" l="1"/>
  <c r="R41" i="19" l="1"/>
  <c r="S41" i="19" l="1"/>
  <c r="N39" i="19" l="1"/>
  <c r="T41" i="19"/>
  <c r="U41" i="19" l="1"/>
  <c r="V41" i="19" l="1"/>
  <c r="W41" i="19"/>
  <c r="O39" i="19" l="1"/>
  <c r="P39" i="19" l="1"/>
  <c r="Q39" i="19" l="1"/>
  <c r="R39" i="19" l="1"/>
  <c r="S39" i="19" l="1"/>
  <c r="T39" i="19" l="1"/>
  <c r="U39" i="19" l="1"/>
  <c r="V39" i="19" l="1"/>
  <c r="N40" i="19" l="1"/>
  <c r="W39" i="19" l="1"/>
  <c r="O40" i="19" l="1"/>
  <c r="W37" i="19" l="1"/>
  <c r="Q37" i="19"/>
  <c r="M37" i="19"/>
  <c r="T37" i="19"/>
  <c r="N37" i="19"/>
  <c r="R37" i="19"/>
  <c r="S37" i="19"/>
  <c r="P37" i="19"/>
  <c r="O37" i="19"/>
  <c r="U37" i="19"/>
  <c r="V37" i="19"/>
  <c r="P40" i="19" l="1"/>
  <c r="Q40" i="19" l="1"/>
  <c r="R40" i="19" l="1"/>
  <c r="S40" i="19" l="1"/>
  <c r="T40" i="19" l="1"/>
  <c r="U40" i="19" l="1"/>
  <c r="V40" i="19" l="1"/>
  <c r="W40" i="19" l="1"/>
  <c r="V38" i="19" l="1"/>
  <c r="R38" i="19"/>
  <c r="M38" i="19"/>
  <c r="S38" i="19"/>
  <c r="U38" i="19"/>
  <c r="Q38" i="19"/>
  <c r="P38" i="19"/>
  <c r="O38" i="19"/>
  <c r="W38" i="19"/>
  <c r="T38" i="19"/>
  <c r="N38" i="19"/>
  <c r="T35" i="19" l="1"/>
  <c r="N35" i="19"/>
  <c r="P35" i="19"/>
  <c r="Q35" i="19"/>
  <c r="M35" i="19"/>
  <c r="W35" i="19"/>
  <c r="O35" i="19"/>
  <c r="S35" i="19"/>
  <c r="R35" i="19"/>
  <c r="U35" i="19"/>
  <c r="V35" i="19"/>
  <c r="R33" i="19" l="1"/>
  <c r="U33" i="19"/>
  <c r="V33" i="19"/>
  <c r="T33" i="19"/>
  <c r="P33" i="19"/>
  <c r="W33" i="19"/>
  <c r="O33" i="19"/>
  <c r="Q33" i="19"/>
  <c r="N33" i="19"/>
  <c r="M33" i="19"/>
  <c r="S33" i="19"/>
  <c r="P36" i="19" l="1"/>
  <c r="O36" i="19"/>
  <c r="W36" i="19"/>
  <c r="T36" i="19"/>
  <c r="U36" i="19"/>
  <c r="N36" i="19"/>
  <c r="S36" i="19"/>
  <c r="Q36" i="19"/>
  <c r="R36" i="19"/>
  <c r="M36" i="19"/>
  <c r="V36" i="19"/>
  <c r="N34" i="19" l="1"/>
  <c r="V34" i="19"/>
  <c r="U34" i="19"/>
  <c r="O34" i="19"/>
  <c r="T34" i="19"/>
  <c r="S34" i="19"/>
  <c r="R34" i="19"/>
  <c r="M34" i="19"/>
  <c r="W34" i="19"/>
  <c r="P34" i="19"/>
  <c r="Q34" i="19"/>
</calcChain>
</file>

<file path=xl/comments1.xml><?xml version="1.0" encoding="utf-8"?>
<comments xmlns="http://schemas.openxmlformats.org/spreadsheetml/2006/main">
  <authors>
    <author>bmuell</author>
  </authors>
  <commentList>
    <comment ref="K12" authorId="0" shapeId="0">
      <text>
        <r>
          <rPr>
            <b/>
            <sz val="9"/>
            <color indexed="81"/>
            <rFont val="Tahoma"/>
            <family val="2"/>
          </rPr>
          <t>bmuell:</t>
        </r>
        <r>
          <rPr>
            <sz val="9"/>
            <color indexed="81"/>
            <rFont val="Tahoma"/>
            <family val="2"/>
          </rPr>
          <t xml:space="preserve">
adjusted 4/22/15 to match final debt service schedules in executed copy of agreement.</t>
        </r>
      </text>
    </comment>
  </commentList>
</comments>
</file>

<file path=xl/comments2.xml><?xml version="1.0" encoding="utf-8"?>
<comments xmlns="http://schemas.openxmlformats.org/spreadsheetml/2006/main">
  <authors>
    <author>brennanmueller</author>
  </authors>
  <commentList>
    <comment ref="A13" authorId="0" shapeId="0">
      <text>
        <r>
          <rPr>
            <b/>
            <sz val="8"/>
            <color indexed="81"/>
            <rFont val="Tahoma"/>
            <family val="2"/>
          </rPr>
          <t>brennanmueller:</t>
        </r>
        <r>
          <rPr>
            <sz val="8"/>
            <color indexed="81"/>
            <rFont val="Tahoma"/>
            <family val="2"/>
          </rPr>
          <t xml:space="preserve">
2 months for RR, 0 for RI</t>
        </r>
      </text>
    </comment>
    <comment ref="A14" authorId="0" shapeId="0">
      <text>
        <r>
          <rPr>
            <b/>
            <sz val="8"/>
            <color indexed="81"/>
            <rFont val="Tahoma"/>
            <family val="2"/>
          </rPr>
          <t>brennanmueller:</t>
        </r>
        <r>
          <rPr>
            <sz val="8"/>
            <color indexed="81"/>
            <rFont val="Tahoma"/>
            <family val="2"/>
          </rPr>
          <t xml:space="preserve">
6 months for RI, 12 for RR</t>
        </r>
      </text>
    </comment>
  </commentList>
</comments>
</file>

<file path=xl/comments3.xml><?xml version="1.0" encoding="utf-8"?>
<comments xmlns="http://schemas.openxmlformats.org/spreadsheetml/2006/main">
  <authors>
    <author>Mueller, Brennan</author>
  </authors>
  <commentList>
    <comment ref="S11" authorId="0" shapeId="0">
      <text>
        <r>
          <rPr>
            <b/>
            <sz val="9"/>
            <color indexed="81"/>
            <rFont val="Tahoma"/>
            <family val="2"/>
          </rPr>
          <t>Mueller, Brennan:</t>
        </r>
        <r>
          <rPr>
            <sz val="9"/>
            <color indexed="81"/>
            <rFont val="Tahoma"/>
            <family val="2"/>
          </rPr>
          <t xml:space="preserve">
estimate. Actual final annual debt service payments are in column R</t>
        </r>
      </text>
    </comment>
    <comment ref="AE11" authorId="0" shapeId="0">
      <text>
        <r>
          <rPr>
            <b/>
            <sz val="9"/>
            <color indexed="81"/>
            <rFont val="Tahoma"/>
            <family val="2"/>
          </rPr>
          <t>Mueller, Brennan:</t>
        </r>
        <r>
          <rPr>
            <sz val="9"/>
            <color indexed="81"/>
            <rFont val="Tahoma"/>
            <family val="2"/>
          </rPr>
          <t xml:space="preserve">
subtracted $610 per year to match schedule provided by Chelan (likely just a rounding difference in the interest rate).
</t>
        </r>
      </text>
    </comment>
    <comment ref="S38" authorId="0" shapeId="0">
      <text>
        <r>
          <rPr>
            <b/>
            <sz val="9"/>
            <color indexed="81"/>
            <rFont val="Tahoma"/>
            <family val="2"/>
          </rPr>
          <t>Mueller, Brennan:</t>
        </r>
        <r>
          <rPr>
            <sz val="9"/>
            <color indexed="81"/>
            <rFont val="Tahoma"/>
            <family val="2"/>
          </rPr>
          <t xml:space="preserve">
estimate. Actual final annual debt service payments are in column R</t>
        </r>
      </text>
    </comment>
  </commentList>
</comments>
</file>

<file path=xl/comments4.xml><?xml version="1.0" encoding="utf-8"?>
<comments xmlns="http://schemas.openxmlformats.org/spreadsheetml/2006/main">
  <authors>
    <author>bmuell</author>
    <author>Puget Sound Energy</author>
    <author>Venkatesh, Rahul - Marketing</author>
    <author>Eric Kang</author>
    <author>Kang, Eric</author>
    <author>brennanmueller</author>
  </authors>
  <commentList>
    <comment ref="D12" authorId="0" shapeId="0">
      <text>
        <r>
          <rPr>
            <b/>
            <sz val="9"/>
            <color indexed="81"/>
            <rFont val="Tahoma"/>
            <family val="2"/>
          </rPr>
          <t>bmuell:</t>
        </r>
        <r>
          <rPr>
            <sz val="9"/>
            <color indexed="81"/>
            <rFont val="Tahoma"/>
            <family val="2"/>
          </rPr>
          <t xml:space="preserve">
Actual per Chelan billing of 1/2/14. Appears they used a preliminary Nov. '13 value.</t>
        </r>
      </text>
    </comment>
    <comment ref="E12" authorId="0" shapeId="0">
      <text>
        <r>
          <rPr>
            <b/>
            <sz val="9"/>
            <color indexed="81"/>
            <rFont val="Tahoma"/>
            <family val="2"/>
          </rPr>
          <t>bmuell:</t>
        </r>
        <r>
          <rPr>
            <sz val="9"/>
            <color indexed="81"/>
            <rFont val="Tahoma"/>
            <family val="2"/>
          </rPr>
          <t xml:space="preserve">
per Chelan 12/23/14 billing.</t>
        </r>
      </text>
    </comment>
    <comment ref="F12" authorId="0" shapeId="0">
      <text>
        <r>
          <rPr>
            <b/>
            <sz val="9"/>
            <color indexed="81"/>
            <rFont val="Tahoma"/>
            <family val="2"/>
          </rPr>
          <t>bmuell:</t>
        </r>
        <r>
          <rPr>
            <sz val="9"/>
            <color indexed="81"/>
            <rFont val="Tahoma"/>
            <family val="2"/>
          </rPr>
          <t xml:space="preserve">
from Chelan Jan 2016 invoice</t>
        </r>
      </text>
    </comment>
    <comment ref="G12" authorId="0" shapeId="0">
      <text>
        <r>
          <rPr>
            <b/>
            <sz val="9"/>
            <color indexed="81"/>
            <rFont val="Tahoma"/>
            <family val="2"/>
          </rPr>
          <t>bmuell:</t>
        </r>
        <r>
          <rPr>
            <sz val="9"/>
            <color indexed="81"/>
            <rFont val="Tahoma"/>
            <family val="2"/>
          </rPr>
          <t xml:space="preserve">
from Chelan invoice sent 12/16/2016</t>
        </r>
      </text>
    </comment>
    <comment ref="H12" authorId="0" shapeId="0">
      <text>
        <r>
          <rPr>
            <b/>
            <sz val="9"/>
            <color indexed="81"/>
            <rFont val="Tahoma"/>
            <family val="2"/>
          </rPr>
          <t>bmuell:</t>
        </r>
        <r>
          <rPr>
            <sz val="9"/>
            <color indexed="81"/>
            <rFont val="Tahoma"/>
            <family val="2"/>
          </rPr>
          <t xml:space="preserve">
from Chelan invoice sent 12/21/2017</t>
        </r>
      </text>
    </comment>
    <comment ref="I12" authorId="1" shapeId="0">
      <text>
        <r>
          <rPr>
            <b/>
            <sz val="9"/>
            <color indexed="81"/>
            <rFont val="Tahoma"/>
            <family val="2"/>
          </rPr>
          <t>Puget Sound Energy:</t>
        </r>
        <r>
          <rPr>
            <sz val="9"/>
            <color indexed="81"/>
            <rFont val="Tahoma"/>
            <family val="2"/>
          </rPr>
          <t xml:space="preserve">
From Chelan invoice sent 12/20/2018
</t>
        </r>
      </text>
    </comment>
    <comment ref="J12" authorId="2" shapeId="0">
      <text>
        <r>
          <rPr>
            <b/>
            <sz val="9"/>
            <color indexed="81"/>
            <rFont val="Tahoma"/>
            <family val="2"/>
          </rPr>
          <t>Venkatesh, Rahul - Marketing:</t>
        </r>
        <r>
          <rPr>
            <sz val="9"/>
            <color indexed="81"/>
            <rFont val="Tahoma"/>
            <family val="2"/>
          </rPr>
          <t xml:space="preserve">
Puget Sound Energy:
From Chelan invoice sent 1/10/2019</t>
        </r>
      </text>
    </comment>
    <comment ref="L12" authorId="3" shapeId="0">
      <text>
        <r>
          <rPr>
            <b/>
            <sz val="9"/>
            <color indexed="81"/>
            <rFont val="Tahoma"/>
            <family val="2"/>
          </rPr>
          <t>Eric Kang:</t>
        </r>
        <r>
          <rPr>
            <sz val="9"/>
            <color indexed="81"/>
            <rFont val="Tahoma"/>
            <family val="2"/>
          </rPr>
          <t xml:space="preserve">
CPI update from Chelan Invoice sent 1/14/22</t>
        </r>
      </text>
    </comment>
    <comment ref="M12" authorId="4" shapeId="0">
      <text>
        <r>
          <rPr>
            <b/>
            <sz val="9"/>
            <color indexed="81"/>
            <rFont val="Tahoma"/>
            <family val="2"/>
          </rPr>
          <t>Kang, Eric:</t>
        </r>
        <r>
          <rPr>
            <sz val="9"/>
            <color indexed="81"/>
            <rFont val="Tahoma"/>
            <family val="2"/>
          </rPr>
          <t xml:space="preserve">
Puget Sound Energy:
Per Chelan Dec 22 invoice sent 1/10/23  </t>
        </r>
      </text>
    </comment>
    <comment ref="B14" authorId="5" shapeId="0">
      <text>
        <r>
          <rPr>
            <b/>
            <sz val="8"/>
            <color indexed="81"/>
            <rFont val="Tahoma"/>
            <family val="2"/>
          </rPr>
          <t>brennanmueller:</t>
        </r>
        <r>
          <rPr>
            <sz val="8"/>
            <color indexed="81"/>
            <rFont val="Tahoma"/>
            <family val="2"/>
          </rPr>
          <t xml:space="preserve">
Paid July 1, 2012</t>
        </r>
      </text>
    </comment>
    <comment ref="B20" authorId="5" shapeId="0">
      <text>
        <r>
          <rPr>
            <b/>
            <sz val="8"/>
            <color indexed="81"/>
            <rFont val="Tahoma"/>
            <family val="2"/>
          </rPr>
          <t>brennanmueller:</t>
        </r>
        <r>
          <rPr>
            <sz val="8"/>
            <color indexed="81"/>
            <rFont val="Tahoma"/>
            <family val="2"/>
          </rPr>
          <t xml:space="preserve">
Paid November 1st 2011</t>
        </r>
      </text>
    </comment>
  </commentList>
</comments>
</file>

<file path=xl/comments5.xml><?xml version="1.0" encoding="utf-8"?>
<comments xmlns="http://schemas.openxmlformats.org/spreadsheetml/2006/main">
  <authors>
    <author>brennan d mueller</author>
  </authors>
  <commentList>
    <comment ref="C21" authorId="0" shapeId="0">
      <text>
        <r>
          <rPr>
            <b/>
            <sz val="8"/>
            <color indexed="81"/>
            <rFont val="Tahoma"/>
            <family val="2"/>
          </rPr>
          <t>brennan d mueller:</t>
        </r>
        <r>
          <rPr>
            <sz val="8"/>
            <color indexed="81"/>
            <rFont val="Tahoma"/>
            <family val="2"/>
          </rPr>
          <t xml:space="preserve">
initial Coverage Fund Charge for RI. Paid 7/1/2012.</t>
        </r>
      </text>
    </comment>
    <comment ref="B34" authorId="0" shapeId="0">
      <text>
        <r>
          <rPr>
            <b/>
            <sz val="8"/>
            <color indexed="81"/>
            <rFont val="Tahoma"/>
            <family val="2"/>
          </rPr>
          <t>brennan d mueller:</t>
        </r>
        <r>
          <rPr>
            <sz val="8"/>
            <color indexed="81"/>
            <rFont val="Tahoma"/>
            <family val="2"/>
          </rPr>
          <t xml:space="preserve">
initial Coverage Fund Charge for RR paid November 1, 2011.</t>
        </r>
      </text>
    </comment>
  </commentList>
</comments>
</file>

<file path=xl/comments6.xml><?xml version="1.0" encoding="utf-8"?>
<comments xmlns="http://schemas.openxmlformats.org/spreadsheetml/2006/main">
  <authors>
    <author>Puget Sound Energy</author>
  </authors>
  <commentList>
    <comment ref="D13" authorId="0" shapeId="0">
      <text>
        <r>
          <rPr>
            <b/>
            <sz val="8"/>
            <color indexed="81"/>
            <rFont val="Tahoma"/>
            <family val="2"/>
          </rPr>
          <t>Puget Sound Energy:</t>
        </r>
        <r>
          <rPr>
            <sz val="8"/>
            <color indexed="81"/>
            <rFont val="Tahoma"/>
            <family val="2"/>
          </rPr>
          <t xml:space="preserve">
start of 1st contract year</t>
        </r>
      </text>
    </comment>
  </commentList>
</comments>
</file>

<file path=xl/comments7.xml><?xml version="1.0" encoding="utf-8"?>
<comments xmlns="http://schemas.openxmlformats.org/spreadsheetml/2006/main">
  <authors>
    <author>brennan d mueller</author>
    <author>Puget Sound Energy</author>
  </authors>
  <commentList>
    <comment ref="A8" authorId="0" shapeId="0">
      <text>
        <r>
          <rPr>
            <b/>
            <sz val="8"/>
            <color indexed="81"/>
            <rFont val="Tahoma"/>
            <family val="2"/>
          </rPr>
          <t>brennan d mueller:</t>
        </r>
        <r>
          <rPr>
            <sz val="8"/>
            <color indexed="81"/>
            <rFont val="Tahoma"/>
            <family val="2"/>
          </rPr>
          <t xml:space="preserve">
monthly shape based on 2011 bugdeted debt service</t>
        </r>
      </text>
    </comment>
    <comment ref="A21" authorId="0" shapeId="0">
      <text>
        <r>
          <rPr>
            <b/>
            <sz val="8"/>
            <color indexed="81"/>
            <rFont val="Tahoma"/>
            <family val="2"/>
          </rPr>
          <t>brennan d mueller:</t>
        </r>
        <r>
          <rPr>
            <sz val="8"/>
            <color indexed="81"/>
            <rFont val="Tahoma"/>
            <family val="2"/>
          </rPr>
          <t xml:space="preserve">
only applies to RR until 7/1/2012</t>
        </r>
      </text>
    </comment>
    <comment ref="A24" authorId="0" shapeId="0">
      <text>
        <r>
          <rPr>
            <b/>
            <sz val="8"/>
            <color indexed="81"/>
            <rFont val="Tahoma"/>
            <family val="2"/>
          </rPr>
          <t>brennan d mueller:</t>
        </r>
        <r>
          <rPr>
            <sz val="8"/>
            <color indexed="81"/>
            <rFont val="Tahoma"/>
            <family val="2"/>
          </rPr>
          <t xml:space="preserve">
note that this row intentionally contains inconsistent formulas for 2011 through October 2012. Everything after that is the same.</t>
        </r>
      </text>
    </comment>
    <comment ref="A31" authorId="0" shapeId="0">
      <text>
        <r>
          <rPr>
            <b/>
            <sz val="8"/>
            <color indexed="81"/>
            <rFont val="Tahoma"/>
            <family val="2"/>
          </rPr>
          <t>brennan d mueller:</t>
        </r>
        <r>
          <rPr>
            <sz val="8"/>
            <color indexed="81"/>
            <rFont val="Tahoma"/>
            <family val="2"/>
          </rPr>
          <t xml:space="preserve">
amount shown for November and December 2011 includes Shadow Loan debt service plus schedule A1 debt service per Chelan's 2011 budget</t>
        </r>
      </text>
    </comment>
    <comment ref="A33" authorId="1" shapeId="0">
      <text>
        <r>
          <rPr>
            <b/>
            <sz val="8"/>
            <color indexed="81"/>
            <rFont val="Tahoma"/>
            <family val="2"/>
          </rPr>
          <t>Puget Sound Energy:</t>
        </r>
        <r>
          <rPr>
            <sz val="8"/>
            <color indexed="81"/>
            <rFont val="Tahoma"/>
            <family val="2"/>
          </rPr>
          <t xml:space="preserve">
Initial Coverage Fund Charge for Rock Island is due on 7/1/2012.</t>
        </r>
      </text>
    </comment>
    <comment ref="A34" authorId="1" shapeId="0">
      <text>
        <r>
          <rPr>
            <b/>
            <sz val="8"/>
            <color indexed="81"/>
            <rFont val="Tahoma"/>
            <family val="2"/>
          </rPr>
          <t>Puget Sound Energy:</t>
        </r>
        <r>
          <rPr>
            <sz val="8"/>
            <color indexed="81"/>
            <rFont val="Tahoma"/>
            <family val="2"/>
          </rPr>
          <t xml:space="preserve">
Initial Coverage Fund Charge for Rocky Reach is due 11/1/2011</t>
        </r>
      </text>
    </comment>
  </commentList>
</comments>
</file>

<file path=xl/comments8.xml><?xml version="1.0" encoding="utf-8"?>
<comments xmlns="http://schemas.openxmlformats.org/spreadsheetml/2006/main">
  <authors>
    <author>Mueller, Brennan</author>
  </authors>
  <commentList>
    <comment ref="L12" authorId="0" shapeId="0">
      <text>
        <r>
          <rPr>
            <sz val="9"/>
            <color indexed="81"/>
            <rFont val="Tahoma"/>
            <family val="2"/>
          </rPr>
          <t>Currently includes full year generation numbers. Should be reduced for contract end on 10/31</t>
        </r>
        <r>
          <rPr>
            <sz val="9"/>
            <color indexed="81"/>
            <rFont val="Tahoma"/>
            <family val="2"/>
          </rPr>
          <t xml:space="preserve">
</t>
        </r>
      </text>
    </comment>
    <comment ref="B15" authorId="0" shapeId="0">
      <text>
        <r>
          <rPr>
            <sz val="9"/>
            <color indexed="81"/>
            <rFont val="Tahoma"/>
            <family val="2"/>
          </rPr>
          <t>30-year median. See "Hydro resource inputs" workpaper</t>
        </r>
      </text>
    </comment>
    <comment ref="B16" authorId="0" shapeId="0">
      <text>
        <r>
          <rPr>
            <sz val="9"/>
            <color indexed="81"/>
            <rFont val="Tahoma"/>
            <family val="2"/>
          </rPr>
          <t>30-year median. See "Hydro resource inputs" workpaper</t>
        </r>
      </text>
    </comment>
  </commentList>
</comments>
</file>

<file path=xl/sharedStrings.xml><?xml version="1.0" encoding="utf-8"?>
<sst xmlns="http://schemas.openxmlformats.org/spreadsheetml/2006/main" count="739" uniqueCount="336">
  <si>
    <t>Rock Island</t>
  </si>
  <si>
    <t>Schedule A1 debt service</t>
  </si>
  <si>
    <t>Year</t>
  </si>
  <si>
    <t>Total Principal, Interest, and R&amp;C</t>
  </si>
  <si>
    <t>PSE's share of obligation</t>
  </si>
  <si>
    <t>Shadow Loan repayment schedule</t>
  </si>
  <si>
    <t>Rocky Reach</t>
  </si>
  <si>
    <t>Rock Island O&amp;M</t>
  </si>
  <si>
    <t>Rocky Reach O&amp;M</t>
  </si>
  <si>
    <t>Rock Island debt service</t>
  </si>
  <si>
    <t>Rock Island total</t>
  </si>
  <si>
    <t>Rocky Reach debt service</t>
  </si>
  <si>
    <t>Rocky Reach total</t>
  </si>
  <si>
    <t>Rock Island "shadow loan" debt service</t>
  </si>
  <si>
    <t>Rocky Reach "shadow loan" debt service</t>
  </si>
  <si>
    <t>Debt Outstanding</t>
  </si>
  <si>
    <t>Debt Administrative Charge</t>
  </si>
  <si>
    <t>PSE share of O&amp;M</t>
  </si>
  <si>
    <t>PSE share of debt service</t>
  </si>
  <si>
    <t>Other charges</t>
  </si>
  <si>
    <t>PSE new contract total</t>
  </si>
  <si>
    <t>Ending Balance</t>
  </si>
  <si>
    <t>Principal</t>
  </si>
  <si>
    <t>Interest</t>
  </si>
  <si>
    <t>Debt Reduction Charge</t>
  </si>
  <si>
    <t>Capital Recovery Charge</t>
  </si>
  <si>
    <t>DRC %</t>
  </si>
  <si>
    <t>Reserve Adder</t>
  </si>
  <si>
    <t>Reserve and Contingency</t>
  </si>
  <si>
    <t>Total Debt Service</t>
  </si>
  <si>
    <t>Accreted Interest</t>
  </si>
  <si>
    <t>ISS Headquarters Loan</t>
  </si>
  <si>
    <t>2011 N-D</t>
  </si>
  <si>
    <t>2012 J-D</t>
  </si>
  <si>
    <t>Combined Rock Island and Rocky Reach</t>
  </si>
  <si>
    <t>Beginning Balance</t>
  </si>
  <si>
    <t>RI DRC Obligation</t>
  </si>
  <si>
    <t>RR DRC Obligation</t>
  </si>
  <si>
    <t>Loan Amount</t>
  </si>
  <si>
    <t>In-Service Date</t>
  </si>
  <si>
    <t>Int. Rate</t>
  </si>
  <si>
    <t>Avg Svc Life</t>
  </si>
  <si>
    <t>Payment</t>
  </si>
  <si>
    <t>Rock Island future debt service</t>
  </si>
  <si>
    <t>Rocky Reach future debt service</t>
  </si>
  <si>
    <t>Schedule A1 debt service RI</t>
  </si>
  <si>
    <t>Schedule A1 debt service RR</t>
  </si>
  <si>
    <t>Shadow Loan debt service</t>
  </si>
  <si>
    <t>Future debt service</t>
  </si>
  <si>
    <t>December 2004 CPI:</t>
  </si>
  <si>
    <t>Assumed future annual inflation rate:</t>
  </si>
  <si>
    <t>Additonal RI working Capital Charges:</t>
  </si>
  <si>
    <t>Additonal RR working Capital Charges:</t>
  </si>
  <si>
    <t>Capital Recovery Charge Base</t>
  </si>
  <si>
    <t>Consumer Price Index</t>
  </si>
  <si>
    <t>Capital Recovery Charge %</t>
  </si>
  <si>
    <t>Schedule A1 debt outstanding</t>
  </si>
  <si>
    <t>Shadow Loans debt outstanding</t>
  </si>
  <si>
    <t>Future debt outstanding</t>
  </si>
  <si>
    <t xml:space="preserve">Rock Island </t>
  </si>
  <si>
    <t>Total debt outstanding</t>
  </si>
  <si>
    <t>Working Capital Charge-- Section 7.01 B</t>
  </si>
  <si>
    <t>Coverage Fund Charge--Section 7.01 D</t>
  </si>
  <si>
    <t>Debt Reduction Charge-- Section 7.01 F</t>
  </si>
  <si>
    <t>Capital Recovery Charge-- Section 7.01 G</t>
  </si>
  <si>
    <t>Debt Administrative Charge-- Section 7.01 I</t>
  </si>
  <si>
    <t>Existing Contracts</t>
  </si>
  <si>
    <t>New Contract</t>
  </si>
  <si>
    <t>Total PSE Chelan Costs</t>
  </si>
  <si>
    <t>Rocky Reach Debt</t>
  </si>
  <si>
    <t>Rocky Reach Other Admin</t>
  </si>
  <si>
    <t>Total Rocky Reach</t>
  </si>
  <si>
    <t>Rock Island Debt</t>
  </si>
  <si>
    <t>Rock Island Other Admin</t>
  </si>
  <si>
    <t>Total Rock Island</t>
  </si>
  <si>
    <t>RR and RI Charges in New Contract</t>
  </si>
  <si>
    <t>Total Chelan PUD</t>
  </si>
  <si>
    <t>Summary by Cost Type:</t>
  </si>
  <si>
    <t>PSE share %</t>
  </si>
  <si>
    <t>RR Old PSE Share %</t>
  </si>
  <si>
    <t>Debt Reduction Charge RI</t>
  </si>
  <si>
    <t>Debt Reduction Charge RR</t>
  </si>
  <si>
    <t>Debt Administrative Charge RI</t>
  </si>
  <si>
    <t>Debt Administrative Charge RR</t>
  </si>
  <si>
    <t>RR and RI New PSE Share %</t>
  </si>
  <si>
    <t>Capital Recovery Charge RI and RR</t>
  </si>
  <si>
    <t>Annual O&amp;M Growth %</t>
  </si>
  <si>
    <t>RR and RI New Annual O&amp;M Growth %</t>
  </si>
  <si>
    <t>monthly CTSRR</t>
  </si>
  <si>
    <t>Output Capacity Lake Chelan Project</t>
  </si>
  <si>
    <t>Output Capacity Rocky Reach</t>
  </si>
  <si>
    <t>Output Capacity Rock Island</t>
  </si>
  <si>
    <t>PSE % RR capacity</t>
  </si>
  <si>
    <t>PSE % RI capacity</t>
  </si>
  <si>
    <t>PSE % CTS capacity</t>
  </si>
  <si>
    <t>PSE transmission charge</t>
  </si>
  <si>
    <t>Transmission Charges</t>
  </si>
  <si>
    <t>Transmission Contract</t>
  </si>
  <si>
    <t>RR and RI New Transmission Agreement</t>
  </si>
  <si>
    <t>Accounting Adjustment ends 6/12</t>
  </si>
  <si>
    <t>2011 NovDec</t>
  </si>
  <si>
    <t>Total Debt Admin. Charge</t>
  </si>
  <si>
    <t>http://data.bls.gov/cgi-bin/surveymost</t>
  </si>
  <si>
    <t>On each project's respective availability date (11/1/2011 for RR and 7/1/2012 for RI) a Working Capital Charge equivalent to $2.5 million (December 2004$) is due. At the beginning of each contract year an additional amount is due such that the total Working Capital Charges paid are equivalent to $2.5 million December 2004$. Inflation adjustments will be made based on the Consumer Price Index using non-seasonally adjusted US City Average Index for All Urban Consumers (all items) 1982-84=100</t>
  </si>
  <si>
    <t>RI debt service shape from 2011 budget</t>
  </si>
  <si>
    <t>2012 debt service per 5/18/2010 CPUD email</t>
  </si>
  <si>
    <t>future debt service beginning 1.1.12</t>
  </si>
  <si>
    <t>RI Old PSE Share %</t>
  </si>
  <si>
    <t>Working Capital Charge Rock Island Amort</t>
  </si>
  <si>
    <t>Working Capital Charge Rocky Reach Amort</t>
  </si>
  <si>
    <t>Coverage Fund Charges (RI) Amort</t>
  </si>
  <si>
    <t>Coverage Fund Charges (RR) Amort</t>
  </si>
  <si>
    <t>Amort Schedule for Coverage Fund</t>
  </si>
  <si>
    <t>Payments</t>
  </si>
  <si>
    <t>Amort</t>
  </si>
  <si>
    <t>End Bal</t>
  </si>
  <si>
    <t>Check</t>
  </si>
  <si>
    <t>Amort Schedule for Working Capital Charge</t>
  </si>
  <si>
    <t>Coverage Fund Charge for RI</t>
  </si>
  <si>
    <t>Coverage Fund Charge for RR</t>
  </si>
  <si>
    <t>subtotal existing RI debt service</t>
  </si>
  <si>
    <t>subtotal existing RR debt service</t>
  </si>
  <si>
    <t>Total RI debt service</t>
  </si>
  <si>
    <t>Total RR debt service</t>
  </si>
  <si>
    <t>PSE share of Coverage charge</t>
  </si>
  <si>
    <t>Coverage Fund Charge (amort.)</t>
  </si>
  <si>
    <t>Working Capital Charge (amort.)</t>
  </si>
  <si>
    <t>Transmission Charge</t>
  </si>
  <si>
    <t>Rocky Reach Debt Service</t>
  </si>
  <si>
    <t>Rock Island Debt Service</t>
  </si>
  <si>
    <t>Monthly projected costs by contract charge</t>
  </si>
  <si>
    <t>Annual projected costs by contract charge</t>
  </si>
  <si>
    <t>TOTAL ANNUAL COST</t>
  </si>
  <si>
    <t>TOTAL MONTHLY COST</t>
  </si>
  <si>
    <t>Annual Debt Reduction Charge RI</t>
  </si>
  <si>
    <t>Annual Debt Reduction Charge RR</t>
  </si>
  <si>
    <t>RR initial Working Capital Charge:</t>
  </si>
  <si>
    <t>RI initial Working Capital Charge:</t>
  </si>
  <si>
    <t>CPI for contract year:</t>
  </si>
  <si>
    <t>Working Capital charge base:</t>
  </si>
  <si>
    <t>Each month during the contract term PSE will pay 25% of 1/12th of an annual Debt Reduction Charge. These funds will be held by the District in a separate account and used only to purchase, defease, or redeem Chelan Power System Debt; fund required deposits to reserve and contingency accounts; or fund capital projects. The annual Debt Reduction Charge is calculated by multiplying the Debt Reduction Charge %  by the Debt Reduction Charge Obligation. The DRC % is designated by the District and will be no less than 0% and no more than 3%. Chelan designated 3% effective January 2012 until further notice. DRC Obligation means the aggregate principal amount of outstanding debt as of the first day of the contract year.</t>
  </si>
  <si>
    <t>RR and RI PSE Share %</t>
  </si>
  <si>
    <t>"Shadow Loan" repayment schedules are created for all debt incurred by the Rocky Reach and/or Rock Island Projects between the time the new agreement was signed and the time the agreement took effect. The repayment schedule assumes debt service over the service life of the projects financed at an index rate equal to market interest rate for non-exempt debt multiplied by 110%. The values below were provided by Chelan PUD on August 25, 2011. No "shadow loans" were made between this time and the contract commencement date.</t>
  </si>
  <si>
    <t>P</t>
  </si>
  <si>
    <t>I</t>
  </si>
  <si>
    <t>P&amp;I</t>
  </si>
  <si>
    <t>Outstanding</t>
  </si>
  <si>
    <t>Sum of my original schedules</t>
  </si>
  <si>
    <t>Chelan's final schedule before negative schedule</t>
  </si>
  <si>
    <t>Chelan's negative schedule</t>
  </si>
  <si>
    <t>Chelan's combined final schedule</t>
  </si>
  <si>
    <t>Adjustment to align my schedule with Chelan's original</t>
  </si>
  <si>
    <t>Total adjustment to align my schedules with Chelan combined final</t>
  </si>
  <si>
    <t>4/22/15 adjustment to align with final chelan schedules  &gt;&gt;&gt;&gt;&gt;&gt;&gt;&gt;&gt;&gt;&gt;&gt;&gt;&gt;&gt;&gt;&gt;&gt;&gt;&gt;&gt;&gt;&gt;&gt;&gt;&gt;&gt;&gt;&gt;&gt;&gt;&gt;&gt;&gt;&gt;&gt;&gt;&gt;&gt;&gt;&gt;&gt;&gt;&gt;&gt;&gt;&gt;&gt;&gt;&gt;&gt;&gt;&gt;&gt;&gt;&gt;&gt;&gt;&gt;&gt;&gt;&gt;&gt;&gt;&gt;&gt;&gt;&gt;</t>
  </si>
  <si>
    <t>Beginning balance</t>
  </si>
  <si>
    <t>Changes from end of Q2 2015 forecast for end of Q3 2015 forecast</t>
  </si>
  <si>
    <t>Q3 2015 nominal total forecasted cost for Q4 2015 through end of term:</t>
  </si>
  <si>
    <t>Increase (decrease) to remaining forecast:</t>
  </si>
  <si>
    <t>1.</t>
  </si>
  <si>
    <t>2.</t>
  </si>
  <si>
    <t>3.</t>
  </si>
  <si>
    <t>Q2 2015 nominal total forecasted cost for Q4 2015 through end of term:</t>
  </si>
  <si>
    <t>Rock Island O&amp;M forecast</t>
  </si>
  <si>
    <t>Rocky Reach O&amp;M forecast</t>
  </si>
  <si>
    <t>Updated 2015 O&amp;M estimate to include actuals through June and forecasted year end total as provided by Chelan on 8/11/15 Hydro Production report</t>
  </si>
  <si>
    <t>Reviewed calculations and all other assumptions. Everything found to be accurate.</t>
  </si>
  <si>
    <t>Updated O&amp;M forecast for 2016 through 2020 to match forecast provided by Chelan with the Hydro Production report (instead of just escalating from current year at 2.5%). Continued to use 2.5% annual rate assumption for 2021 through end of term</t>
  </si>
  <si>
    <t>Changes from end of Q3 2015 forecast for end of Q4 2015 forecast</t>
  </si>
  <si>
    <t>Q3 2015 nominal total forecasted cost for Q1 2016 through end of term:</t>
  </si>
  <si>
    <t>Q4 2015 nominal total forecasted cost for Q1 2016 through end of term:</t>
  </si>
  <si>
    <t>(Rocky Reach only. Includes transmission costs. Columns AB and AC from "valuation inputs" tab)</t>
  </si>
  <si>
    <t>Changed allocation formula for Transmission costs and Capital Recovery Charge from 50% split between RI and RR on monthly summary tab to capacity-based allocation. This is how it was already being done on "valuation inputs" so there is no actual change to projected costs but the presentation is now consistent.</t>
  </si>
  <si>
    <t>No other changes made to workbook as Chelan has not yet provided a 2016 budget document at the time of this update (1/4/2016).</t>
  </si>
  <si>
    <t>4.</t>
  </si>
  <si>
    <t>Reviewed all other calculations and assumptions. Everything remains accurate.</t>
  </si>
  <si>
    <t>Updated CPI for 2016 with most recent value from BLS (November 2015). Calculated total agrees with 1/1/2016 invoice from Chelan for Working Capital Adjustment. Lower-than-previously-projected inflation leads to slight decrease in overall costs. Note that this inflation input is also used to calculate capital recovery charge.</t>
  </si>
  <si>
    <t>Q4 2015 nominal total forecasted cost for Q2 2016 through end of term:</t>
  </si>
  <si>
    <t>Q1 2016 nominal total forecasted cost for Q2 2016 through end of term:</t>
  </si>
  <si>
    <t>name</t>
  </si>
  <si>
    <t>date</t>
  </si>
  <si>
    <t>Updates prepared by:</t>
  </si>
  <si>
    <t>brennan mueller</t>
  </si>
  <si>
    <t>Reviewed by:</t>
  </si>
  <si>
    <t>Updated 2016 O&amp;M expense on "Chelan O&amp;M budgets" tab to match amount provided by Chelan in "PSE_2016 Budget (2-29-2016).pdf"</t>
  </si>
  <si>
    <t>decrease of $168k to total cost forecast for remainder of term</t>
  </si>
  <si>
    <t>Checked by AEF 4/4/2016</t>
  </si>
  <si>
    <t>Art Francis</t>
  </si>
  <si>
    <t>Changes from end of Q4 2015 forecast for end of Q1 2016 forecast</t>
  </si>
  <si>
    <t>Changes from end of Q1 2016 forecast for end of Q2 2016 forecast</t>
  </si>
  <si>
    <t>Q1 2016 nominal total forecasted cost for Q3 2016 through end of term:</t>
  </si>
  <si>
    <t>Q2 2016 nominal total forecasted cost for Q3 2016 through end of term:</t>
  </si>
  <si>
    <t>Updated Transmission Charges with values from 5-31-2016 CTSRR notice from Chelan</t>
  </si>
  <si>
    <t>increase of $2.8 M to total cost forecast for remainder of term</t>
  </si>
  <si>
    <t>Changes from end of Q2 2016 forecast for end of Q3 2016 forecast</t>
  </si>
  <si>
    <t>Q2 2016 nominal total forecasted cost for Q4 2016 through end of term:</t>
  </si>
  <si>
    <t>Q3 2016 nominal total forecasted cost for Q4 2016 through end of term:</t>
  </si>
  <si>
    <t xml:space="preserve">Updated O&amp;M forecast ("Chelan O&amp;M budgets" tab) with values provided by Chelan in "2016_Q2_Hydro Production_RR-RI_Jun16.pdf" (received 8/1/2016) and extended formulas in rows 18 and 19 of "monthly summary" tab to pick up 2021 forecast </t>
  </si>
  <si>
    <t>decrease of $6.5M to total cost forecast over remainder of term</t>
  </si>
  <si>
    <t>brennan d mueller</t>
  </si>
  <si>
    <t>Changes from end of Q3 2016 forecast for end of Q4 2016 forecast</t>
  </si>
  <si>
    <t>Q4 2016 nominal total forecasted cost for Q1 2017 through end of term:</t>
  </si>
  <si>
    <t>Q3 2016 nominal total forecasted cost for Q1 2017 through end of term:</t>
  </si>
  <si>
    <t>Updated CPI value on "working capital charge tab" to match that provided by Chelan in invoice doc titled "2017 working Capital-Puget.xls". (Note that this value is also then used on the "capital recovery charge" tab, but not manually input there.)</t>
  </si>
  <si>
    <t>decrease of $150,887 to total cost forecast over remaining term</t>
  </si>
  <si>
    <t>Changes from end of Q4 2016 forecast for end of Q1 2017 forecast</t>
  </si>
  <si>
    <t>Q4 2016 nominal total forecasted cost for Q2 2017 through end of term:</t>
  </si>
  <si>
    <t>Q1 2017 nominal total forecasted cost for Q2 2017 through end of term:</t>
  </si>
  <si>
    <t>Verified that no new information has been received since end of Q4 2016 update, no changes made to workbook.</t>
  </si>
  <si>
    <t>Reviewed other assumptions and calculations-- everything remains accurate.</t>
  </si>
  <si>
    <t>Changes from end of Q1 2017 forecast for end of Q2 2017 forecast</t>
  </si>
  <si>
    <t>Q1 2017 nominal total forecasted cost for Q3 2017 through end of term:</t>
  </si>
  <si>
    <t>Q2 2017 nominal total forecasted cost for Q3 2017 through end of term:</t>
  </si>
  <si>
    <t>Updated "Transmission charges" (row 9) with values from "2016 CTSRR Notice to Purchasers" provided by Chelan PUD on 5/30/2017</t>
  </si>
  <si>
    <t>decrease of $2,350,439 to total cost forecast over remaining term</t>
  </si>
  <si>
    <t>2</t>
  </si>
  <si>
    <t>decrease of $12,476,682 to toal cost forecast over remaining term</t>
  </si>
  <si>
    <t>Updated O&amp;M forecast (row 13 on "Chelan O&amp;M budgets" tab) with values from "RR Hydro Production Costs.pdf" provided by Chelan during 6/27/17 meeting</t>
  </si>
  <si>
    <t>Changes from end of Q2 2017 forecast for end of Q3 2017 forecast</t>
  </si>
  <si>
    <t>Q2 2017 nominal total forecasted cost for Q4 2017 through end of term:</t>
  </si>
  <si>
    <t>Q3 2017 nominal total forecasted cost for Q4 2017 through end of term:</t>
  </si>
  <si>
    <t>increased total cost over remaining term by $7,966,114</t>
  </si>
  <si>
    <t>Operating expenses</t>
  </si>
  <si>
    <t>Taxes</t>
  </si>
  <si>
    <t>Misc Expense/Revenue</t>
  </si>
  <si>
    <t>Updated O&amp;M forecast (rows 16 thru 18 on "Chelan O&amp;M budgets" tab) with values from "Hydro Production _RR_RI_July 21, 2017.pdf"</t>
  </si>
  <si>
    <t>Changes from end of Q3 2017 forecast for end of Q4 2017 forecast</t>
  </si>
  <si>
    <t>Q3 2017 nominal total forecasted cost for Q1 2018 through end of term:</t>
  </si>
  <si>
    <t>Q4 2017 nominal total forecasted cost for Q1 2018 through end of term:</t>
  </si>
  <si>
    <t>Updated CPI index value for 2018 contract year on "Working Capital charge" tab (row 9) with value included in 12/21/2017 "2018 Working_Cap_Adj-Puget.xlsx" from Chelan PUD</t>
  </si>
  <si>
    <t>increased total cost over remaining term by $93,799</t>
  </si>
  <si>
    <t>Updated O&amp;M forecast (rows 16 thru 18 on "Chelan O&amp;M budgets" tab) with values from "Hydro Production_RR_RI_SEP17.pdf" (first page for Rocky Reach)</t>
  </si>
  <si>
    <t>increased total cost over remaining term by $5,149,147</t>
  </si>
  <si>
    <t>Changes from end of Q4 2017 forecast for end of Q1 2018 forecast</t>
  </si>
  <si>
    <t>Q4 2017 nominal total forecasted cost for Q2 2018 through end of term:</t>
  </si>
  <si>
    <t>Q1 2018 nominal total forecasted cost for Q2 2018 through end of term:</t>
  </si>
  <si>
    <t>Updated O&amp;M forecast (rows 16 thru 18 on "Chelan O&amp;M budgets" tab) with values from "Hydro Production_PP_DEC_17.pdf" (2nd page values for Rocky Reach)</t>
  </si>
  <si>
    <t>decreased total cost over remaining term by $1,506,583</t>
  </si>
  <si>
    <t>Changes from end of Q1 2018 forecast for end of Q2 2018 forecast</t>
  </si>
  <si>
    <t>Q1 2018 nominal total forecasted cost for Q3 2018 through end of term:</t>
  </si>
  <si>
    <t>Q2 2018 nominal total forecasted cost for Q3 2018 through end of term:</t>
  </si>
  <si>
    <t>Updated O&amp;M forecast (rows 16 thru 18 on "Chelan O&amp;M budgets" tab) with values from "Hydro Production_RR_RI March 2018 (rec'd April 16).pdf" (2nd page values for Rocky Reach)</t>
  </si>
  <si>
    <t>decreased total cost over remaining term by $474,086</t>
  </si>
  <si>
    <t>Updated Transmission charges on row 9 of "Transmission charges" tab with 1/12th of annual CTSRR total shown in "CTSRR Rate Notification….pdf"</t>
  </si>
  <si>
    <t>increased total cost over remaining termby $2,009,318</t>
  </si>
  <si>
    <t>rahul venkatesh</t>
  </si>
  <si>
    <t>Changes from end of Q2 2018 forecast for end of Q3 2018 forecast</t>
  </si>
  <si>
    <t>Q2 2018 nominal total forecasted cost for Q4 2018 through end of term:</t>
  </si>
  <si>
    <t>Q3 2018 nominal total forecasted cost for Q4 2018 through end of term:</t>
  </si>
  <si>
    <t xml:space="preserve">1. Check valuation inputs tab and sum up old forecast in the change log for Rocky Reach. </t>
  </si>
  <si>
    <t>2. Track changes associated with change in Rocky Reach forecast</t>
  </si>
  <si>
    <t>3. Adjust the Rocky Reach/Rock Island O&amp;M numbers from hydro production report</t>
  </si>
  <si>
    <t>Updated O&amp;M forecast (rows 16 thru 18 on "Chelan O&amp;M budgets" tab) with values from "Hydro Production_RR_RI June 2018.pdf" (2nd page values for Rocky Reach)</t>
  </si>
  <si>
    <t>increased total cost over remaining term by $5,763,235</t>
  </si>
  <si>
    <t>Q3 2018 nominal total forecasted cost for Q1 2019 through end of term:</t>
  </si>
  <si>
    <t>Q4 2018 nominal total forecasted cost for Q1 2019 through end of term:</t>
  </si>
  <si>
    <t>Updated O&amp;M forecast (rows 16 thru 18 on "Chelan O&amp;M budgets" tab) with values from "Hydro Production_RR_RI September 2018.pdf" (2nd page values for Rocky Reach)</t>
  </si>
  <si>
    <t>increase of $14,516 to total cost forecast over remaining term</t>
  </si>
  <si>
    <t>Updated CPI value on "working capital charge tab" to match that provided by Chelan in invoice doc titled "2019 working Capital-Puget.xls". (Note that this value is also then used on the "capital recovery charge" tab, but not manually input there.)</t>
  </si>
  <si>
    <t>Changes from end of Q3 2018 forecast for end of Q4 2018 forecast</t>
  </si>
  <si>
    <t>increased total cost over remaining term by $24,570,093</t>
  </si>
  <si>
    <t xml:space="preserve">Reviewer Checklist </t>
  </si>
  <si>
    <t>1. Verify that values entered on Chelan O&amp;M budgets tab match those in the PDF file provided by Chelan.</t>
  </si>
  <si>
    <t>-Operating Expenses</t>
  </si>
  <si>
    <t xml:space="preserve">-Taxes </t>
  </si>
  <si>
    <t xml:space="preserve">-Miscellaneous </t>
  </si>
  <si>
    <t>2. Check that new information flows through to the monthly summary tab</t>
  </si>
  <si>
    <t>3. Check that costs in the monthly summary tab are flowing properly to the valuation inputs tab.</t>
  </si>
  <si>
    <t>- This is only provided &amp; updated once per year</t>
  </si>
  <si>
    <t>-This is only provided and updated once per year</t>
  </si>
  <si>
    <t>-Verify that the same CPI implicit price deflator flows through the workbook accurately</t>
  </si>
  <si>
    <t>4. Check that the Chelan Transmission System Revenue Requirement is updated to the latest forecast.</t>
  </si>
  <si>
    <t xml:space="preserve">5. Check that the working capital is included at year end. </t>
  </si>
  <si>
    <t xml:space="preserve">6. Verify that no new debt service information has been provided. </t>
  </si>
  <si>
    <t>7. Check that the calculations in the change log are accurate and complete</t>
  </si>
  <si>
    <t>Instructions</t>
  </si>
  <si>
    <t>Q4 2018 nominal total forecasted cost for Q2 2019 through end of term:</t>
  </si>
  <si>
    <t>Q1 2019 nominal total forecasted cost for Q2 2019 through end of term:</t>
  </si>
  <si>
    <t>Changes from end of Q4 2018 forecast for end of Q1 2019 forecast</t>
  </si>
  <si>
    <t>Updated O&amp;M forecast (rows 16 thru 18 on "Chelan O&amp;M budgets" tab) with values from "Hydro Production_RR_RI December 2018.pdf" (2nd page values for Rocky Reach)</t>
  </si>
  <si>
    <t>2019 Rock Island Financing</t>
  </si>
  <si>
    <t>increased total cost over remaining term by $4,735,452</t>
  </si>
  <si>
    <t>Changes from end of Q1 2019 forecast for end of Q2 2019 forecast</t>
  </si>
  <si>
    <t>4. Mostly look out for the O&amp;M budget along with other updates provided by Chelan</t>
  </si>
  <si>
    <t>Updated O&amp;M forecast (rows 16 thru 18 on "Chelan O&amp;M budgets" tab) with values from "Hydro Production_RR_RI Mar19packet_pp2.pdf" (2nd page values for Rocky Reach)</t>
  </si>
  <si>
    <t>Updated CTSRR</t>
  </si>
  <si>
    <t>Increased total costs over remaining term by ~$4,000,000 (transmission cost only)</t>
  </si>
  <si>
    <t>Updated newly issued debt for Rock Island, does not impact Rocky Reach</t>
  </si>
  <si>
    <t>decreased total cost over remaining term by $5,133,363</t>
  </si>
  <si>
    <t>Changes from end of Q2 2019 forecast for end of Q3 2019 forecast</t>
  </si>
  <si>
    <t>Q2 2019 nominal total forecasted cost for Q4 2019 through end of term:</t>
  </si>
  <si>
    <t>Q3 2019 nominal total forecasted cost for Q4 2019 through end of term:</t>
  </si>
  <si>
    <t>Updated O&amp;M forecast (rows 16 thru 18 on "Chelan O&amp;M budgets" tab) with values from "Hydro Production_RR_RI Jun19.pdf" (2nd page values for Rocky Reach)</t>
  </si>
  <si>
    <t>increased total cost over remaining term by $6,162,118</t>
  </si>
  <si>
    <t>Changes from end of Q3 2019 forecast for end of Q4 2019 forecast</t>
  </si>
  <si>
    <t>Q3 2019 nominal total forecasted cost for Q1 2020 through end of term:</t>
  </si>
  <si>
    <t>Q4 2019 nominal total forecasted cost for Q1 2020 through end of term:</t>
  </si>
  <si>
    <t>Updated O&amp;M forecast (rows 16 thru 18 on "Chelan O&amp;M budgets" tab) with values from "Hydro Production_RR_RI Sep19.pdf" (2nd page values for Rocky Reach)</t>
  </si>
  <si>
    <t xml:space="preserve">increased total cost over remaining term by $2,205,955 (Rocky Reach costs increased ~$3 million and Rock Island costs decreased ~$800k). </t>
  </si>
  <si>
    <t>2021 Rock Island Financing</t>
  </si>
  <si>
    <t>2021 Rocky Reach Financing</t>
  </si>
  <si>
    <t>Puget Sound Energy</t>
  </si>
  <si>
    <t>Mid C Chelan Contract Costs</t>
  </si>
  <si>
    <t>Monthly cost summary</t>
  </si>
  <si>
    <t>Total Rocky Reach cost</t>
  </si>
  <si>
    <t>Total Rock Island cost</t>
  </si>
  <si>
    <t>Total PSE contract energy charges</t>
  </si>
  <si>
    <t>Transmission contract charges</t>
  </si>
  <si>
    <t>O&amp;M budgets from Chelan PUD</t>
  </si>
  <si>
    <t>2.5% annual O&amp;M escalation</t>
  </si>
  <si>
    <t>Schedule A1 is a component of PSE's agreement with Chelan County PUD for the purchase of 25% of the output from the Rocky Reach and Rock Island Projects. A1 specifies the debt service obligation associated with debt that was outstanding at the time the PPA was signed (January 2006). Obligations shown are in addition to debt service obligations shown on other tabs of this workbook.</t>
  </si>
  <si>
    <t>Repayment schedules for debt issued after contract start date</t>
  </si>
  <si>
    <t>2019 Rocky Reach Financing</t>
  </si>
  <si>
    <t>n/a</t>
  </si>
  <si>
    <t>Equal to 15% of the highest annual debt service obligation during the term of PSE's contract. This is payable on the respective project availability dates (11/1/2011 for RR, 7/1/2012 for RI). Additional Coverage Fund Charges will apply to future debt obligations upon issuance of new debt, if applicable. PSE pays 25% of the total Coverage Fund Charge.</t>
  </si>
  <si>
    <t>Equal to 1% of total RI and RR outstanding debt obligations at the beginning of each contract year. PSE will pay 1/12th of 25% of the Debt Administrative Charge each month during the contract term.</t>
  </si>
  <si>
    <t>Set in June of each year for the following 12 months. Actual costs shown below through June 2022, assumed to increase 2.5% per year thereafter.</t>
  </si>
  <si>
    <t>Environmental attributes charge (RI and RR)</t>
  </si>
  <si>
    <t>Environmental attributes charge</t>
  </si>
  <si>
    <t>Environmental attributes price ($/MWh)</t>
  </si>
  <si>
    <t>100% Rocky Reach generation (MWh)</t>
  </si>
  <si>
    <t>Contractual price per MWh in table below applies to 50% of the energy delivered under this contract (25% of output from Rocky Reach and Rock Island minus CEA obligation)</t>
  </si>
  <si>
    <t>100% Rock Island generation (MWh)</t>
  </si>
  <si>
    <t>Rocky Reach CEA obligation (MWh)</t>
  </si>
  <si>
    <t>Rock Island CEA obligation (MWh)</t>
  </si>
  <si>
    <t>100% net Chelan generation (MWh)</t>
  </si>
  <si>
    <t>PSE's 25% share of net generation (MWh)</t>
  </si>
  <si>
    <t>Volume subject to EA charge (MWh)</t>
  </si>
  <si>
    <t>2023 Rock Island Financing</t>
  </si>
  <si>
    <t>2023 Rocky Reach Financing</t>
  </si>
  <si>
    <t>Each month during the contract term PSE will pay 25% of 1/12th of an annual Capital Recovery Charge (CRC). These funds will be held in a separate account and can only be used for the same purposes as the Debt Reduction Charge fund. The annual CRC is equal to the CRC % multiplied by the CRC Base where the CRC % is designated by the District annually and will be between 0% and 50% (Chelan designated 50% effective January 2012 until further notice) and the CRC Base is $25M December 2004$. Note: Inflation assumptions used on this tab come from the Working Capital Charge tab.</t>
  </si>
  <si>
    <r>
      <t>Transmission Charges-</t>
    </r>
    <r>
      <rPr>
        <b/>
        <u/>
        <sz val="10"/>
        <rFont val="Calibri"/>
        <family val="2"/>
        <scheme val="minor"/>
      </rPr>
      <t xml:space="preserve"> Long Term Transmission Service Agreement</t>
    </r>
  </si>
  <si>
    <t>PSE 25% Chelan contract total</t>
  </si>
  <si>
    <t>2024 Rock Island Financing</t>
  </si>
  <si>
    <t>Forecast from Chelan PUD received October 23, 2024</t>
  </si>
  <si>
    <t>2026 Power Cost update workpapers</t>
  </si>
  <si>
    <t>REDACTED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</si>
</sst>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 #,##0_);_(* \(#,##0\);_(* &quot;-&quot;??_);_(@_)"/>
    <numFmt numFmtId="166" formatCode="_(* #,##0.00000_);_(* \(#,##0.00000\);_(* &quot;-&quot;??_);_(@_)"/>
    <numFmt numFmtId="167" formatCode="_(&quot;$&quot;* #,##0_);_(&quot;$&quot;* \(#,##0\);_(&quot;$&quot;* &quot;-&quot;??_);_(@_)"/>
    <numFmt numFmtId="168" formatCode="0.000%"/>
    <numFmt numFmtId="169" formatCode="0.0"/>
    <numFmt numFmtId="170" formatCode="0.000000"/>
    <numFmt numFmtId="171" formatCode="0.0000000"/>
    <numFmt numFmtId="172" formatCode="0.000000000000"/>
    <numFmt numFmtId="173" formatCode="&quot;$&quot;#,##0"/>
    <numFmt numFmtId="174" formatCode="&quot;$&quot;#,##0.00"/>
    <numFmt numFmtId="175" formatCode="[$-409]mmm\-yy;@"/>
    <numFmt numFmtId="176" formatCode="#,##0.0000000"/>
    <numFmt numFmtId="177" formatCode="_(* ###0_);_(* \(###0\);_(* &quot;-&quot;_);_(@_)"/>
    <numFmt numFmtId="178" formatCode="0.00_)"/>
    <numFmt numFmtId="179" formatCode="mmm\-yyyy"/>
    <numFmt numFmtId="180" formatCode="_([$€-2]* #,##0.00_);_([$€-2]* \(#,##0.00\);_([$€-2]* &quot;-&quot;??_)"/>
    <numFmt numFmtId="181" formatCode="d\.mmm\.yy"/>
    <numFmt numFmtId="182" formatCode="#."/>
    <numFmt numFmtId="183" formatCode="_(&quot;$&quot;* #,##0.0000_);_(&quot;$&quot;* \(#,##0.0000\);_(&quot;$&quot;* &quot;-&quot;????_);_(@_)"/>
    <numFmt numFmtId="184" formatCode="_(* #,##0.0_);_(* \(#,##0.0\);_(* &quot;-&quot;_);_(@_)"/>
    <numFmt numFmtId="185" formatCode="&quot;$&quot;#,##0;\-&quot;$&quot;#,##0"/>
    <numFmt numFmtId="186" formatCode="0.0000%"/>
    <numFmt numFmtId="187" formatCode="0000000"/>
    <numFmt numFmtId="188" formatCode="[$-409]d\-mmm\-yy;@"/>
    <numFmt numFmtId="189" formatCode="0.000"/>
    <numFmt numFmtId="190" formatCode="_(* #,##0.000_);_(* \(#,##0.000\);_(* &quot;-&quot;??_);_(@_)"/>
  </numFmts>
  <fonts count="182">
    <font>
      <sz val="10"/>
      <name val="Arial"/>
    </font>
    <font>
      <sz val="10"/>
      <name val="Arial"/>
      <family val="2"/>
    </font>
    <font>
      <sz val="9"/>
      <name val="Arial"/>
      <family val="2"/>
    </font>
    <font>
      <sz val="8"/>
      <name val="Arial"/>
      <family val="2"/>
    </font>
    <font>
      <b/>
      <sz val="10"/>
      <name val="Arial"/>
      <family val="2"/>
    </font>
    <font>
      <sz val="10"/>
      <name val="Arial"/>
      <family val="2"/>
    </font>
    <font>
      <i/>
      <sz val="10"/>
      <name val="Arial"/>
      <family val="2"/>
    </font>
    <font>
      <b/>
      <u/>
      <sz val="9"/>
      <name val="Arial"/>
      <family val="2"/>
    </font>
    <font>
      <sz val="9"/>
      <color indexed="12"/>
      <name val="Arial"/>
      <family val="2"/>
    </font>
    <font>
      <sz val="8"/>
      <color indexed="81"/>
      <name val="Tahoma"/>
      <family val="2"/>
    </font>
    <font>
      <b/>
      <sz val="8"/>
      <color indexed="81"/>
      <name val="Tahoma"/>
      <family val="2"/>
    </font>
    <font>
      <b/>
      <sz val="11"/>
      <name val="Arial"/>
      <family val="2"/>
    </font>
    <font>
      <b/>
      <sz val="9"/>
      <name val="Arial"/>
      <family val="2"/>
    </font>
    <font>
      <u/>
      <sz val="10"/>
      <color indexed="12"/>
      <name val="Arial"/>
      <family val="2"/>
    </font>
    <font>
      <b/>
      <sz val="10"/>
      <name val="Arial"/>
      <family val="2"/>
    </font>
    <font>
      <sz val="8"/>
      <color indexed="23"/>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1"/>
      <color indexed="8"/>
      <name val="Calibri"/>
      <family val="2"/>
    </font>
    <font>
      <sz val="8"/>
      <name val="Arial"/>
      <family val="2"/>
    </font>
    <font>
      <i/>
      <sz val="8"/>
      <name val="Arial"/>
      <family val="2"/>
    </font>
    <font>
      <sz val="10"/>
      <color indexed="8"/>
      <name val="Arial"/>
      <family val="2"/>
    </font>
    <font>
      <b/>
      <sz val="8"/>
      <name val="Arial"/>
      <family val="2"/>
    </font>
    <font>
      <sz val="10"/>
      <name val="Geneva"/>
    </font>
    <font>
      <b/>
      <i/>
      <sz val="10"/>
      <name val="Arial"/>
      <family val="2"/>
    </font>
    <font>
      <sz val="10"/>
      <color indexed="12"/>
      <name val="Arial"/>
      <family val="2"/>
    </font>
    <font>
      <sz val="10"/>
      <name val="Helv"/>
    </font>
    <font>
      <b/>
      <i/>
      <sz val="16"/>
      <name val="Helv"/>
    </font>
    <font>
      <b/>
      <sz val="12"/>
      <name val="Arial"/>
      <family val="2"/>
    </font>
    <font>
      <sz val="12"/>
      <color indexed="24"/>
      <name val="Arial"/>
      <family val="2"/>
    </font>
    <font>
      <sz val="8"/>
      <name val="Helv"/>
    </font>
    <font>
      <sz val="10"/>
      <color indexed="8"/>
      <name val="MS Sans Serif"/>
      <family val="2"/>
    </font>
    <font>
      <sz val="11"/>
      <name val="univers (E1)"/>
    </font>
    <font>
      <sz val="12"/>
      <name val="TIMES"/>
    </font>
    <font>
      <sz val="1"/>
      <color indexed="16"/>
      <name val="Courier"/>
      <family val="3"/>
    </font>
    <font>
      <sz val="10"/>
      <name val="MS Serif"/>
      <family val="1"/>
    </font>
    <font>
      <sz val="10"/>
      <name val="Courier"/>
      <family val="3"/>
    </font>
    <font>
      <b/>
      <sz val="12"/>
      <color indexed="20"/>
      <name val="Arial"/>
      <family val="2"/>
    </font>
    <font>
      <sz val="7"/>
      <name val="Small Fonts"/>
      <family val="2"/>
    </font>
    <font>
      <sz val="10"/>
      <name val="MS Sans Serif"/>
      <family val="2"/>
    </font>
    <font>
      <b/>
      <sz val="10"/>
      <name val="MS Sans Serif"/>
      <family val="2"/>
    </font>
    <font>
      <sz val="12"/>
      <color indexed="10"/>
      <name val="Arial"/>
      <family val="2"/>
    </font>
    <font>
      <sz val="12"/>
      <color indexed="10"/>
      <name val="TIMES"/>
    </font>
    <font>
      <b/>
      <sz val="8"/>
      <color indexed="8"/>
      <name val="Helv"/>
    </font>
    <font>
      <b/>
      <sz val="12"/>
      <color indexed="56"/>
      <name val="Arial"/>
      <family val="2"/>
    </font>
    <font>
      <b/>
      <sz val="14"/>
      <color indexed="56"/>
      <name val="Arial"/>
      <family val="2"/>
    </font>
    <font>
      <sz val="12"/>
      <name val="Times New Roman"/>
      <family val="1"/>
    </font>
    <font>
      <sz val="10"/>
      <color indexed="24"/>
      <name val="Arial"/>
      <family val="2"/>
    </font>
    <font>
      <sz val="8"/>
      <name val="Arial"/>
      <family val="2"/>
    </font>
    <font>
      <b/>
      <i/>
      <u/>
      <sz val="12"/>
      <name val="Arial"/>
      <family val="2"/>
    </font>
    <font>
      <sz val="9"/>
      <color indexed="10"/>
      <name val="Arial"/>
      <family val="2"/>
    </font>
    <font>
      <sz val="9"/>
      <name val="Arial"/>
      <family val="2"/>
    </font>
    <font>
      <sz val="8"/>
      <name val="Arial"/>
      <family val="2"/>
    </font>
    <font>
      <b/>
      <sz val="10"/>
      <color indexed="9"/>
      <name val="Arial"/>
      <family val="2"/>
    </font>
    <font>
      <b/>
      <i/>
      <u/>
      <sz val="10"/>
      <name val="Arial"/>
      <family val="2"/>
    </font>
    <font>
      <sz val="9"/>
      <color indexed="81"/>
      <name val="Tahoma"/>
      <family val="2"/>
    </font>
    <font>
      <b/>
      <sz val="9"/>
      <color indexed="81"/>
      <name val="Tahoma"/>
      <family val="2"/>
    </font>
    <font>
      <i/>
      <sz val="9"/>
      <name val="Arial"/>
      <family val="2"/>
    </font>
    <font>
      <sz val="10"/>
      <name val="Arial"/>
      <family val="2"/>
    </font>
    <font>
      <sz val="11"/>
      <color theme="0"/>
      <name val="Calibri"/>
      <family val="2"/>
      <scheme val="minor"/>
    </font>
    <font>
      <b/>
      <sz val="11"/>
      <color theme="1"/>
      <name val="Calibri"/>
      <family val="2"/>
      <scheme val="minor"/>
    </font>
    <font>
      <sz val="10"/>
      <color theme="0" tint="-0.34998626667073579"/>
      <name val="Arial"/>
      <family val="2"/>
    </font>
    <font>
      <sz val="10"/>
      <color theme="0" tint="-0.249977111117893"/>
      <name val="Arial"/>
      <family val="2"/>
    </font>
    <font>
      <b/>
      <sz val="10"/>
      <color theme="0" tint="-0.34998626667073579"/>
      <name val="Arial"/>
      <family val="2"/>
    </font>
    <font>
      <i/>
      <sz val="10"/>
      <color theme="0" tint="-0.34998626667073579"/>
      <name val="Arial"/>
      <family val="2"/>
    </font>
    <font>
      <b/>
      <i/>
      <sz val="10"/>
      <color theme="0" tint="-0.34998626667073579"/>
      <name val="Arial"/>
      <family val="2"/>
    </font>
    <font>
      <sz val="9"/>
      <color theme="0" tint="-0.34998626667073579"/>
      <name val="Arial"/>
      <family val="2"/>
    </font>
    <font>
      <i/>
      <sz val="9"/>
      <color theme="0" tint="-0.34998626667073579"/>
      <name val="Arial"/>
      <family val="2"/>
    </font>
    <font>
      <b/>
      <i/>
      <sz val="9"/>
      <color theme="0" tint="-0.34998626667073579"/>
      <name val="Arial"/>
      <family val="2"/>
    </font>
    <font>
      <i/>
      <sz val="9"/>
      <color theme="3"/>
      <name val="Arial"/>
      <family val="2"/>
    </font>
    <font>
      <b/>
      <sz val="10"/>
      <color theme="0" tint="-0.249977111117893"/>
      <name val="Arial"/>
      <family val="2"/>
    </font>
    <font>
      <i/>
      <sz val="9"/>
      <color theme="0" tint="-0.249977111117893"/>
      <name val="Arial"/>
      <family val="2"/>
    </font>
    <font>
      <b/>
      <i/>
      <sz val="10"/>
      <color theme="0" tint="-0.249977111117893"/>
      <name val="Arial"/>
      <family val="2"/>
    </font>
    <font>
      <b/>
      <i/>
      <sz val="9"/>
      <color theme="0" tint="-0.249977111117893"/>
      <name val="Arial"/>
      <family val="2"/>
    </font>
    <font>
      <b/>
      <i/>
      <sz val="9"/>
      <color theme="3"/>
      <name val="Arial"/>
      <family val="2"/>
    </font>
    <font>
      <b/>
      <sz val="14"/>
      <color theme="1"/>
      <name val="Calibri"/>
      <family val="2"/>
      <scheme val="minor"/>
    </font>
    <font>
      <b/>
      <sz val="12"/>
      <color theme="1"/>
      <name val="Calibri"/>
      <family val="2"/>
      <scheme val="minor"/>
    </font>
    <font>
      <b/>
      <sz val="16"/>
      <color theme="1"/>
      <name val="Calibri"/>
      <family val="2"/>
      <scheme val="minor"/>
    </font>
    <font>
      <sz val="12"/>
      <name val="Calibri"/>
      <family val="2"/>
      <scheme val="minor"/>
    </font>
    <font>
      <b/>
      <sz val="9"/>
      <name val="Calibri"/>
      <family val="2"/>
      <scheme val="minor"/>
    </font>
    <font>
      <b/>
      <u/>
      <sz val="9"/>
      <name val="Calibri"/>
      <family val="2"/>
      <scheme val="minor"/>
    </font>
    <font>
      <sz val="9"/>
      <name val="Calibri"/>
      <family val="2"/>
      <scheme val="minor"/>
    </font>
    <font>
      <sz val="10"/>
      <name val="Calibri"/>
      <family val="2"/>
      <scheme val="minor"/>
    </font>
    <font>
      <sz val="11"/>
      <name val="Calibri"/>
      <family val="2"/>
      <scheme val="minor"/>
    </font>
    <font>
      <u/>
      <sz val="11"/>
      <name val="Calibri"/>
      <family val="2"/>
      <scheme val="minor"/>
    </font>
    <font>
      <b/>
      <sz val="11"/>
      <name val="Calibri"/>
      <family val="2"/>
      <scheme val="minor"/>
    </font>
    <font>
      <sz val="10"/>
      <color theme="0" tint="-0.34998626667073579"/>
      <name val="Calibri"/>
      <family val="2"/>
      <scheme val="minor"/>
    </font>
    <font>
      <sz val="10"/>
      <color theme="0" tint="-0.499984740745262"/>
      <name val="Arial"/>
      <family val="2"/>
    </font>
    <font>
      <b/>
      <u/>
      <sz val="9"/>
      <color theme="0" tint="-0.499984740745262"/>
      <name val="Calibri"/>
      <family val="2"/>
      <scheme val="minor"/>
    </font>
    <font>
      <sz val="10"/>
      <color theme="0" tint="-0.499984740745262"/>
      <name val="Calibri"/>
      <family val="2"/>
      <scheme val="minor"/>
    </font>
    <font>
      <sz val="9"/>
      <color theme="0" tint="-0.499984740745262"/>
      <name val="Arial"/>
      <family val="2"/>
    </font>
    <font>
      <sz val="9"/>
      <color theme="0" tint="-0.499984740745262"/>
      <name val="Calibri"/>
      <family val="2"/>
      <scheme val="minor"/>
    </font>
    <font>
      <sz val="11"/>
      <color theme="0" tint="-0.499984740745262"/>
      <name val="Calibri"/>
      <family val="2"/>
      <scheme val="minor"/>
    </font>
    <font>
      <u/>
      <sz val="11"/>
      <color theme="0" tint="-0.499984740745262"/>
      <name val="Calibri"/>
      <family val="2"/>
      <scheme val="minor"/>
    </font>
    <font>
      <b/>
      <sz val="11"/>
      <color theme="0" tint="-0.499984740745262"/>
      <name val="Calibri"/>
      <family val="2"/>
      <scheme val="minor"/>
    </font>
    <font>
      <sz val="10"/>
      <color theme="0" tint="-0.14999847407452621"/>
      <name val="Calibri"/>
      <family val="2"/>
      <scheme val="minor"/>
    </font>
    <font>
      <b/>
      <sz val="9"/>
      <color theme="0" tint="-0.14999847407452621"/>
      <name val="Calibri"/>
      <family val="2"/>
      <scheme val="minor"/>
    </font>
    <font>
      <sz val="9"/>
      <color theme="0" tint="-0.14999847407452621"/>
      <name val="Calibri"/>
      <family val="2"/>
      <scheme val="minor"/>
    </font>
    <font>
      <b/>
      <sz val="9"/>
      <color theme="4" tint="-0.249977111117893"/>
      <name val="Calibri"/>
      <family val="2"/>
      <scheme val="minor"/>
    </font>
    <font>
      <i/>
      <sz val="11"/>
      <name val="Calibri"/>
      <family val="2"/>
      <scheme val="minor"/>
    </font>
    <font>
      <b/>
      <sz val="9"/>
      <color theme="1"/>
      <name val="Calibri"/>
      <family val="2"/>
      <scheme val="minor"/>
    </font>
    <font>
      <b/>
      <u/>
      <sz val="10"/>
      <color theme="0" tint="-0.14999847407452621"/>
      <name val="Calibri"/>
      <family val="2"/>
      <scheme val="minor"/>
    </font>
    <font>
      <i/>
      <sz val="8"/>
      <color theme="0" tint="-0.14999847407452621"/>
      <name val="Calibri"/>
      <family val="2"/>
      <scheme val="minor"/>
    </font>
    <font>
      <b/>
      <sz val="8"/>
      <color theme="0" tint="-0.14999847407452621"/>
      <name val="Calibri"/>
      <family val="2"/>
      <scheme val="minor"/>
    </font>
    <font>
      <sz val="8"/>
      <color theme="0" tint="-0.14999847407452621"/>
      <name val="Calibri"/>
      <family val="2"/>
      <scheme val="minor"/>
    </font>
    <font>
      <u/>
      <sz val="9"/>
      <color theme="0" tint="-0.14999847407452621"/>
      <name val="Calibri"/>
      <family val="2"/>
      <scheme val="minor"/>
    </font>
    <font>
      <u/>
      <sz val="10"/>
      <color theme="0" tint="-0.14999847407452621"/>
      <name val="Calibri"/>
      <family val="2"/>
      <scheme val="minor"/>
    </font>
    <font>
      <b/>
      <sz val="10"/>
      <color theme="0" tint="-0.14999847407452621"/>
      <name val="Calibri"/>
      <family val="2"/>
      <scheme val="minor"/>
    </font>
    <font>
      <i/>
      <sz val="10"/>
      <color theme="0" tint="-0.14999847407452621"/>
      <name val="Calibri"/>
      <family val="2"/>
      <scheme val="minor"/>
    </font>
    <font>
      <sz val="10"/>
      <color indexed="55"/>
      <name val="Calibri"/>
      <family val="2"/>
      <scheme val="minor"/>
    </font>
    <font>
      <b/>
      <u/>
      <sz val="10"/>
      <name val="Calibri"/>
      <family val="2"/>
      <scheme val="minor"/>
    </font>
    <font>
      <b/>
      <sz val="9"/>
      <color indexed="12"/>
      <name val="Calibri"/>
      <family val="2"/>
      <scheme val="minor"/>
    </font>
    <font>
      <b/>
      <sz val="10"/>
      <color indexed="55"/>
      <name val="Calibri"/>
      <family val="2"/>
      <scheme val="minor"/>
    </font>
    <font>
      <sz val="10"/>
      <color indexed="12"/>
      <name val="Calibri"/>
      <family val="2"/>
      <scheme val="minor"/>
    </font>
    <font>
      <b/>
      <sz val="10"/>
      <name val="Calibri"/>
      <family val="2"/>
      <scheme val="minor"/>
    </font>
    <font>
      <sz val="8"/>
      <name val="Calibri"/>
      <family val="2"/>
      <scheme val="minor"/>
    </font>
    <font>
      <b/>
      <i/>
      <sz val="9"/>
      <name val="Calibri"/>
      <family val="2"/>
      <scheme val="minor"/>
    </font>
    <font>
      <i/>
      <sz val="10"/>
      <name val="Calibri"/>
      <family val="2"/>
      <scheme val="minor"/>
    </font>
    <font>
      <u/>
      <sz val="10"/>
      <color indexed="12"/>
      <name val="Calibri"/>
      <family val="2"/>
      <scheme val="minor"/>
    </font>
    <font>
      <sz val="10"/>
      <color indexed="22"/>
      <name val="Calibri"/>
      <family val="2"/>
      <scheme val="minor"/>
    </font>
    <font>
      <u/>
      <sz val="10"/>
      <color indexed="22"/>
      <name val="Calibri"/>
      <family val="2"/>
      <scheme val="minor"/>
    </font>
    <font>
      <u/>
      <sz val="10"/>
      <color theme="0" tint="-0.34998626667073579"/>
      <name val="Calibri"/>
      <family val="2"/>
      <scheme val="minor"/>
    </font>
    <font>
      <u/>
      <sz val="9"/>
      <name val="Calibri"/>
      <family val="2"/>
      <scheme val="minor"/>
    </font>
    <font>
      <sz val="11"/>
      <color indexed="8"/>
      <name val="Calibri"/>
      <family val="2"/>
      <scheme val="minor"/>
    </font>
    <font>
      <b/>
      <sz val="10"/>
      <color theme="0" tint="-0.34998626667073579"/>
      <name val="Calibri"/>
      <family val="2"/>
      <scheme val="minor"/>
    </font>
    <font>
      <b/>
      <sz val="11"/>
      <color indexed="12"/>
      <name val="Calibri"/>
      <family val="2"/>
      <scheme val="minor"/>
    </font>
    <font>
      <b/>
      <sz val="10"/>
      <color indexed="22"/>
      <name val="Calibri"/>
      <family val="2"/>
      <scheme val="minor"/>
    </font>
    <font>
      <sz val="9"/>
      <color indexed="22"/>
      <name val="Calibri"/>
      <family val="2"/>
      <scheme val="minor"/>
    </font>
    <font>
      <b/>
      <u/>
      <sz val="11"/>
      <name val="Calibri"/>
      <family val="2"/>
      <scheme val="minor"/>
    </font>
    <font>
      <sz val="11"/>
      <color indexed="55"/>
      <name val="Calibri"/>
      <family val="2"/>
      <scheme val="minor"/>
    </font>
    <font>
      <sz val="11"/>
      <color theme="0" tint="-0.34998626667073579"/>
      <name val="Calibri"/>
      <family val="2"/>
      <scheme val="minor"/>
    </font>
    <font>
      <u/>
      <sz val="11"/>
      <color indexed="12"/>
      <name val="Calibri"/>
      <family val="2"/>
      <scheme val="minor"/>
    </font>
    <font>
      <u/>
      <sz val="11"/>
      <color indexed="22"/>
      <name val="Calibri"/>
      <family val="2"/>
      <scheme val="minor"/>
    </font>
    <font>
      <u/>
      <sz val="11"/>
      <color theme="0" tint="-0.34998626667073579"/>
      <name val="Calibri"/>
      <family val="2"/>
      <scheme val="minor"/>
    </font>
    <font>
      <u/>
      <sz val="11"/>
      <color theme="0" tint="-0.249977111117893"/>
      <name val="Calibri"/>
      <family val="2"/>
      <scheme val="minor"/>
    </font>
    <font>
      <sz val="11"/>
      <color indexed="12"/>
      <name val="Calibri"/>
      <family val="2"/>
      <scheme val="minor"/>
    </font>
    <font>
      <b/>
      <sz val="11"/>
      <color theme="0" tint="-0.34998626667073579"/>
      <name val="Calibri"/>
      <family val="2"/>
      <scheme val="minor"/>
    </font>
    <font>
      <sz val="11"/>
      <color indexed="22"/>
      <name val="Calibri"/>
      <family val="2"/>
      <scheme val="minor"/>
    </font>
    <font>
      <sz val="11"/>
      <color theme="0" tint="-0.249977111117893"/>
      <name val="Calibri"/>
      <family val="2"/>
      <scheme val="minor"/>
    </font>
    <font>
      <u/>
      <sz val="10"/>
      <name val="Calibri"/>
      <family val="2"/>
      <scheme val="minor"/>
    </font>
    <font>
      <sz val="9"/>
      <color theme="0"/>
      <name val="Calibri"/>
      <family val="2"/>
      <scheme val="minor"/>
    </font>
    <font>
      <sz val="10"/>
      <color rgb="FFFF0000"/>
      <name val="Calibri"/>
      <family val="2"/>
      <scheme val="minor"/>
    </font>
    <font>
      <b/>
      <sz val="9"/>
      <color indexed="10"/>
      <name val="Calibri"/>
      <family val="2"/>
      <scheme val="minor"/>
    </font>
    <font>
      <sz val="9"/>
      <color indexed="10"/>
      <name val="Calibri"/>
      <family val="2"/>
      <scheme val="minor"/>
    </font>
    <font>
      <i/>
      <sz val="10"/>
      <color theme="3"/>
      <name val="Arial"/>
      <family val="2"/>
    </font>
    <font>
      <b/>
      <i/>
      <sz val="10"/>
      <color theme="4"/>
      <name val="Arial"/>
      <family val="2"/>
    </font>
    <font>
      <i/>
      <sz val="10"/>
      <color theme="0" tint="-0.249977111117893"/>
      <name val="Arial"/>
      <family val="2"/>
    </font>
    <font>
      <b/>
      <sz val="14"/>
      <name val="Calibri"/>
      <family val="2"/>
      <scheme val="minor"/>
    </font>
    <font>
      <sz val="9"/>
      <color theme="0" tint="-0.34998626667073579"/>
      <name val="Calibri"/>
      <family val="2"/>
      <scheme val="minor"/>
    </font>
    <font>
      <sz val="10"/>
      <color theme="0"/>
      <name val="Calibri"/>
      <family val="2"/>
      <scheme val="minor"/>
    </font>
    <font>
      <sz val="9"/>
      <color indexed="18"/>
      <name val="Calibri"/>
      <family val="2"/>
      <scheme val="minor"/>
    </font>
    <font>
      <sz val="9"/>
      <color indexed="62"/>
      <name val="Calibri"/>
      <family val="2"/>
      <scheme val="minor"/>
    </font>
    <font>
      <b/>
      <sz val="9"/>
      <color indexed="18"/>
      <name val="Calibri"/>
      <family val="2"/>
      <scheme val="minor"/>
    </font>
    <font>
      <b/>
      <sz val="10"/>
      <color theme="0"/>
      <name val="Calibri"/>
      <family val="2"/>
      <scheme val="minor"/>
    </font>
    <font>
      <sz val="10"/>
      <color theme="1" tint="0.499984740745262"/>
      <name val="Calibri"/>
      <family val="2"/>
      <scheme val="minor"/>
    </font>
    <font>
      <sz val="10"/>
      <color theme="1"/>
      <name val="Calibri"/>
      <family val="2"/>
      <scheme val="minor"/>
    </font>
    <font>
      <b/>
      <sz val="10"/>
      <color indexed="18"/>
      <name val="Calibri"/>
      <family val="2"/>
      <scheme val="minor"/>
    </font>
    <font>
      <sz val="10"/>
      <color indexed="18"/>
      <name val="Calibri"/>
      <family val="2"/>
      <scheme val="minor"/>
    </font>
    <font>
      <b/>
      <sz val="10"/>
      <color theme="0" tint="-0.249977111117893"/>
      <name val="Calibri"/>
      <family val="2"/>
      <scheme val="minor"/>
    </font>
    <font>
      <sz val="10"/>
      <color indexed="23"/>
      <name val="Calibri"/>
      <family val="2"/>
      <scheme val="minor"/>
    </font>
    <font>
      <sz val="10"/>
      <color theme="0" tint="-0.249977111117893"/>
      <name val="Calibri"/>
      <family val="2"/>
      <scheme val="minor"/>
    </font>
    <font>
      <sz val="10"/>
      <color theme="1" tint="0.499984740745262"/>
      <name val="Arial"/>
      <family val="2"/>
    </font>
    <font>
      <b/>
      <sz val="10"/>
      <color theme="1" tint="0.499984740745262"/>
      <name val="Calibri"/>
      <family val="2"/>
      <scheme val="minor"/>
    </font>
    <font>
      <b/>
      <sz val="18"/>
      <color theme="1"/>
      <name val="Calibri"/>
      <family val="2"/>
      <scheme val="minor"/>
    </font>
    <font>
      <b/>
      <sz val="11"/>
      <color theme="1"/>
      <name val="Arial"/>
      <family val="2"/>
    </font>
    <font>
      <b/>
      <sz val="10"/>
      <color theme="0" tint="-0.499984740745262"/>
      <name val="Calibri"/>
      <family val="2"/>
      <scheme val="minor"/>
    </font>
    <font>
      <b/>
      <sz val="9"/>
      <color theme="0" tint="-0.499984740745262"/>
      <name val="Calibri"/>
      <family val="2"/>
      <scheme val="minor"/>
    </font>
    <font>
      <u/>
      <sz val="9"/>
      <color theme="0" tint="-0.499984740745262"/>
      <name val="Calibri"/>
      <family val="2"/>
      <scheme val="minor"/>
    </font>
  </fonts>
  <fills count="4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bgColor indexed="64"/>
      </patternFill>
    </fill>
    <fill>
      <patternFill patternType="solid">
        <fgColor indexed="55"/>
      </patternFill>
    </fill>
    <fill>
      <patternFill patternType="solid">
        <fgColor indexed="22"/>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solid">
        <fgColor indexed="41"/>
        <bgColor indexed="64"/>
      </patternFill>
    </fill>
    <fill>
      <patternFill patternType="mediumGray">
        <fgColor indexed="22"/>
      </patternFill>
    </fill>
    <fill>
      <patternFill patternType="solid">
        <fgColor indexed="35"/>
        <bgColor indexed="64"/>
      </patternFill>
    </fill>
    <fill>
      <patternFill patternType="gray0625">
        <fgColor indexed="8"/>
      </patternFill>
    </fill>
    <fill>
      <patternFill patternType="gray125">
        <fgColor indexed="8"/>
      </patternFill>
    </fill>
    <fill>
      <patternFill patternType="solid">
        <fgColor indexed="51"/>
        <bgColor indexed="64"/>
      </patternFill>
    </fill>
    <fill>
      <patternFill patternType="solid">
        <fgColor indexed="18"/>
        <bgColor indexed="64"/>
      </patternFill>
    </fill>
    <fill>
      <patternFill patternType="solid">
        <fgColor indexed="12"/>
        <bgColor indexed="64"/>
      </patternFill>
    </fill>
    <fill>
      <patternFill patternType="solid">
        <fgColor indexed="17"/>
        <bgColor indexed="64"/>
      </patternFill>
    </fill>
    <fill>
      <patternFill patternType="solid">
        <fgColor indexed="50"/>
        <bgColor indexed="64"/>
      </patternFill>
    </fill>
    <fill>
      <patternFill patternType="solid">
        <fgColor indexed="13"/>
        <bgColor indexed="64"/>
      </patternFill>
    </fill>
    <fill>
      <patternFill patternType="solid">
        <fgColor indexed="10"/>
        <bgColor indexed="64"/>
      </patternFill>
    </fill>
    <fill>
      <patternFill patternType="solid">
        <fgColor indexed="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8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double">
        <color indexed="52"/>
      </bottom>
      <diagonal/>
    </border>
    <border>
      <left/>
      <right style="hair">
        <color indexed="64"/>
      </right>
      <top/>
      <bottom style="thin">
        <color indexed="64"/>
      </bottom>
      <diagonal/>
    </border>
    <border>
      <left/>
      <right style="hair">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4"/>
      </top>
      <bottom style="double">
        <color indexed="64"/>
      </bottom>
      <diagonal/>
    </border>
    <border>
      <left/>
      <right/>
      <top/>
      <bottom style="thin">
        <color indexed="64"/>
      </bottom>
      <diagonal/>
    </border>
    <border>
      <left/>
      <right/>
      <top style="thin">
        <color indexed="64"/>
      </top>
      <bottom/>
      <diagonal/>
    </border>
    <border>
      <left/>
      <right/>
      <top style="hair">
        <color indexed="64"/>
      </top>
      <bottom/>
      <diagonal/>
    </border>
    <border>
      <left/>
      <right/>
      <top style="thin">
        <color indexed="62"/>
      </top>
      <bottom style="double">
        <color indexed="62"/>
      </bottom>
      <diagonal/>
    </border>
    <border>
      <left/>
      <right/>
      <top style="double">
        <color indexed="64"/>
      </top>
      <bottom/>
      <diagonal/>
    </border>
    <border>
      <left/>
      <right/>
      <top style="double">
        <color indexed="8"/>
      </top>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dotted">
        <color indexed="64"/>
      </left>
      <right style="dotted">
        <color indexed="64"/>
      </right>
      <top style="dotted">
        <color indexed="64"/>
      </top>
      <bottom style="dotted">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dotted">
        <color indexed="64"/>
      </bottom>
      <diagonal/>
    </border>
    <border>
      <left style="dotted">
        <color indexed="64"/>
      </left>
      <right/>
      <top style="dotted">
        <color indexed="64"/>
      </top>
      <bottom style="dotted">
        <color indexed="64"/>
      </bottom>
      <diagonal/>
    </border>
    <border>
      <left/>
      <right/>
      <top style="dotted">
        <color indexed="64"/>
      </top>
      <bottom/>
      <diagonal/>
    </border>
    <border>
      <left style="thin">
        <color indexed="64"/>
      </left>
      <right/>
      <top/>
      <bottom/>
      <diagonal/>
    </border>
    <border>
      <left/>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right/>
      <top style="medium">
        <color rgb="FFFFFF00"/>
      </top>
      <bottom/>
      <diagonal/>
    </border>
    <border>
      <left/>
      <right/>
      <top/>
      <bottom style="medium">
        <color rgb="FFFFFF00"/>
      </bottom>
      <diagonal/>
    </border>
    <border>
      <left/>
      <right/>
      <top style="medium">
        <color rgb="FFFFFF00"/>
      </top>
      <bottom style="medium">
        <color rgb="FFFFFF00"/>
      </bottom>
      <diagonal/>
    </border>
    <border>
      <left style="medium">
        <color rgb="FFFFFF00"/>
      </left>
      <right/>
      <top style="medium">
        <color rgb="FFFFFF00"/>
      </top>
      <bottom/>
      <diagonal/>
    </border>
    <border>
      <left style="medium">
        <color rgb="FFFFFF00"/>
      </left>
      <right/>
      <top/>
      <bottom/>
      <diagonal/>
    </border>
    <border>
      <left style="medium">
        <color rgb="FFFFFF00"/>
      </left>
      <right/>
      <top/>
      <bottom style="medium">
        <color rgb="FFFFFF00"/>
      </bottom>
      <diagonal/>
    </border>
    <border>
      <left style="medium">
        <color rgb="FFFFFF00"/>
      </left>
      <right/>
      <top style="medium">
        <color rgb="FFFFFF00"/>
      </top>
      <bottom style="medium">
        <color rgb="FFFFFF00"/>
      </bottom>
      <diagonal/>
    </border>
    <border>
      <left style="dotted">
        <color indexed="64"/>
      </left>
      <right style="dotted">
        <color indexed="64"/>
      </right>
      <top style="dotted">
        <color indexed="64"/>
      </top>
      <bottom style="medium">
        <color rgb="FFFFFF00"/>
      </bottom>
      <diagonal/>
    </border>
    <border>
      <left/>
      <right style="medium">
        <color rgb="FFFFFF00"/>
      </right>
      <top style="medium">
        <color rgb="FFFFFF00"/>
      </top>
      <bottom/>
      <diagonal/>
    </border>
    <border>
      <left style="medium">
        <color rgb="FFFFFF00"/>
      </left>
      <right style="medium">
        <color rgb="FFFFFF00"/>
      </right>
      <top style="medium">
        <color rgb="FFFFFF00"/>
      </top>
      <bottom/>
      <diagonal/>
    </border>
    <border>
      <left/>
      <right style="medium">
        <color rgb="FFFFFF00"/>
      </right>
      <top/>
      <bottom/>
      <diagonal/>
    </border>
    <border>
      <left style="medium">
        <color rgb="FFFFFF00"/>
      </left>
      <right style="medium">
        <color rgb="FFFFFF00"/>
      </right>
      <top/>
      <bottom/>
      <diagonal/>
    </border>
    <border>
      <left style="medium">
        <color rgb="FFFFFF00"/>
      </left>
      <right style="medium">
        <color rgb="FFFFFF00"/>
      </right>
      <top/>
      <bottom style="medium">
        <color rgb="FFFFFF00"/>
      </bottom>
      <diagonal/>
    </border>
    <border>
      <left/>
      <right style="medium">
        <color rgb="FFFFFF00"/>
      </right>
      <top/>
      <bottom style="medium">
        <color rgb="FFFFFF00"/>
      </bottom>
      <diagonal/>
    </border>
    <border>
      <left style="medium">
        <color rgb="FFFFFF00"/>
      </left>
      <right style="thin">
        <color indexed="64"/>
      </right>
      <top style="medium">
        <color rgb="FFFFFF00"/>
      </top>
      <bottom style="medium">
        <color rgb="FFFFFF00"/>
      </bottom>
      <diagonal/>
    </border>
    <border>
      <left style="thin">
        <color indexed="64"/>
      </left>
      <right style="thin">
        <color indexed="64"/>
      </right>
      <top style="medium">
        <color rgb="FFFFFF00"/>
      </top>
      <bottom style="medium">
        <color rgb="FFFFFF00"/>
      </bottom>
      <diagonal/>
    </border>
    <border>
      <left style="thin">
        <color indexed="64"/>
      </left>
      <right style="medium">
        <color rgb="FFFFFF00"/>
      </right>
      <top style="medium">
        <color rgb="FFFFFF00"/>
      </top>
      <bottom style="medium">
        <color rgb="FFFFFF00"/>
      </bottom>
      <diagonal/>
    </border>
    <border>
      <left/>
      <right style="medium">
        <color rgb="FFFFFF00"/>
      </right>
      <top style="medium">
        <color rgb="FFFFFF00"/>
      </top>
      <bottom style="medium">
        <color rgb="FFFFFF00"/>
      </bottom>
      <diagonal/>
    </border>
    <border>
      <left/>
      <right/>
      <top style="thin">
        <color indexed="64"/>
      </top>
      <bottom style="medium">
        <color rgb="FFFFFF00"/>
      </bottom>
      <diagonal/>
    </border>
    <border>
      <left style="dotted">
        <color indexed="64"/>
      </left>
      <right/>
      <top style="dotted">
        <color indexed="64"/>
      </top>
      <bottom style="medium">
        <color rgb="FFFFFF00"/>
      </bottom>
      <diagonal/>
    </border>
    <border>
      <left/>
      <right/>
      <top style="dotted">
        <color indexed="64"/>
      </top>
      <bottom style="medium">
        <color rgb="FFFFFF00"/>
      </bottom>
      <diagonal/>
    </border>
    <border>
      <left style="thin">
        <color indexed="64"/>
      </left>
      <right/>
      <top style="medium">
        <color rgb="FFFFFF00"/>
      </top>
      <bottom/>
      <diagonal/>
    </border>
    <border>
      <left style="medium">
        <color rgb="FFFFFF00"/>
      </left>
      <right/>
      <top style="dotted">
        <color indexed="64"/>
      </top>
      <bottom style="dotted">
        <color indexed="64"/>
      </bottom>
      <diagonal/>
    </border>
    <border>
      <left style="medium">
        <color rgb="FFFFFF00"/>
      </left>
      <right/>
      <top style="dotted">
        <color indexed="64"/>
      </top>
      <bottom style="medium">
        <color rgb="FFFFFF00"/>
      </bottom>
      <diagonal/>
    </border>
    <border>
      <left/>
      <right style="dotted">
        <color indexed="64"/>
      </right>
      <top style="dotted">
        <color indexed="64"/>
      </top>
      <bottom style="dotted">
        <color indexed="64"/>
      </bottom>
      <diagonal/>
    </border>
    <border>
      <left style="medium">
        <color rgb="FFFFFF00"/>
      </left>
      <right/>
      <top/>
      <bottom style="medium">
        <color indexed="64"/>
      </bottom>
      <diagonal/>
    </border>
    <border>
      <left/>
      <right style="medium">
        <color rgb="FFFFFF00"/>
      </right>
      <top/>
      <bottom style="medium">
        <color indexed="64"/>
      </bottom>
      <diagonal/>
    </border>
    <border>
      <left style="medium">
        <color rgb="FFFFFF00"/>
      </left>
      <right style="medium">
        <color rgb="FFFFFF00"/>
      </right>
      <top/>
      <bottom style="medium">
        <color indexed="64"/>
      </bottom>
      <diagonal/>
    </border>
    <border>
      <left style="dotted">
        <color indexed="64"/>
      </left>
      <right style="medium">
        <color rgb="FFFFFF00"/>
      </right>
      <top style="dotted">
        <color indexed="64"/>
      </top>
      <bottom style="dotted">
        <color indexed="64"/>
      </bottom>
      <diagonal/>
    </border>
    <border>
      <left/>
      <right style="dotted">
        <color indexed="64"/>
      </right>
      <top style="dotted">
        <color indexed="64"/>
      </top>
      <bottom style="medium">
        <color rgb="FFFFFF00"/>
      </bottom>
      <diagonal/>
    </border>
    <border>
      <left style="thin">
        <color indexed="64"/>
      </left>
      <right style="dotted">
        <color indexed="64"/>
      </right>
      <top style="dotted">
        <color indexed="64"/>
      </top>
      <bottom style="medium">
        <color rgb="FFFFFF00"/>
      </bottom>
      <diagonal/>
    </border>
    <border>
      <left style="dotted">
        <color indexed="64"/>
      </left>
      <right style="medium">
        <color rgb="FFFFFF00"/>
      </right>
      <top style="dotted">
        <color indexed="64"/>
      </top>
      <bottom style="medium">
        <color rgb="FFFFFF00"/>
      </bottom>
      <diagonal/>
    </border>
  </borders>
  <cellStyleXfs count="1372">
    <xf numFmtId="166" fontId="0" fillId="0" borderId="0">
      <alignment horizontal="left" wrapText="1"/>
    </xf>
    <xf numFmtId="0" fontId="5" fillId="0" borderId="0"/>
    <xf numFmtId="166" fontId="5" fillId="0" borderId="0">
      <alignment horizontal="left" wrapText="1"/>
    </xf>
    <xf numFmtId="166" fontId="5" fillId="0" borderId="0">
      <alignment horizontal="left" wrapText="1"/>
    </xf>
    <xf numFmtId="166" fontId="5" fillId="0" borderId="0">
      <alignment horizontal="left" wrapText="1"/>
    </xf>
    <xf numFmtId="0" fontId="5" fillId="0" borderId="0"/>
    <xf numFmtId="0" fontId="5" fillId="0" borderId="0"/>
    <xf numFmtId="0" fontId="5" fillId="0" borderId="0"/>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0" fontId="5" fillId="0" borderId="0"/>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1"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66" fontId="5" fillId="0" borderId="0">
      <alignment horizontal="left" wrapText="1"/>
    </xf>
    <xf numFmtId="0" fontId="5" fillId="0" borderId="0"/>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0" fontId="5" fillId="0" borderId="0"/>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0" fontId="5" fillId="0" borderId="0"/>
    <xf numFmtId="0" fontId="5" fillId="0" borderId="0"/>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0" fontId="60" fillId="0" borderId="0"/>
    <xf numFmtId="170" fontId="5" fillId="0" borderId="0">
      <alignment horizontal="left" wrapText="1"/>
    </xf>
    <xf numFmtId="170" fontId="5" fillId="0" borderId="0">
      <alignment horizontal="left" wrapText="1"/>
    </xf>
    <xf numFmtId="0" fontId="60" fillId="0" borderId="0"/>
    <xf numFmtId="0" fontId="60" fillId="0" borderId="0"/>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0" fontId="60" fillId="0" borderId="0"/>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66" fontId="5" fillId="0" borderId="0">
      <alignment horizontal="left" wrapText="1"/>
    </xf>
    <xf numFmtId="166"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0" fontId="60" fillId="0" borderId="0"/>
    <xf numFmtId="0" fontId="60" fillId="0" borderId="0"/>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0" fontId="5" fillId="0" borderId="0"/>
    <xf numFmtId="0" fontId="5" fillId="0" borderId="0"/>
    <xf numFmtId="0" fontId="5" fillId="0" borderId="0"/>
    <xf numFmtId="166" fontId="5" fillId="0" borderId="0">
      <alignment horizontal="left" wrapText="1"/>
    </xf>
    <xf numFmtId="166" fontId="5" fillId="0" borderId="0">
      <alignment horizontal="left" wrapText="1"/>
    </xf>
    <xf numFmtId="166"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1"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0" fontId="5" fillId="0" borderId="0"/>
    <xf numFmtId="0" fontId="5" fillId="0" borderId="0"/>
    <xf numFmtId="0" fontId="5" fillId="0" borderId="0"/>
    <xf numFmtId="0" fontId="5" fillId="0" borderId="0"/>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0" fontId="60" fillId="0" borderId="0"/>
    <xf numFmtId="0" fontId="60" fillId="0" borderId="0"/>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66"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170" fontId="5" fillId="0" borderId="0">
      <alignment horizontal="left" wrapText="1"/>
    </xf>
    <xf numFmtId="0" fontId="60" fillId="0" borderId="0"/>
    <xf numFmtId="0" fontId="32" fillId="2"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32" fillId="2"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3"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7"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181" fontId="45" fillId="0" borderId="0" applyFill="0" applyBorder="0" applyAlignment="0"/>
    <xf numFmtId="41" fontId="5" fillId="21" borderId="0"/>
    <xf numFmtId="0" fontId="25" fillId="20" borderId="1" applyNumberFormat="0" applyAlignment="0" applyProtection="0"/>
    <xf numFmtId="41" fontId="5" fillId="21" borderId="0"/>
    <xf numFmtId="41" fontId="5" fillId="21" borderId="0"/>
    <xf numFmtId="41" fontId="5" fillId="21" borderId="0"/>
    <xf numFmtId="0" fontId="27" fillId="22" borderId="2" applyNumberFormat="0" applyAlignment="0" applyProtection="0"/>
    <xf numFmtId="0" fontId="27" fillId="22" borderId="2" applyNumberFormat="0" applyAlignment="0" applyProtection="0"/>
    <xf numFmtId="0" fontId="27" fillId="22" borderId="2" applyNumberFormat="0" applyAlignment="0" applyProtection="0"/>
    <xf numFmtId="0" fontId="27" fillId="22" borderId="2" applyNumberFormat="0" applyAlignment="0" applyProtection="0"/>
    <xf numFmtId="41" fontId="5" fillId="23" borderId="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2" fillId="0" borderId="0" applyFont="0" applyFill="0" applyBorder="0" applyAlignment="0" applyProtection="0"/>
    <xf numFmtId="4"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3" fontId="43" fillId="0" borderId="0" applyFont="0" applyFill="0" applyBorder="0" applyAlignment="0" applyProtection="0"/>
    <xf numFmtId="0" fontId="40" fillId="0" borderId="0"/>
    <xf numFmtId="0" fontId="40" fillId="0" borderId="0"/>
    <xf numFmtId="0" fontId="47" fillId="0" borderId="0"/>
    <xf numFmtId="3" fontId="61" fillId="0" borderId="0" applyFont="0" applyFill="0" applyBorder="0" applyAlignment="0" applyProtection="0"/>
    <xf numFmtId="3" fontId="61" fillId="0" borderId="0" applyFont="0" applyFill="0" applyBorder="0" applyAlignment="0" applyProtection="0"/>
    <xf numFmtId="3" fontId="61" fillId="0" borderId="0" applyFont="0" applyFill="0" applyBorder="0" applyAlignment="0" applyProtection="0"/>
    <xf numFmtId="182" fontId="48" fillId="0" borderId="0">
      <protection locked="0"/>
    </xf>
    <xf numFmtId="0" fontId="47" fillId="0" borderId="0"/>
    <xf numFmtId="0" fontId="49" fillId="0" borderId="0" applyNumberFormat="0" applyAlignment="0">
      <alignment horizontal="left"/>
    </xf>
    <xf numFmtId="0" fontId="50" fillId="0" borderId="0" applyNumberFormat="0" applyAlignment="0"/>
    <xf numFmtId="0" fontId="40" fillId="0" borderId="0"/>
    <xf numFmtId="0" fontId="47" fillId="0" borderId="0"/>
    <xf numFmtId="0" fontId="40" fillId="0" borderId="0"/>
    <xf numFmtId="0" fontId="47" fillId="0" borderId="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8" fontId="46"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7" fontId="5" fillId="0" borderId="0" applyFont="0" applyFill="0" applyBorder="0" applyAlignment="0" applyProtection="0"/>
    <xf numFmtId="0" fontId="43" fillId="0" borderId="0" applyFont="0" applyFill="0" applyBorder="0" applyAlignment="0" applyProtection="0"/>
    <xf numFmtId="0" fontId="61" fillId="0" borderId="0" applyFont="0" applyFill="0" applyBorder="0" applyAlignment="0" applyProtection="0"/>
    <xf numFmtId="0" fontId="61" fillId="0" borderId="0" applyFont="0" applyFill="0" applyBorder="0" applyAlignment="0" applyProtection="0"/>
    <xf numFmtId="0" fontId="61" fillId="0" borderId="0" applyFont="0" applyFill="0" applyBorder="0" applyAlignment="0" applyProtection="0"/>
    <xf numFmtId="170" fontId="5" fillId="0" borderId="0"/>
    <xf numFmtId="180" fontId="5" fillId="0" borderId="0" applyFont="0" applyFill="0" applyBorder="0" applyAlignment="0" applyProtection="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2" fontId="43" fillId="0" borderId="0" applyFont="0" applyFill="0" applyBorder="0" applyAlignment="0" applyProtection="0"/>
    <xf numFmtId="0" fontId="40" fillId="0" borderId="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38" fontId="33" fillId="23" borderId="0" applyNumberFormat="0" applyBorder="0" applyAlignment="0" applyProtection="0"/>
    <xf numFmtId="38" fontId="33" fillId="23" borderId="0" applyNumberFormat="0" applyBorder="0" applyAlignment="0" applyProtection="0"/>
    <xf numFmtId="38" fontId="3" fillId="23" borderId="0" applyNumberFormat="0" applyBorder="0" applyAlignment="0" applyProtection="0"/>
    <xf numFmtId="38" fontId="33" fillId="23" borderId="0" applyNumberFormat="0" applyBorder="0" applyAlignment="0" applyProtection="0"/>
    <xf numFmtId="38" fontId="3" fillId="23" borderId="0" applyNumberFormat="0" applyBorder="0" applyAlignment="0" applyProtection="0"/>
    <xf numFmtId="38" fontId="33" fillId="23" borderId="0" applyNumberFormat="0" applyBorder="0" applyAlignment="0" applyProtection="0"/>
    <xf numFmtId="38" fontId="3" fillId="23" borderId="0" applyNumberFormat="0" applyBorder="0" applyAlignment="0" applyProtection="0"/>
    <xf numFmtId="38" fontId="3" fillId="23" borderId="0" applyNumberFormat="0" applyBorder="0" applyAlignment="0" applyProtection="0"/>
    <xf numFmtId="38" fontId="33" fillId="23" borderId="0" applyNumberFormat="0" applyBorder="0" applyAlignment="0" applyProtection="0"/>
    <xf numFmtId="0" fontId="42" fillId="0" borderId="3" applyNumberFormat="0" applyAlignment="0" applyProtection="0">
      <alignment horizontal="left"/>
    </xf>
    <xf numFmtId="0" fontId="42" fillId="0" borderId="4">
      <alignment horizontal="left"/>
    </xf>
    <xf numFmtId="0" fontId="43" fillId="0" borderId="0" applyNumberFormat="0" applyFill="0" applyBorder="0" applyAlignment="0" applyProtection="0"/>
    <xf numFmtId="0" fontId="17" fillId="0" borderId="5"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8" fillId="0" borderId="6"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7"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38" fontId="36" fillId="0" borderId="0"/>
    <xf numFmtId="40" fontId="36" fillId="0" borderId="0"/>
    <xf numFmtId="0" fontId="13" fillId="0" borderId="0" applyNumberFormat="0" applyFill="0" applyBorder="0" applyAlignment="0" applyProtection="0">
      <alignment vertical="top"/>
      <protection locked="0"/>
    </xf>
    <xf numFmtId="10" fontId="33" fillId="21" borderId="8" applyNumberFormat="0" applyBorder="0" applyAlignment="0" applyProtection="0"/>
    <xf numFmtId="10" fontId="33" fillId="21" borderId="8" applyNumberFormat="0" applyBorder="0" applyAlignment="0" applyProtection="0"/>
    <xf numFmtId="10" fontId="3" fillId="21" borderId="8" applyNumberFormat="0" applyBorder="0" applyAlignment="0" applyProtection="0"/>
    <xf numFmtId="10" fontId="33" fillId="21" borderId="8" applyNumberFormat="0" applyBorder="0" applyAlignment="0" applyProtection="0"/>
    <xf numFmtId="10" fontId="3" fillId="21" borderId="8" applyNumberFormat="0" applyBorder="0" applyAlignment="0" applyProtection="0"/>
    <xf numFmtId="10" fontId="33" fillId="21" borderId="8" applyNumberFormat="0" applyBorder="0" applyAlignment="0" applyProtection="0"/>
    <xf numFmtId="10" fontId="3" fillId="21" borderId="8" applyNumberFormat="0" applyBorder="0" applyAlignment="0" applyProtection="0"/>
    <xf numFmtId="10" fontId="3" fillId="21" borderId="8" applyNumberFormat="0" applyBorder="0" applyAlignment="0" applyProtection="0"/>
    <xf numFmtId="10" fontId="33" fillId="21" borderId="8" applyNumberFormat="0" applyBorder="0" applyAlignment="0" applyProtection="0"/>
    <xf numFmtId="0" fontId="23" fillId="7" borderId="1" applyNumberFormat="0" applyAlignment="0" applyProtection="0"/>
    <xf numFmtId="0" fontId="23" fillId="7" borderId="1" applyNumberFormat="0" applyAlignment="0" applyProtection="0"/>
    <xf numFmtId="0" fontId="23" fillId="7" borderId="1" applyNumberFormat="0" applyAlignment="0" applyProtection="0"/>
    <xf numFmtId="0" fontId="23" fillId="7" borderId="1" applyNumberFormat="0" applyAlignment="0" applyProtection="0"/>
    <xf numFmtId="41" fontId="39" fillId="24" borderId="9">
      <alignment horizontal="left"/>
      <protection locked="0"/>
    </xf>
    <xf numFmtId="10" fontId="39" fillId="24" borderId="9">
      <alignment horizontal="right"/>
      <protection locked="0"/>
    </xf>
    <xf numFmtId="41" fontId="39" fillId="24" borderId="9">
      <alignment horizontal="left"/>
      <protection locked="0"/>
    </xf>
    <xf numFmtId="0" fontId="33" fillId="23" borderId="0"/>
    <xf numFmtId="0" fontId="3" fillId="23" borderId="0"/>
    <xf numFmtId="3" fontId="51" fillId="0" borderId="0" applyFill="0" applyBorder="0" applyAlignment="0" applyProtection="0"/>
    <xf numFmtId="0" fontId="26" fillId="0" borderId="10" applyNumberFormat="0" applyFill="0" applyAlignment="0" applyProtection="0"/>
    <xf numFmtId="0" fontId="26" fillId="0" borderId="10" applyNumberFormat="0" applyFill="0" applyAlignment="0" applyProtection="0"/>
    <xf numFmtId="0" fontId="26" fillId="0" borderId="10" applyNumberFormat="0" applyFill="0" applyAlignment="0" applyProtection="0"/>
    <xf numFmtId="0" fontId="26" fillId="0" borderId="10" applyNumberFormat="0" applyFill="0" applyAlignment="0" applyProtection="0"/>
    <xf numFmtId="44" fontId="4" fillId="0" borderId="11" applyNumberFormat="0" applyFont="0" applyAlignment="0">
      <alignment horizontal="center"/>
    </xf>
    <xf numFmtId="44" fontId="4" fillId="0" borderId="11" applyNumberFormat="0" applyFont="0" applyAlignment="0">
      <alignment horizontal="center"/>
    </xf>
    <xf numFmtId="44" fontId="4" fillId="0" borderId="11" applyNumberFormat="0" applyFont="0" applyAlignment="0">
      <alignment horizontal="center"/>
    </xf>
    <xf numFmtId="44" fontId="4" fillId="0" borderId="11" applyNumberFormat="0" applyFont="0" applyAlignment="0">
      <alignment horizontal="center"/>
    </xf>
    <xf numFmtId="44" fontId="4" fillId="0" borderId="11" applyNumberFormat="0" applyFont="0" applyAlignment="0">
      <alignment horizontal="center"/>
    </xf>
    <xf numFmtId="44" fontId="4" fillId="0" borderId="12" applyNumberFormat="0" applyFont="0" applyAlignment="0">
      <alignment horizontal="center"/>
    </xf>
    <xf numFmtId="44" fontId="4" fillId="0" borderId="12" applyNumberFormat="0" applyFont="0" applyAlignment="0">
      <alignment horizontal="center"/>
    </xf>
    <xf numFmtId="44" fontId="4" fillId="0" borderId="12" applyNumberFormat="0" applyFont="0" applyAlignment="0">
      <alignment horizontal="center"/>
    </xf>
    <xf numFmtId="44" fontId="4" fillId="0" borderId="12" applyNumberFormat="0" applyFont="0" applyAlignment="0">
      <alignment horizontal="center"/>
    </xf>
    <xf numFmtId="44" fontId="4" fillId="0" borderId="12" applyNumberFormat="0" applyFont="0" applyAlignment="0">
      <alignment horizontal="center"/>
    </xf>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37" fontId="52" fillId="0" borderId="0"/>
    <xf numFmtId="178" fontId="41" fillId="0" borderId="0"/>
    <xf numFmtId="185" fontId="5" fillId="0" borderId="0"/>
    <xf numFmtId="185" fontId="5" fillId="0" borderId="0"/>
    <xf numFmtId="185" fontId="5" fillId="0" borderId="0"/>
    <xf numFmtId="187" fontId="37" fillId="0" borderId="0"/>
    <xf numFmtId="166" fontId="5" fillId="0" borderId="0">
      <alignment horizontal="left" wrapText="1"/>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5" fontId="44" fillId="0" borderId="0">
      <alignment horizontal="left" wrapText="1"/>
    </xf>
    <xf numFmtId="185" fontId="44" fillId="0" borderId="0">
      <alignment horizontal="left" wrapText="1"/>
    </xf>
    <xf numFmtId="185" fontId="44" fillId="0" borderId="0">
      <alignment horizontal="left" wrapText="1"/>
    </xf>
    <xf numFmtId="185" fontId="44" fillId="0" borderId="0">
      <alignment horizontal="left" wrapText="1"/>
    </xf>
    <xf numFmtId="166" fontId="5" fillId="0" borderId="0">
      <alignment horizontal="left" wrapText="1"/>
    </xf>
    <xf numFmtId="179" fontId="44" fillId="0" borderId="0">
      <alignment horizontal="left" wrapText="1"/>
    </xf>
    <xf numFmtId="0" fontId="5" fillId="0" borderId="0"/>
    <xf numFmtId="0" fontId="32" fillId="0" borderId="0"/>
    <xf numFmtId="0" fontId="32" fillId="0" borderId="0"/>
    <xf numFmtId="0" fontId="32" fillId="0" borderId="0"/>
    <xf numFmtId="0" fontId="5" fillId="0" borderId="0"/>
    <xf numFmtId="0" fontId="5" fillId="0" borderId="0"/>
    <xf numFmtId="0" fontId="53" fillId="0" borderId="0"/>
    <xf numFmtId="0" fontId="53" fillId="0" borderId="0"/>
    <xf numFmtId="0" fontId="53" fillId="0" borderId="0"/>
    <xf numFmtId="0" fontId="5" fillId="0" borderId="0"/>
    <xf numFmtId="179" fontId="44" fillId="0" borderId="0">
      <alignment horizontal="left" wrapText="1"/>
    </xf>
    <xf numFmtId="166" fontId="5" fillId="0" borderId="0">
      <alignment horizontal="left" wrapText="1"/>
    </xf>
    <xf numFmtId="186" fontId="5" fillId="0" borderId="0">
      <alignment horizontal="left" wrapText="1"/>
    </xf>
    <xf numFmtId="166" fontId="5" fillId="0" borderId="0">
      <alignment horizontal="left" wrapText="1"/>
    </xf>
    <xf numFmtId="166" fontId="5" fillId="0" borderId="0">
      <alignment horizontal="left" wrapText="1"/>
    </xf>
    <xf numFmtId="179" fontId="44" fillId="0" borderId="0">
      <alignment horizontal="left" wrapText="1"/>
    </xf>
    <xf numFmtId="0" fontId="5" fillId="0" borderId="0"/>
    <xf numFmtId="0" fontId="5" fillId="0" borderId="0"/>
    <xf numFmtId="0" fontId="5" fillId="0" borderId="0"/>
    <xf numFmtId="179" fontId="44" fillId="0" borderId="0">
      <alignment horizontal="left" wrapText="1"/>
    </xf>
    <xf numFmtId="179" fontId="44" fillId="0" borderId="0">
      <alignment horizontal="left" wrapText="1"/>
    </xf>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26" borderId="13" applyNumberFormat="0" applyFont="0" applyAlignment="0" applyProtection="0"/>
    <xf numFmtId="0" fontId="32" fillId="26" borderId="13" applyNumberFormat="0" applyFont="0" applyAlignment="0" applyProtection="0"/>
    <xf numFmtId="0" fontId="32" fillId="26" borderId="13" applyNumberFormat="0" applyFont="0" applyAlignment="0" applyProtection="0"/>
    <xf numFmtId="0" fontId="32" fillId="26" borderId="13" applyNumberFormat="0" applyFont="0" applyAlignment="0" applyProtection="0"/>
    <xf numFmtId="0" fontId="32" fillId="26" borderId="13" applyNumberFormat="0" applyFont="0" applyAlignment="0" applyProtection="0"/>
    <xf numFmtId="0" fontId="32" fillId="26" borderId="13" applyNumberFormat="0" applyFont="0" applyAlignment="0" applyProtection="0"/>
    <xf numFmtId="0" fontId="32" fillId="26" borderId="13" applyNumberFormat="0" applyFont="0" applyAlignment="0" applyProtection="0"/>
    <xf numFmtId="0" fontId="32" fillId="26" borderId="13" applyNumberFormat="0" applyFont="0" applyAlignment="0" applyProtection="0"/>
    <xf numFmtId="0" fontId="32" fillId="26" borderId="13" applyNumberFormat="0" applyFont="0" applyAlignment="0" applyProtection="0"/>
    <xf numFmtId="0" fontId="32" fillId="26" borderId="13" applyNumberFormat="0" applyFont="0" applyAlignment="0" applyProtection="0"/>
    <xf numFmtId="0" fontId="32" fillId="26" borderId="13" applyNumberFormat="0" applyFont="0" applyAlignment="0" applyProtection="0"/>
    <xf numFmtId="0" fontId="32" fillId="26" borderId="13" applyNumberFormat="0" applyFont="0" applyAlignment="0" applyProtection="0"/>
    <xf numFmtId="0" fontId="24" fillId="20" borderId="14" applyNumberFormat="0" applyAlignment="0" applyProtection="0"/>
    <xf numFmtId="0" fontId="24" fillId="20" borderId="14" applyNumberFormat="0" applyAlignment="0" applyProtection="0"/>
    <xf numFmtId="0" fontId="24" fillId="20" borderId="14" applyNumberFormat="0" applyAlignment="0" applyProtection="0"/>
    <xf numFmtId="0" fontId="24" fillId="20" borderId="14" applyNumberFormat="0" applyAlignment="0" applyProtection="0"/>
    <xf numFmtId="0" fontId="40" fillId="0" borderId="0"/>
    <xf numFmtId="0" fontId="40" fillId="0" borderId="0"/>
    <xf numFmtId="0" fontId="47" fillId="0" borderId="0"/>
    <xf numFmtId="9" fontId="1" fillId="0" borderId="0" applyFont="0" applyFill="0" applyBorder="0" applyAlignment="0" applyProtection="0"/>
    <xf numFmtId="10" fontId="5" fillId="0" borderId="0" applyFont="0" applyFill="0" applyBorder="0" applyAlignment="0" applyProtection="0"/>
    <xf numFmtId="9" fontId="72" fillId="0" borderId="0" applyFont="0" applyFill="0" applyBorder="0" applyAlignment="0" applyProtection="0"/>
    <xf numFmtId="9" fontId="5" fillId="0" borderId="0" applyFont="0" applyFill="0" applyBorder="0" applyAlignment="0" applyProtection="0"/>
    <xf numFmtId="9" fontId="4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6" fillId="0" borderId="0" applyFont="0" applyFill="0" applyBorder="0" applyAlignment="0" applyProtection="0"/>
    <xf numFmtId="9" fontId="5" fillId="0" borderId="0" applyFont="0" applyFill="0" applyBorder="0" applyAlignment="0" applyProtection="0"/>
    <xf numFmtId="41" fontId="5" fillId="27" borderId="9"/>
    <xf numFmtId="0" fontId="53" fillId="0" borderId="0" applyNumberFormat="0" applyFont="0" applyFill="0" applyBorder="0" applyAlignment="0" applyProtection="0">
      <alignment horizontal="left"/>
    </xf>
    <xf numFmtId="15" fontId="53" fillId="0" borderId="0" applyFont="0" applyFill="0" applyBorder="0" applyAlignment="0" applyProtection="0"/>
    <xf numFmtId="4" fontId="53" fillId="0" borderId="0" applyFont="0" applyFill="0" applyBorder="0" applyAlignment="0" applyProtection="0"/>
    <xf numFmtId="0" fontId="54" fillId="0" borderId="15">
      <alignment horizontal="center"/>
    </xf>
    <xf numFmtId="3" fontId="53" fillId="0" borderId="0" applyFont="0" applyFill="0" applyBorder="0" applyAlignment="0" applyProtection="0"/>
    <xf numFmtId="0" fontId="53" fillId="28" borderId="0" applyNumberFormat="0" applyFont="0" applyBorder="0" applyAlignment="0" applyProtection="0"/>
    <xf numFmtId="0" fontId="47" fillId="0" borderId="0"/>
    <xf numFmtId="3" fontId="55" fillId="0" borderId="0" applyFill="0" applyBorder="0" applyAlignment="0" applyProtection="0"/>
    <xf numFmtId="0" fontId="56" fillId="0" borderId="0"/>
    <xf numFmtId="3" fontId="55" fillId="0" borderId="0" applyFill="0" applyBorder="0" applyAlignment="0" applyProtection="0"/>
    <xf numFmtId="42" fontId="5" fillId="21" borderId="0"/>
    <xf numFmtId="42" fontId="5" fillId="21" borderId="16">
      <alignment vertical="center"/>
    </xf>
    <xf numFmtId="0" fontId="4" fillId="21" borderId="17" applyNumberFormat="0">
      <alignment horizontal="center" vertical="center" wrapText="1"/>
    </xf>
    <xf numFmtId="10" fontId="5" fillId="21" borderId="0"/>
    <xf numFmtId="183" fontId="5" fillId="21" borderId="0"/>
    <xf numFmtId="42" fontId="5" fillId="21" borderId="0"/>
    <xf numFmtId="165" fontId="36" fillId="0" borderId="0" applyBorder="0" applyAlignment="0"/>
    <xf numFmtId="42" fontId="5" fillId="21" borderId="18">
      <alignment horizontal="left"/>
    </xf>
    <xf numFmtId="183" fontId="6" fillId="21" borderId="18">
      <alignment horizontal="left"/>
    </xf>
    <xf numFmtId="165" fontId="36" fillId="0" borderId="0" applyBorder="0" applyAlignment="0"/>
    <xf numFmtId="14" fontId="44" fillId="0" borderId="0" applyNumberFormat="0" applyFill="0" applyBorder="0" applyAlignment="0" applyProtection="0">
      <alignment horizontal="left"/>
    </xf>
    <xf numFmtId="184" fontId="5" fillId="0" borderId="0" applyFont="0" applyFill="0" applyAlignment="0">
      <alignment horizontal="right"/>
    </xf>
    <xf numFmtId="4" fontId="35" fillId="29" borderId="14" applyNumberFormat="0" applyProtection="0">
      <alignment horizontal="right" vertical="center"/>
    </xf>
    <xf numFmtId="39" fontId="5" fillId="30" borderId="0"/>
    <xf numFmtId="38" fontId="33" fillId="0" borderId="19"/>
    <xf numFmtId="38" fontId="33" fillId="0" borderId="19"/>
    <xf numFmtId="38" fontId="3" fillId="0" borderId="19"/>
    <xf numFmtId="38" fontId="33" fillId="0" borderId="19"/>
    <xf numFmtId="38" fontId="3" fillId="0" borderId="19"/>
    <xf numFmtId="38" fontId="33" fillId="0" borderId="19"/>
    <xf numFmtId="38" fontId="3" fillId="0" borderId="19"/>
    <xf numFmtId="38" fontId="3" fillId="0" borderId="19"/>
    <xf numFmtId="38" fontId="33" fillId="0" borderId="19"/>
    <xf numFmtId="38" fontId="36" fillId="0" borderId="18"/>
    <xf numFmtId="39" fontId="44" fillId="31" borderId="0"/>
    <xf numFmtId="168" fontId="5" fillId="0" borderId="0">
      <alignment horizontal="left" wrapText="1"/>
    </xf>
    <xf numFmtId="170" fontId="5" fillId="0" borderId="0">
      <alignment horizontal="left" wrapText="1"/>
    </xf>
    <xf numFmtId="0" fontId="5" fillId="0" borderId="0">
      <alignment horizontal="left" wrapText="1"/>
    </xf>
    <xf numFmtId="170" fontId="5" fillId="0" borderId="0">
      <alignment horizontal="left" wrapText="1"/>
    </xf>
    <xf numFmtId="170" fontId="5" fillId="0" borderId="0">
      <alignment horizontal="left" wrapText="1"/>
    </xf>
    <xf numFmtId="166" fontId="5" fillId="0" borderId="0">
      <alignment horizontal="left" wrapText="1"/>
    </xf>
    <xf numFmtId="188" fontId="5" fillId="0" borderId="0">
      <alignment horizontal="left" wrapText="1"/>
    </xf>
    <xf numFmtId="40" fontId="57" fillId="0" borderId="0" applyBorder="0">
      <alignment horizontal="right"/>
    </xf>
    <xf numFmtId="41" fontId="38" fillId="21" borderId="0">
      <alignment horizontal="left"/>
    </xf>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174" fontId="58" fillId="21" borderId="0">
      <alignment horizontal="left" vertical="center"/>
    </xf>
    <xf numFmtId="0" fontId="4" fillId="21" borderId="0">
      <alignment horizontal="left" wrapText="1"/>
    </xf>
    <xf numFmtId="0" fontId="59" fillId="0" borderId="0">
      <alignment horizontal="left" vertical="center"/>
    </xf>
    <xf numFmtId="0" fontId="43" fillId="0" borderId="21" applyNumberFormat="0" applyFont="0" applyFill="0" applyAlignment="0" applyProtection="0"/>
    <xf numFmtId="0" fontId="30" fillId="0" borderId="20" applyNumberFormat="0" applyFill="0" applyAlignment="0" applyProtection="0"/>
    <xf numFmtId="0" fontId="43" fillId="0" borderId="21" applyNumberFormat="0" applyFont="0" applyFill="0" applyAlignment="0" applyProtection="0"/>
    <xf numFmtId="0" fontId="43" fillId="0" borderId="21" applyNumberFormat="0" applyFont="0" applyFill="0" applyAlignment="0" applyProtection="0"/>
    <xf numFmtId="0" fontId="43" fillId="0" borderId="21" applyNumberFormat="0" applyFont="0" applyFill="0" applyAlignment="0" applyProtection="0"/>
    <xf numFmtId="0" fontId="47" fillId="0" borderId="22"/>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cellStyleXfs>
  <cellXfs count="734">
    <xf numFmtId="0" fontId="0" fillId="0" borderId="0" xfId="0" applyNumberFormat="1" applyAlignment="1"/>
    <xf numFmtId="0" fontId="4" fillId="0" borderId="0" xfId="0" applyNumberFormat="1" applyFont="1" applyAlignment="1">
      <alignment horizontal="center" wrapText="1"/>
    </xf>
    <xf numFmtId="0" fontId="2" fillId="0" borderId="0" xfId="0" applyNumberFormat="1" applyFont="1" applyAlignment="1"/>
    <xf numFmtId="0" fontId="2" fillId="0" borderId="0" xfId="0" applyNumberFormat="1" applyFont="1" applyAlignment="1">
      <alignment horizontal="right"/>
    </xf>
    <xf numFmtId="0" fontId="7" fillId="0" borderId="0" xfId="0" applyNumberFormat="1" applyFont="1" applyAlignment="1">
      <alignment horizontal="center"/>
    </xf>
    <xf numFmtId="0" fontId="2" fillId="0" borderId="0" xfId="0" applyNumberFormat="1" applyFont="1" applyAlignment="1">
      <alignment wrapText="1"/>
    </xf>
    <xf numFmtId="0" fontId="4" fillId="0" borderId="0" xfId="0" applyNumberFormat="1" applyFont="1" applyAlignment="1"/>
    <xf numFmtId="0" fontId="0" fillId="0" borderId="0" xfId="0" applyNumberFormat="1" applyAlignment="1">
      <alignment horizontal="left"/>
    </xf>
    <xf numFmtId="165" fontId="0" fillId="0" borderId="0" xfId="0" applyNumberFormat="1" applyAlignment="1"/>
    <xf numFmtId="0" fontId="15" fillId="0" borderId="0" xfId="0" applyNumberFormat="1" applyFont="1" applyAlignment="1"/>
    <xf numFmtId="0" fontId="6" fillId="0" borderId="0" xfId="0" applyNumberFormat="1" applyFont="1" applyAlignment="1"/>
    <xf numFmtId="0" fontId="12" fillId="0" borderId="0" xfId="0" applyNumberFormat="1" applyFont="1" applyAlignment="1"/>
    <xf numFmtId="0" fontId="34" fillId="0" borderId="0" xfId="0" applyNumberFormat="1" applyFont="1" applyAlignment="1">
      <alignment horizontal="right"/>
    </xf>
    <xf numFmtId="0" fontId="5" fillId="0" borderId="0" xfId="0" applyNumberFormat="1" applyFont="1" applyAlignment="1"/>
    <xf numFmtId="41" fontId="0" fillId="0" borderId="0" xfId="0" applyNumberFormat="1" applyAlignment="1"/>
    <xf numFmtId="0" fontId="12" fillId="0" borderId="0" xfId="0" applyNumberFormat="1" applyFont="1" applyAlignment="1">
      <alignment horizontal="center"/>
    </xf>
    <xf numFmtId="0" fontId="63" fillId="0" borderId="0" xfId="0" applyNumberFormat="1" applyFont="1" applyAlignment="1">
      <alignment horizontal="right"/>
    </xf>
    <xf numFmtId="0" fontId="8" fillId="0" borderId="0" xfId="0" applyNumberFormat="1" applyFont="1" applyAlignment="1">
      <alignment horizontal="right"/>
    </xf>
    <xf numFmtId="0" fontId="11" fillId="0" borderId="0" xfId="0" applyNumberFormat="1" applyFont="1" applyAlignment="1">
      <alignment horizontal="right"/>
    </xf>
    <xf numFmtId="0" fontId="39" fillId="0" borderId="0" xfId="0" applyNumberFormat="1" applyFont="1" applyAlignment="1">
      <alignment horizontal="right"/>
    </xf>
    <xf numFmtId="0" fontId="5" fillId="0" borderId="0" xfId="1260" applyNumberFormat="1" applyAlignment="1"/>
    <xf numFmtId="0" fontId="5" fillId="0" borderId="0" xfId="1260" applyNumberFormat="1" applyAlignment="1">
      <alignment horizontal="right"/>
    </xf>
    <xf numFmtId="167" fontId="0" fillId="0" borderId="0" xfId="1123" applyNumberFormat="1" applyFont="1" applyAlignment="1"/>
    <xf numFmtId="0" fontId="4" fillId="0" borderId="0" xfId="0" applyNumberFormat="1" applyFont="1" applyAlignment="1">
      <alignment horizontal="right" wrapText="1"/>
    </xf>
    <xf numFmtId="0" fontId="4" fillId="0" borderId="0" xfId="1260" applyNumberFormat="1" applyFont="1" applyAlignment="1">
      <alignment horizontal="right"/>
    </xf>
    <xf numFmtId="0" fontId="64" fillId="0" borderId="0" xfId="0" applyNumberFormat="1" applyFont="1" applyAlignment="1">
      <alignment horizontal="right"/>
    </xf>
    <xf numFmtId="5" fontId="5" fillId="0" borderId="0" xfId="0" applyNumberFormat="1" applyFont="1" applyAlignment="1"/>
    <xf numFmtId="3" fontId="65" fillId="0" borderId="0" xfId="0" applyNumberFormat="1" applyFont="1" applyAlignment="1"/>
    <xf numFmtId="175" fontId="4" fillId="0" borderId="0" xfId="0" applyNumberFormat="1" applyFont="1" applyAlignment="1"/>
    <xf numFmtId="3" fontId="12" fillId="0" borderId="0" xfId="0" applyNumberFormat="1" applyFont="1" applyAlignment="1"/>
    <xf numFmtId="0" fontId="67" fillId="33" borderId="0" xfId="0" applyNumberFormat="1" applyFont="1" applyFill="1" applyAlignment="1">
      <alignment horizontal="center" wrapText="1"/>
    </xf>
    <xf numFmtId="0" fontId="67" fillId="34" borderId="0" xfId="0" applyNumberFormat="1" applyFont="1" applyFill="1" applyAlignment="1">
      <alignment horizontal="center" wrapText="1"/>
    </xf>
    <xf numFmtId="0" fontId="67" fillId="35" borderId="0" xfId="0" applyNumberFormat="1" applyFont="1" applyFill="1" applyAlignment="1">
      <alignment horizontal="center" wrapText="1"/>
    </xf>
    <xf numFmtId="0" fontId="4" fillId="36" borderId="0" xfId="0" applyNumberFormat="1" applyFont="1" applyFill="1" applyAlignment="1">
      <alignment horizontal="center" wrapText="1"/>
    </xf>
    <xf numFmtId="0" fontId="4" fillId="32" borderId="0" xfId="0" applyNumberFormat="1" applyFont="1" applyFill="1" applyAlignment="1">
      <alignment horizontal="center" wrapText="1"/>
    </xf>
    <xf numFmtId="0" fontId="4" fillId="37" borderId="0" xfId="0" applyNumberFormat="1" applyFont="1" applyFill="1" applyAlignment="1">
      <alignment horizontal="center" wrapText="1"/>
    </xf>
    <xf numFmtId="0" fontId="4" fillId="21" borderId="8" xfId="0" applyNumberFormat="1" applyFont="1" applyFill="1" applyBorder="1" applyAlignment="1">
      <alignment horizontal="center" wrapText="1"/>
    </xf>
    <xf numFmtId="0" fontId="4" fillId="27" borderId="0" xfId="0" applyNumberFormat="1" applyFont="1" applyFill="1" applyAlignment="1">
      <alignment horizontal="center" wrapText="1"/>
    </xf>
    <xf numFmtId="0" fontId="4" fillId="38" borderId="0" xfId="0" applyNumberFormat="1" applyFont="1" applyFill="1" applyAlignment="1">
      <alignment horizontal="center" wrapText="1"/>
    </xf>
    <xf numFmtId="0" fontId="4" fillId="39" borderId="0" xfId="0" applyNumberFormat="1" applyFont="1" applyFill="1" applyAlignment="1">
      <alignment horizontal="center" wrapText="1"/>
    </xf>
    <xf numFmtId="0" fontId="68" fillId="0" borderId="0" xfId="0" applyNumberFormat="1" applyFont="1" applyAlignment="1"/>
    <xf numFmtId="0" fontId="14" fillId="0" borderId="0" xfId="0" applyNumberFormat="1" applyFont="1" applyAlignment="1"/>
    <xf numFmtId="0" fontId="75" fillId="0" borderId="0" xfId="0" applyNumberFormat="1" applyFont="1" applyAlignment="1"/>
    <xf numFmtId="8" fontId="2" fillId="0" borderId="0" xfId="0" applyNumberFormat="1" applyFont="1" applyAlignment="1">
      <alignment wrapText="1"/>
    </xf>
    <xf numFmtId="9" fontId="0" fillId="0" borderId="0" xfId="0" applyNumberFormat="1" applyAlignment="1"/>
    <xf numFmtId="0" fontId="76" fillId="0" borderId="0" xfId="0" applyNumberFormat="1" applyFont="1" applyAlignment="1"/>
    <xf numFmtId="166" fontId="5" fillId="0" borderId="0" xfId="0" quotePrefix="1" applyFont="1" applyAlignment="1">
      <alignment horizontal="right"/>
    </xf>
    <xf numFmtId="166" fontId="5" fillId="0" borderId="0" xfId="0" applyFont="1" applyAlignment="1">
      <alignment horizontal="right"/>
    </xf>
    <xf numFmtId="166" fontId="38" fillId="0" borderId="0" xfId="0" applyFont="1" applyAlignment="1">
      <alignment horizontal="center"/>
    </xf>
    <xf numFmtId="166" fontId="4" fillId="0" borderId="0" xfId="0" applyFont="1" applyAlignment="1">
      <alignment horizontal="right"/>
    </xf>
    <xf numFmtId="0" fontId="77" fillId="0" borderId="0" xfId="0" applyNumberFormat="1" applyFont="1" applyAlignment="1"/>
    <xf numFmtId="166" fontId="75" fillId="0" borderId="0" xfId="0" quotePrefix="1" applyFont="1" applyAlignment="1">
      <alignment horizontal="right"/>
    </xf>
    <xf numFmtId="41" fontId="75" fillId="0" borderId="0" xfId="0" applyNumberFormat="1" applyFont="1" applyAlignment="1"/>
    <xf numFmtId="166" fontId="75" fillId="0" borderId="0" xfId="0" applyFont="1" applyAlignment="1">
      <alignment horizontal="right"/>
    </xf>
    <xf numFmtId="0" fontId="78" fillId="0" borderId="0" xfId="0" applyNumberFormat="1" applyFont="1" applyAlignment="1"/>
    <xf numFmtId="166" fontId="75" fillId="0" borderId="0" xfId="0" applyFont="1" applyAlignment="1"/>
    <xf numFmtId="166" fontId="79" fillId="0" borderId="0" xfId="0" applyFont="1" applyAlignment="1">
      <alignment horizontal="center"/>
    </xf>
    <xf numFmtId="166" fontId="77" fillId="0" borderId="0" xfId="0" applyFont="1" applyAlignment="1">
      <alignment horizontal="right"/>
    </xf>
    <xf numFmtId="14" fontId="80" fillId="0" borderId="8" xfId="0" applyNumberFormat="1" applyFont="1" applyBorder="1" applyAlignment="1"/>
    <xf numFmtId="14" fontId="81" fillId="0" borderId="8" xfId="0" applyNumberFormat="1" applyFont="1" applyBorder="1" applyAlignment="1"/>
    <xf numFmtId="0" fontId="71" fillId="0" borderId="0" xfId="0" applyNumberFormat="1" applyFont="1" applyAlignment="1"/>
    <xf numFmtId="0" fontId="81" fillId="0" borderId="0" xfId="0" applyNumberFormat="1" applyFont="1" applyAlignment="1">
      <alignment horizontal="right"/>
    </xf>
    <xf numFmtId="0" fontId="81" fillId="0" borderId="0" xfId="0" applyNumberFormat="1" applyFont="1" applyAlignment="1"/>
    <xf numFmtId="166" fontId="5" fillId="0" borderId="0" xfId="0" applyFont="1" applyAlignment="1"/>
    <xf numFmtId="14" fontId="80" fillId="0" borderId="8" xfId="0" applyNumberFormat="1" applyFont="1" applyBorder="1" applyAlignment="1">
      <alignment horizontal="center"/>
    </xf>
    <xf numFmtId="14" fontId="81" fillId="0" borderId="8" xfId="0" applyNumberFormat="1" applyFont="1" applyBorder="1" applyAlignment="1">
      <alignment horizontal="center"/>
    </xf>
    <xf numFmtId="14" fontId="82" fillId="0" borderId="8" xfId="0" applyNumberFormat="1" applyFont="1" applyBorder="1" applyAlignment="1">
      <alignment horizontal="center"/>
    </xf>
    <xf numFmtId="0" fontId="71" fillId="0" borderId="0" xfId="0" applyNumberFormat="1" applyFont="1" applyAlignment="1">
      <alignment horizontal="right"/>
    </xf>
    <xf numFmtId="14" fontId="83" fillId="0" borderId="8" xfId="0" applyNumberFormat="1" applyFont="1" applyBorder="1" applyAlignment="1">
      <alignment horizontal="center"/>
    </xf>
    <xf numFmtId="0" fontId="84" fillId="0" borderId="0" xfId="0" applyNumberFormat="1" applyFont="1" applyAlignment="1"/>
    <xf numFmtId="166" fontId="76" fillId="0" borderId="0" xfId="0" quotePrefix="1" applyFont="1" applyAlignment="1">
      <alignment horizontal="right"/>
    </xf>
    <xf numFmtId="41" fontId="76" fillId="0" borderId="0" xfId="0" applyNumberFormat="1" applyFont="1" applyAlignment="1"/>
    <xf numFmtId="166" fontId="76" fillId="0" borderId="0" xfId="0" applyFont="1" applyAlignment="1">
      <alignment horizontal="right"/>
    </xf>
    <xf numFmtId="166" fontId="76" fillId="0" borderId="0" xfId="0" applyFont="1" applyAlignment="1"/>
    <xf numFmtId="0" fontId="85" fillId="0" borderId="0" xfId="0" applyNumberFormat="1" applyFont="1" applyAlignment="1"/>
    <xf numFmtId="0" fontId="85" fillId="0" borderId="0" xfId="0" applyNumberFormat="1" applyFont="1" applyAlignment="1">
      <alignment horizontal="right"/>
    </xf>
    <xf numFmtId="166" fontId="86" fillId="0" borderId="0" xfId="0" applyFont="1" applyAlignment="1">
      <alignment horizontal="center"/>
    </xf>
    <xf numFmtId="166" fontId="84" fillId="0" borderId="0" xfId="0" applyFont="1" applyAlignment="1">
      <alignment horizontal="right"/>
    </xf>
    <xf numFmtId="14" fontId="85" fillId="0" borderId="8" xfId="0" applyNumberFormat="1" applyFont="1" applyBorder="1" applyAlignment="1">
      <alignment horizontal="center"/>
    </xf>
    <xf numFmtId="14" fontId="87" fillId="0" borderId="8" xfId="0" applyNumberFormat="1" applyFont="1" applyBorder="1" applyAlignment="1">
      <alignment horizontal="center"/>
    </xf>
    <xf numFmtId="1" fontId="0" fillId="0" borderId="0" xfId="0" applyNumberFormat="1" applyAlignment="1"/>
    <xf numFmtId="1" fontId="76" fillId="0" borderId="0" xfId="0" applyNumberFormat="1" applyFont="1" applyAlignment="1"/>
    <xf numFmtId="182" fontId="5" fillId="0" borderId="0" xfId="0" quotePrefix="1" applyNumberFormat="1" applyFont="1" applyAlignment="1">
      <alignment horizontal="right"/>
    </xf>
    <xf numFmtId="166" fontId="5" fillId="0" borderId="0" xfId="0" applyFont="1" applyAlignment="1">
      <alignment horizontal="right" indent="1"/>
    </xf>
    <xf numFmtId="14" fontId="88" fillId="0" borderId="8" xfId="0" applyNumberFormat="1" applyFont="1" applyBorder="1" applyAlignment="1">
      <alignment horizontal="center"/>
    </xf>
    <xf numFmtId="0" fontId="0" fillId="0" borderId="0" xfId="0" quotePrefix="1" applyNumberFormat="1" applyAlignment="1">
      <alignment horizontal="left"/>
    </xf>
    <xf numFmtId="0" fontId="0" fillId="0" borderId="0" xfId="0" quotePrefix="1" applyNumberFormat="1" applyAlignment="1"/>
    <xf numFmtId="0" fontId="5" fillId="0" borderId="0" xfId="0" quotePrefix="1" applyNumberFormat="1" applyFont="1" applyAlignment="1"/>
    <xf numFmtId="0" fontId="5" fillId="0" borderId="0" xfId="0" quotePrefix="1" applyNumberFormat="1" applyFont="1" applyAlignment="1">
      <alignment horizontal="left"/>
    </xf>
    <xf numFmtId="0" fontId="4" fillId="41" borderId="8" xfId="0" applyNumberFormat="1" applyFont="1" applyFill="1" applyBorder="1" applyAlignment="1">
      <alignment horizontal="center"/>
    </xf>
    <xf numFmtId="182" fontId="76" fillId="0" borderId="0" xfId="0" applyNumberFormat="1" applyFont="1" applyAlignment="1">
      <alignment horizontal="right"/>
    </xf>
    <xf numFmtId="182" fontId="76" fillId="0" borderId="0" xfId="0" quotePrefix="1" applyNumberFormat="1" applyFont="1" applyAlignment="1">
      <alignment horizontal="right"/>
    </xf>
    <xf numFmtId="165" fontId="76" fillId="0" borderId="0" xfId="0" quotePrefix="1" applyNumberFormat="1" applyFont="1" applyAlignment="1">
      <alignment horizontal="right"/>
    </xf>
    <xf numFmtId="0" fontId="76" fillId="0" borderId="0" xfId="0" applyNumberFormat="1" applyFont="1" applyAlignment="1">
      <alignment horizontal="left"/>
    </xf>
    <xf numFmtId="0" fontId="89" fillId="0" borderId="0" xfId="0" applyNumberFormat="1" applyFont="1" applyAlignment="1"/>
    <xf numFmtId="0" fontId="90" fillId="0" borderId="0" xfId="0" applyNumberFormat="1" applyFont="1" applyAlignment="1"/>
    <xf numFmtId="0" fontId="91" fillId="0" borderId="0" xfId="0" applyNumberFormat="1" applyFont="1" applyAlignment="1"/>
    <xf numFmtId="0" fontId="92" fillId="0" borderId="0" xfId="0" applyNumberFormat="1" applyFont="1" applyAlignment="1">
      <alignment wrapText="1"/>
    </xf>
    <xf numFmtId="0" fontId="93" fillId="0" borderId="0" xfId="0" applyNumberFormat="1" applyFont="1" applyAlignment="1">
      <alignment horizontal="center"/>
    </xf>
    <xf numFmtId="17" fontId="94" fillId="0" borderId="0" xfId="0" applyNumberFormat="1" applyFont="1" applyAlignment="1">
      <alignment horizontal="center"/>
    </xf>
    <xf numFmtId="0" fontId="95" fillId="0" borderId="0" xfId="0" applyNumberFormat="1" applyFont="1" applyAlignment="1">
      <alignment horizontal="center"/>
    </xf>
    <xf numFmtId="0" fontId="96" fillId="0" borderId="0" xfId="0" applyNumberFormat="1" applyFont="1" applyAlignment="1">
      <alignment horizontal="right"/>
    </xf>
    <xf numFmtId="164" fontId="95" fillId="0" borderId="0" xfId="1294" applyNumberFormat="1" applyFont="1" applyAlignment="1"/>
    <xf numFmtId="0" fontId="95" fillId="0" borderId="0" xfId="0" applyNumberFormat="1" applyFont="1" applyAlignment="1"/>
    <xf numFmtId="0" fontId="96" fillId="0" borderId="0" xfId="0" applyNumberFormat="1" applyFont="1" applyAlignment="1"/>
    <xf numFmtId="37" fontId="95" fillId="0" borderId="0" xfId="0" applyNumberFormat="1" applyFont="1" applyAlignment="1">
      <alignment horizontal="right"/>
    </xf>
    <xf numFmtId="0" fontId="97" fillId="0" borderId="18" xfId="0" applyNumberFormat="1" applyFont="1" applyBorder="1" applyAlignment="1">
      <alignment horizontal="right"/>
    </xf>
    <xf numFmtId="0" fontId="97" fillId="0" borderId="18" xfId="0" applyNumberFormat="1" applyFont="1" applyBorder="1" applyAlignment="1"/>
    <xf numFmtId="0" fontId="97" fillId="0" borderId="0" xfId="0" applyNumberFormat="1" applyFont="1" applyAlignment="1">
      <alignment horizontal="right"/>
    </xf>
    <xf numFmtId="0" fontId="97" fillId="0" borderId="0" xfId="0" applyNumberFormat="1" applyFont="1" applyAlignment="1"/>
    <xf numFmtId="0" fontId="98" fillId="0" borderId="0" xfId="0" applyNumberFormat="1" applyFont="1" applyAlignment="1">
      <alignment horizontal="right"/>
    </xf>
    <xf numFmtId="37" fontId="98" fillId="0" borderId="0" xfId="0" applyNumberFormat="1" applyFont="1" applyAlignment="1">
      <alignment horizontal="right"/>
    </xf>
    <xf numFmtId="0" fontId="98" fillId="0" borderId="0" xfId="0" applyNumberFormat="1" applyFont="1" applyAlignment="1"/>
    <xf numFmtId="0" fontId="99" fillId="0" borderId="0" xfId="0" applyNumberFormat="1" applyFont="1" applyAlignment="1">
      <alignment horizontal="right"/>
    </xf>
    <xf numFmtId="37" fontId="97" fillId="0" borderId="0" xfId="0" applyNumberFormat="1" applyFont="1" applyAlignment="1">
      <alignment horizontal="right"/>
    </xf>
    <xf numFmtId="0" fontId="97" fillId="0" borderId="4" xfId="0" applyNumberFormat="1" applyFont="1" applyBorder="1" applyAlignment="1">
      <alignment horizontal="right"/>
    </xf>
    <xf numFmtId="0" fontId="97" fillId="0" borderId="4" xfId="0" applyNumberFormat="1" applyFont="1" applyBorder="1" applyAlignment="1"/>
    <xf numFmtId="0" fontId="100" fillId="0" borderId="0" xfId="0" applyNumberFormat="1" applyFont="1" applyAlignment="1"/>
    <xf numFmtId="0" fontId="101" fillId="0" borderId="0" xfId="0" applyNumberFormat="1" applyFont="1" applyAlignment="1"/>
    <xf numFmtId="17" fontId="102" fillId="0" borderId="0" xfId="0" applyNumberFormat="1" applyFont="1" applyAlignment="1">
      <alignment horizontal="center"/>
    </xf>
    <xf numFmtId="0" fontId="103" fillId="0" borderId="0" xfId="0" applyNumberFormat="1" applyFont="1" applyAlignment="1"/>
    <xf numFmtId="37" fontId="103" fillId="0" borderId="0" xfId="0" applyNumberFormat="1" applyFont="1" applyAlignment="1">
      <alignment horizontal="right"/>
    </xf>
    <xf numFmtId="0" fontId="104" fillId="0" borderId="0" xfId="0" applyNumberFormat="1" applyFont="1" applyAlignment="1"/>
    <xf numFmtId="0" fontId="105" fillId="0" borderId="0" xfId="0" applyNumberFormat="1" applyFont="1" applyAlignment="1"/>
    <xf numFmtId="37" fontId="107" fillId="0" borderId="0" xfId="0" applyNumberFormat="1" applyFont="1" applyAlignment="1">
      <alignment horizontal="right"/>
    </xf>
    <xf numFmtId="37" fontId="106" fillId="0" borderId="0" xfId="0" applyNumberFormat="1" applyFont="1" applyAlignment="1">
      <alignment horizontal="right"/>
    </xf>
    <xf numFmtId="164" fontId="95" fillId="0" borderId="0" xfId="1294" applyNumberFormat="1" applyFont="1" applyFill="1" applyBorder="1" applyAlignment="1"/>
    <xf numFmtId="37" fontId="99" fillId="0" borderId="0" xfId="0" applyNumberFormat="1" applyFont="1" applyAlignment="1">
      <alignment horizontal="right"/>
    </xf>
    <xf numFmtId="37" fontId="97" fillId="0" borderId="0" xfId="0" applyNumberFormat="1" applyFont="1" applyAlignment="1"/>
    <xf numFmtId="166" fontId="92" fillId="0" borderId="0" xfId="0" applyFont="1" applyAlignment="1"/>
    <xf numFmtId="0" fontId="109" fillId="0" borderId="0" xfId="0" applyNumberFormat="1" applyFont="1" applyAlignment="1">
      <alignment horizontal="center"/>
    </xf>
    <xf numFmtId="0" fontId="109" fillId="0" borderId="0" xfId="0" applyNumberFormat="1" applyFont="1" applyAlignment="1"/>
    <xf numFmtId="3" fontId="110" fillId="0" borderId="0" xfId="0" applyNumberFormat="1" applyFont="1" applyAlignment="1"/>
    <xf numFmtId="3" fontId="111" fillId="0" borderId="0" xfId="0" applyNumberFormat="1" applyFont="1" applyAlignment="1"/>
    <xf numFmtId="3" fontId="109" fillId="0" borderId="0" xfId="0" applyNumberFormat="1" applyFont="1" applyAlignment="1"/>
    <xf numFmtId="166" fontId="92" fillId="0" borderId="0" xfId="0" applyFont="1">
      <alignment horizontal="left" wrapText="1"/>
    </xf>
    <xf numFmtId="0" fontId="93" fillId="0" borderId="0" xfId="0" applyNumberFormat="1" applyFont="1" applyAlignment="1">
      <alignment horizontal="left"/>
    </xf>
    <xf numFmtId="3" fontId="112" fillId="0" borderId="0" xfId="0" applyNumberFormat="1" applyFont="1" applyAlignment="1"/>
    <xf numFmtId="3" fontId="95" fillId="0" borderId="0" xfId="0" applyNumberFormat="1" applyFont="1" applyAlignment="1"/>
    <xf numFmtId="3" fontId="93" fillId="0" borderId="0" xfId="0" applyNumberFormat="1" applyFont="1" applyAlignment="1"/>
    <xf numFmtId="3" fontId="96" fillId="0" borderId="0" xfId="0" applyNumberFormat="1" applyFont="1" applyAlignment="1"/>
    <xf numFmtId="1" fontId="99" fillId="0" borderId="0" xfId="0" applyNumberFormat="1" applyFont="1" applyAlignment="1">
      <alignment horizontal="center"/>
    </xf>
    <xf numFmtId="1" fontId="99" fillId="0" borderId="32" xfId="0" applyNumberFormat="1" applyFont="1" applyBorder="1" applyAlignment="1">
      <alignment horizontal="center"/>
    </xf>
    <xf numFmtId="1" fontId="93" fillId="0" borderId="0" xfId="0" applyNumberFormat="1" applyFont="1" applyAlignment="1">
      <alignment horizontal="center"/>
    </xf>
    <xf numFmtId="0" fontId="113" fillId="0" borderId="0" xfId="0" applyNumberFormat="1" applyFont="1" applyAlignment="1">
      <alignment horizontal="right"/>
    </xf>
    <xf numFmtId="0" fontId="93" fillId="0" borderId="0" xfId="0" applyNumberFormat="1" applyFont="1" applyAlignment="1">
      <alignment horizontal="right"/>
    </xf>
    <xf numFmtId="0" fontId="110" fillId="0" borderId="0" xfId="0" applyNumberFormat="1" applyFont="1" applyAlignment="1">
      <alignment horizontal="center" wrapText="1"/>
    </xf>
    <xf numFmtId="0" fontId="110" fillId="0" borderId="0" xfId="0" applyNumberFormat="1" applyFont="1" applyAlignment="1">
      <alignment horizontal="right"/>
    </xf>
    <xf numFmtId="0" fontId="111" fillId="0" borderId="0" xfId="0" applyNumberFormat="1" applyFont="1" applyAlignment="1"/>
    <xf numFmtId="41" fontId="95" fillId="0" borderId="0" xfId="1124" applyNumberFormat="1" applyFont="1" applyFill="1" applyBorder="1" applyAlignment="1">
      <alignment horizontal="center"/>
    </xf>
    <xf numFmtId="3" fontId="114" fillId="0" borderId="0" xfId="0" applyNumberFormat="1" applyFont="1" applyAlignment="1"/>
    <xf numFmtId="0" fontId="115" fillId="0" borderId="0" xfId="0" applyNumberFormat="1" applyFont="1" applyAlignment="1"/>
    <xf numFmtId="0" fontId="116" fillId="0" borderId="0" xfId="0" applyNumberFormat="1" applyFont="1" applyAlignment="1">
      <alignment horizontal="right" wrapText="1"/>
    </xf>
    <xf numFmtId="0" fontId="110" fillId="0" borderId="0" xfId="0" applyNumberFormat="1" applyFont="1" applyAlignment="1">
      <alignment horizontal="right" wrapText="1"/>
    </xf>
    <xf numFmtId="42" fontId="111" fillId="0" borderId="0" xfId="0" applyNumberFormat="1" applyFont="1" applyAlignment="1"/>
    <xf numFmtId="0" fontId="111" fillId="0" borderId="0" xfId="0" applyNumberFormat="1" applyFont="1">
      <alignment horizontal="left" wrapText="1"/>
    </xf>
    <xf numFmtId="0" fontId="117" fillId="0" borderId="0" xfId="0" applyNumberFormat="1" applyFont="1" applyAlignment="1">
      <alignment horizontal="right" wrapText="1"/>
    </xf>
    <xf numFmtId="42" fontId="118" fillId="0" borderId="0" xfId="0" applyNumberFormat="1" applyFont="1" applyAlignment="1"/>
    <xf numFmtId="0" fontId="119" fillId="0" borderId="0" xfId="0" applyNumberFormat="1" applyFont="1">
      <alignment horizontal="left" wrapText="1"/>
    </xf>
    <xf numFmtId="0" fontId="120" fillId="0" borderId="0" xfId="0" applyNumberFormat="1" applyFont="1" applyAlignment="1"/>
    <xf numFmtId="42" fontId="111" fillId="0" borderId="0" xfId="0" applyNumberFormat="1" applyFont="1">
      <alignment horizontal="left" wrapText="1"/>
    </xf>
    <xf numFmtId="0" fontId="121" fillId="0" borderId="0" xfId="0" applyNumberFormat="1" applyFont="1" applyAlignment="1">
      <alignment horizontal="center"/>
    </xf>
    <xf numFmtId="0" fontId="121" fillId="0" borderId="0" xfId="0" applyNumberFormat="1" applyFont="1" applyAlignment="1"/>
    <xf numFmtId="0" fontId="109" fillId="0" borderId="0" xfId="0" applyNumberFormat="1" applyFont="1" applyAlignment="1">
      <alignment horizontal="right"/>
    </xf>
    <xf numFmtId="0" fontId="120" fillId="0" borderId="0" xfId="0" applyNumberFormat="1" applyFont="1" applyAlignment="1">
      <alignment horizontal="right"/>
    </xf>
    <xf numFmtId="3" fontId="120" fillId="0" borderId="0" xfId="0" applyNumberFormat="1" applyFont="1" applyAlignment="1"/>
    <xf numFmtId="0" fontId="121" fillId="0" borderId="0" xfId="0" applyNumberFormat="1" applyFont="1" applyAlignment="1">
      <alignment horizontal="right"/>
    </xf>
    <xf numFmtId="165" fontId="109" fillId="0" borderId="0" xfId="1087" applyNumberFormat="1" applyFont="1" applyBorder="1" applyAlignment="1"/>
    <xf numFmtId="0" fontId="121" fillId="0" borderId="0" xfId="0" applyNumberFormat="1" applyFont="1" applyAlignment="1">
      <alignment horizontal="left"/>
    </xf>
    <xf numFmtId="0" fontId="111" fillId="0" borderId="0" xfId="0" applyNumberFormat="1" applyFont="1" applyAlignment="1">
      <alignment horizontal="right"/>
    </xf>
    <xf numFmtId="0" fontId="122" fillId="0" borderId="0" xfId="0" applyNumberFormat="1" applyFont="1" applyAlignment="1"/>
    <xf numFmtId="10" fontId="109" fillId="0" borderId="0" xfId="1297" applyNumberFormat="1" applyFont="1" applyBorder="1" applyAlignment="1">
      <alignment horizontal="center"/>
    </xf>
    <xf numFmtId="10" fontId="120" fillId="0" borderId="0" xfId="1297" applyNumberFormat="1" applyFont="1" applyBorder="1" applyAlignment="1">
      <alignment horizontal="center"/>
    </xf>
    <xf numFmtId="10" fontId="109" fillId="0" borderId="0" xfId="0" applyNumberFormat="1" applyFont="1" applyAlignment="1">
      <alignment horizontal="center"/>
    </xf>
    <xf numFmtId="0" fontId="123" fillId="0" borderId="0" xfId="0" applyNumberFormat="1" applyFont="1" applyAlignment="1"/>
    <xf numFmtId="0" fontId="96" fillId="0" borderId="0" xfId="0" applyNumberFormat="1" applyFont="1">
      <alignment horizontal="left" wrapText="1"/>
    </xf>
    <xf numFmtId="0" fontId="95" fillId="0" borderId="0" xfId="0" applyNumberFormat="1" applyFont="1">
      <alignment horizontal="left" wrapText="1"/>
    </xf>
    <xf numFmtId="0" fontId="95" fillId="0" borderId="0" xfId="0" applyNumberFormat="1" applyFont="1" applyAlignment="1">
      <alignment wrapText="1"/>
    </xf>
    <xf numFmtId="0" fontId="96" fillId="0" borderId="34" xfId="0" applyNumberFormat="1" applyFont="1" applyBorder="1" applyAlignment="1"/>
    <xf numFmtId="0" fontId="96" fillId="0" borderId="35" xfId="0" applyNumberFormat="1" applyFont="1" applyBorder="1" applyAlignment="1"/>
    <xf numFmtId="0" fontId="124" fillId="0" borderId="0" xfId="0" applyNumberFormat="1" applyFont="1" applyAlignment="1"/>
    <xf numFmtId="0" fontId="93" fillId="0" borderId="27" xfId="0" applyNumberFormat="1" applyFont="1" applyBorder="1" applyAlignment="1">
      <alignment horizontal="center"/>
    </xf>
    <xf numFmtId="0" fontId="93" fillId="0" borderId="0" xfId="0" applyNumberFormat="1" applyFont="1" applyAlignment="1">
      <alignment horizontal="center" wrapText="1"/>
    </xf>
    <xf numFmtId="0" fontId="93" fillId="0" borderId="24" xfId="0" applyNumberFormat="1" applyFont="1" applyBorder="1" applyAlignment="1">
      <alignment horizontal="center" wrapText="1"/>
    </xf>
    <xf numFmtId="0" fontId="96" fillId="0" borderId="27" xfId="0" applyNumberFormat="1" applyFont="1" applyBorder="1" applyAlignment="1"/>
    <xf numFmtId="0" fontId="125" fillId="0" borderId="0" xfId="0" applyNumberFormat="1" applyFont="1" applyAlignment="1">
      <alignment horizontal="center" wrapText="1"/>
    </xf>
    <xf numFmtId="0" fontId="123" fillId="0" borderId="27" xfId="0" applyNumberFormat="1" applyFont="1" applyBorder="1" applyAlignment="1">
      <alignment horizontal="center"/>
    </xf>
    <xf numFmtId="3" fontId="123" fillId="0" borderId="0" xfId="0" applyNumberFormat="1" applyFont="1" applyAlignment="1"/>
    <xf numFmtId="3" fontId="123" fillId="0" borderId="24" xfId="0" applyNumberFormat="1" applyFont="1" applyBorder="1" applyAlignment="1"/>
    <xf numFmtId="0" fontId="123" fillId="0" borderId="27" xfId="0" applyNumberFormat="1" applyFont="1" applyBorder="1" applyAlignment="1"/>
    <xf numFmtId="43" fontId="126" fillId="0" borderId="0" xfId="1086" applyFont="1" applyFill="1" applyBorder="1" applyAlignment="1">
      <alignment horizontal="center"/>
    </xf>
    <xf numFmtId="43" fontId="123" fillId="0" borderId="0" xfId="0" applyNumberFormat="1" applyFont="1" applyAlignment="1"/>
    <xf numFmtId="3" fontId="123" fillId="0" borderId="0" xfId="0" applyNumberFormat="1" applyFont="1" applyAlignment="1">
      <alignment horizontal="center"/>
    </xf>
    <xf numFmtId="0" fontId="96" fillId="0" borderId="27" xfId="0" applyNumberFormat="1" applyFont="1" applyBorder="1" applyAlignment="1">
      <alignment horizontal="center"/>
    </xf>
    <xf numFmtId="3" fontId="96" fillId="0" borderId="24" xfId="0" applyNumberFormat="1" applyFont="1" applyBorder="1" applyAlignment="1"/>
    <xf numFmtId="3" fontId="96" fillId="0" borderId="0" xfId="0" applyNumberFormat="1" applyFont="1" applyAlignment="1">
      <alignment horizontal="center"/>
    </xf>
    <xf numFmtId="43" fontId="128" fillId="0" borderId="0" xfId="1086" applyFont="1" applyFill="1" applyBorder="1" applyAlignment="1">
      <alignment horizontal="center"/>
    </xf>
    <xf numFmtId="0" fontId="96" fillId="0" borderId="15" xfId="0" applyNumberFormat="1" applyFont="1" applyBorder="1" applyAlignment="1"/>
    <xf numFmtId="167" fontId="129" fillId="0" borderId="0" xfId="1123" applyNumberFormat="1" applyFont="1" applyAlignment="1"/>
    <xf numFmtId="0" fontId="130" fillId="0" borderId="0" xfId="0" applyNumberFormat="1" applyFont="1" applyAlignment="1"/>
    <xf numFmtId="0" fontId="93" fillId="0" borderId="0" xfId="0" applyNumberFormat="1" applyFont="1" applyAlignment="1"/>
    <xf numFmtId="167" fontId="96" fillId="0" borderId="0" xfId="1123" applyNumberFormat="1" applyFont="1" applyFill="1" applyAlignment="1"/>
    <xf numFmtId="14" fontId="96" fillId="0" borderId="0" xfId="0" applyNumberFormat="1" applyFont="1" applyAlignment="1"/>
    <xf numFmtId="0" fontId="128" fillId="0" borderId="0" xfId="0" applyNumberFormat="1" applyFont="1" applyAlignment="1">
      <alignment horizontal="center"/>
    </xf>
    <xf numFmtId="0" fontId="131" fillId="0" borderId="0" xfId="0" applyNumberFormat="1" applyFont="1" applyAlignment="1"/>
    <xf numFmtId="0" fontId="128" fillId="0" borderId="27" xfId="0" applyNumberFormat="1" applyFont="1" applyBorder="1" applyAlignment="1">
      <alignment horizontal="center" wrapText="1"/>
    </xf>
    <xf numFmtId="0" fontId="128" fillId="0" borderId="0" xfId="0" applyNumberFormat="1" applyFont="1" applyAlignment="1">
      <alignment horizontal="center" wrapText="1"/>
    </xf>
    <xf numFmtId="0" fontId="128" fillId="0" borderId="24" xfId="0" applyNumberFormat="1" applyFont="1" applyBorder="1" applyAlignment="1">
      <alignment horizontal="center" wrapText="1"/>
    </xf>
    <xf numFmtId="14" fontId="128" fillId="0" borderId="0" xfId="0" applyNumberFormat="1" applyFont="1" applyAlignment="1">
      <alignment horizontal="center"/>
    </xf>
    <xf numFmtId="1" fontId="100" fillId="0" borderId="0" xfId="0" applyNumberFormat="1" applyFont="1" applyAlignment="1">
      <alignment horizontal="center"/>
    </xf>
    <xf numFmtId="37" fontId="100" fillId="0" borderId="27" xfId="0" applyNumberFormat="1" applyFont="1" applyBorder="1" applyAlignment="1">
      <alignment horizontal="center"/>
    </xf>
    <xf numFmtId="37" fontId="100" fillId="0" borderId="24" xfId="0" applyNumberFormat="1" applyFont="1" applyBorder="1" applyAlignment="1">
      <alignment horizontal="center"/>
    </xf>
    <xf numFmtId="37" fontId="96" fillId="0" borderId="0" xfId="0" applyNumberFormat="1" applyFont="1" applyAlignment="1"/>
    <xf numFmtId="1" fontId="96" fillId="0" borderId="0" xfId="0" applyNumberFormat="1" applyFont="1" applyAlignment="1">
      <alignment horizontal="center"/>
    </xf>
    <xf numFmtId="37" fontId="96" fillId="0" borderId="27" xfId="0" applyNumberFormat="1" applyFont="1" applyBorder="1" applyAlignment="1">
      <alignment horizontal="center"/>
    </xf>
    <xf numFmtId="37" fontId="96" fillId="0" borderId="24" xfId="0" applyNumberFormat="1" applyFont="1" applyBorder="1" applyAlignment="1">
      <alignment horizontal="center"/>
    </xf>
    <xf numFmtId="37" fontId="96" fillId="0" borderId="28" xfId="0" applyNumberFormat="1" applyFont="1" applyBorder="1" applyAlignment="1">
      <alignment horizontal="center"/>
    </xf>
    <xf numFmtId="37" fontId="96" fillId="0" borderId="25" xfId="0" applyNumberFormat="1" applyFont="1" applyBorder="1" applyAlignment="1">
      <alignment horizontal="center"/>
    </xf>
    <xf numFmtId="167" fontId="96" fillId="40" borderId="0" xfId="1123" applyNumberFormat="1" applyFont="1" applyFill="1" applyAlignment="1"/>
    <xf numFmtId="1" fontId="73" fillId="0" borderId="8" xfId="0" applyNumberFormat="1" applyFont="1" applyBorder="1" applyAlignment="1">
      <alignment horizontal="center"/>
    </xf>
    <xf numFmtId="5" fontId="73" fillId="0" borderId="36" xfId="0" applyNumberFormat="1" applyFont="1" applyBorder="1" applyAlignment="1">
      <alignment horizontal="center"/>
    </xf>
    <xf numFmtId="1" fontId="73" fillId="0" borderId="0" xfId="0" applyNumberFormat="1" applyFont="1" applyAlignment="1">
      <alignment horizontal="center"/>
    </xf>
    <xf numFmtId="0" fontId="132" fillId="0" borderId="0" xfId="1187" applyNumberFormat="1" applyFont="1" applyAlignment="1" applyProtection="1"/>
    <xf numFmtId="17" fontId="99" fillId="0" borderId="0" xfId="0" applyNumberFormat="1" applyFont="1" applyAlignment="1">
      <alignment horizontal="center"/>
    </xf>
    <xf numFmtId="165" fontId="96" fillId="0" borderId="0" xfId="0" applyNumberFormat="1" applyFont="1" applyAlignment="1"/>
    <xf numFmtId="0" fontId="124" fillId="0" borderId="0" xfId="0" applyNumberFormat="1" applyFont="1" applyAlignment="1">
      <alignment horizontal="center"/>
    </xf>
    <xf numFmtId="17" fontId="96" fillId="0" borderId="0" xfId="0" applyNumberFormat="1" applyFont="1" applyAlignment="1"/>
    <xf numFmtId="5" fontId="96" fillId="0" borderId="0" xfId="0" applyNumberFormat="1" applyFont="1" applyAlignment="1"/>
    <xf numFmtId="167" fontId="96" fillId="0" borderId="0" xfId="0" applyNumberFormat="1" applyFont="1" applyAlignment="1"/>
    <xf numFmtId="17" fontId="108" fillId="0" borderId="0" xfId="0" applyNumberFormat="1" applyFont="1" applyAlignment="1">
      <alignment horizontal="center"/>
    </xf>
    <xf numFmtId="0" fontId="133" fillId="0" borderId="0" xfId="0" applyNumberFormat="1" applyFont="1" applyAlignment="1"/>
    <xf numFmtId="0" fontId="134" fillId="0" borderId="0" xfId="0" applyNumberFormat="1" applyFont="1" applyAlignment="1">
      <alignment horizontal="center"/>
    </xf>
    <xf numFmtId="0" fontId="135" fillId="0" borderId="0" xfId="0" applyNumberFormat="1" applyFont="1" applyAlignment="1">
      <alignment horizontal="center"/>
    </xf>
    <xf numFmtId="0" fontId="98" fillId="0" borderId="0" xfId="0" applyNumberFormat="1" applyFont="1" applyAlignment="1">
      <alignment horizontal="center"/>
    </xf>
    <xf numFmtId="0" fontId="133" fillId="0" borderId="0" xfId="0" applyNumberFormat="1" applyFont="1" applyAlignment="1">
      <alignment horizontal="center"/>
    </xf>
    <xf numFmtId="0" fontId="100" fillId="0" borderId="0" xfId="0" applyNumberFormat="1" applyFont="1" applyAlignment="1">
      <alignment horizontal="center"/>
    </xf>
    <xf numFmtId="0" fontId="99" fillId="0" borderId="0" xfId="0" applyNumberFormat="1" applyFont="1" applyAlignment="1">
      <alignment horizontal="left"/>
    </xf>
    <xf numFmtId="3" fontId="100" fillId="0" borderId="0" xfId="0" applyNumberFormat="1" applyFont="1" applyAlignment="1"/>
    <xf numFmtId="3" fontId="97" fillId="0" borderId="0" xfId="0" applyNumberFormat="1" applyFont="1" applyAlignment="1"/>
    <xf numFmtId="0" fontId="134" fillId="0" borderId="0" xfId="0" applyNumberFormat="1" applyFont="1" applyAlignment="1"/>
    <xf numFmtId="3" fontId="135" fillId="0" borderId="0" xfId="0" applyNumberFormat="1" applyFont="1" applyAlignment="1"/>
    <xf numFmtId="3" fontId="98" fillId="0" borderId="0" xfId="0" applyNumberFormat="1" applyFont="1" applyAlignment="1"/>
    <xf numFmtId="0" fontId="136" fillId="0" borderId="0" xfId="0" applyNumberFormat="1" applyFont="1" applyAlignment="1"/>
    <xf numFmtId="3" fontId="133" fillId="0" borderId="0" xfId="0" applyNumberFormat="1" applyFont="1" applyAlignment="1"/>
    <xf numFmtId="3" fontId="137" fillId="0" borderId="0" xfId="0" applyNumberFormat="1" applyFont="1" applyAlignment="1"/>
    <xf numFmtId="167" fontId="138" fillId="0" borderId="29" xfId="1124" applyNumberFormat="1" applyFont="1" applyBorder="1" applyAlignment="1"/>
    <xf numFmtId="167" fontId="138" fillId="0" borderId="37" xfId="1124" applyNumberFormat="1" applyFont="1" applyBorder="1" applyAlignment="1"/>
    <xf numFmtId="167" fontId="138" fillId="0" borderId="4" xfId="1124" applyNumberFormat="1" applyFont="1" applyBorder="1" applyAlignment="1"/>
    <xf numFmtId="167" fontId="139" fillId="0" borderId="4" xfId="1124" applyNumberFormat="1" applyFont="1" applyBorder="1" applyAlignment="1"/>
    <xf numFmtId="3" fontId="134" fillId="0" borderId="0" xfId="0" applyNumberFormat="1" applyFont="1" applyAlignment="1"/>
    <xf numFmtId="167" fontId="140" fillId="0" borderId="29" xfId="1124" applyNumberFormat="1" applyFont="1" applyBorder="1" applyAlignment="1"/>
    <xf numFmtId="0" fontId="95" fillId="0" borderId="0" xfId="0" applyNumberFormat="1" applyFont="1" applyAlignment="1">
      <alignment horizontal="right"/>
    </xf>
    <xf numFmtId="0" fontId="141" fillId="0" borderId="0" xfId="0" applyNumberFormat="1" applyFont="1" applyAlignment="1"/>
    <xf numFmtId="167" fontId="125" fillId="0" borderId="0" xfId="1124" applyNumberFormat="1" applyFont="1" applyBorder="1" applyAlignment="1"/>
    <xf numFmtId="167" fontId="138" fillId="0" borderId="4" xfId="1124" applyNumberFormat="1" applyFont="1" applyFill="1" applyBorder="1" applyAlignment="1"/>
    <xf numFmtId="0" fontId="142" fillId="0" borderId="0" xfId="0" applyNumberFormat="1" applyFont="1" applyAlignment="1">
      <alignment horizontal="center"/>
    </xf>
    <xf numFmtId="0" fontId="142" fillId="0" borderId="0" xfId="0" applyNumberFormat="1" applyFont="1" applyAlignment="1">
      <alignment horizontal="center" wrapText="1"/>
    </xf>
    <xf numFmtId="0" fontId="143" fillId="0" borderId="0" xfId="0" applyNumberFormat="1" applyFont="1" applyAlignment="1"/>
    <xf numFmtId="10" fontId="143" fillId="0" borderId="0" xfId="0" applyNumberFormat="1" applyFont="1" applyAlignment="1">
      <alignment horizontal="center"/>
    </xf>
    <xf numFmtId="3" fontId="143" fillId="0" borderId="0" xfId="0" applyNumberFormat="1" applyFont="1" applyAlignment="1">
      <alignment horizontal="center"/>
    </xf>
    <xf numFmtId="37" fontId="143" fillId="0" borderId="0" xfId="0" applyNumberFormat="1" applyFont="1" applyAlignment="1"/>
    <xf numFmtId="3" fontId="143" fillId="0" borderId="0" xfId="1087" applyNumberFormat="1" applyFont="1" applyAlignment="1"/>
    <xf numFmtId="0" fontId="144" fillId="0" borderId="0" xfId="0" applyNumberFormat="1" applyFont="1" applyAlignment="1"/>
    <xf numFmtId="10" fontId="144" fillId="0" borderId="0" xfId="0" applyNumberFormat="1" applyFont="1" applyAlignment="1">
      <alignment horizontal="center"/>
    </xf>
    <xf numFmtId="37" fontId="144" fillId="0" borderId="0" xfId="0" applyNumberFormat="1" applyFont="1" applyAlignment="1"/>
    <xf numFmtId="3" fontId="144" fillId="0" borderId="0" xfId="1087" applyNumberFormat="1" applyFont="1" applyAlignment="1"/>
    <xf numFmtId="43" fontId="96" fillId="0" borderId="0" xfId="0" applyNumberFormat="1" applyFont="1" applyAlignment="1"/>
    <xf numFmtId="3" fontId="144" fillId="0" borderId="0" xfId="0" applyNumberFormat="1" applyFont="1" applyAlignment="1">
      <alignment horizontal="center"/>
    </xf>
    <xf numFmtId="10" fontId="97" fillId="0" borderId="0" xfId="0" applyNumberFormat="1" applyFont="1" applyAlignment="1">
      <alignment horizontal="center"/>
    </xf>
    <xf numFmtId="3" fontId="97" fillId="0" borderId="0" xfId="0" applyNumberFormat="1" applyFont="1" applyAlignment="1">
      <alignment horizontal="center"/>
    </xf>
    <xf numFmtId="3" fontId="97" fillId="0" borderId="0" xfId="1087" applyNumberFormat="1" applyFont="1" applyAlignment="1"/>
    <xf numFmtId="44" fontId="96" fillId="0" borderId="0" xfId="1124" applyFont="1" applyAlignment="1"/>
    <xf numFmtId="0" fontId="96" fillId="0" borderId="0" xfId="0" applyNumberFormat="1" applyFont="1" applyAlignment="1">
      <alignment wrapText="1"/>
    </xf>
    <xf numFmtId="17" fontId="98" fillId="0" borderId="0" xfId="0" applyNumberFormat="1" applyFont="1" applyAlignment="1">
      <alignment horizontal="center"/>
    </xf>
    <xf numFmtId="17" fontId="145" fillId="0" borderId="0" xfId="0" applyNumberFormat="1" applyFont="1" applyAlignment="1">
      <alignment horizontal="center"/>
    </xf>
    <xf numFmtId="17" fontId="146" fillId="0" borderId="0" xfId="0" applyNumberFormat="1" applyFont="1" applyAlignment="1">
      <alignment horizontal="center"/>
    </xf>
    <xf numFmtId="17" fontId="147" fillId="0" borderId="0" xfId="0" applyNumberFormat="1" applyFont="1" applyAlignment="1">
      <alignment horizontal="center"/>
    </xf>
    <xf numFmtId="17" fontId="148" fillId="0" borderId="0" xfId="0" applyNumberFormat="1" applyFont="1" applyAlignment="1">
      <alignment horizontal="center"/>
    </xf>
    <xf numFmtId="2" fontId="97" fillId="0" borderId="0" xfId="0" applyNumberFormat="1" applyFont="1" applyAlignment="1">
      <alignment horizontal="center"/>
    </xf>
    <xf numFmtId="2" fontId="149" fillId="0" borderId="0" xfId="0" applyNumberFormat="1" applyFont="1" applyAlignment="1">
      <alignment horizontal="center"/>
    </xf>
    <xf numFmtId="2" fontId="150" fillId="0" borderId="0" xfId="0" applyNumberFormat="1" applyFont="1" applyAlignment="1">
      <alignment horizontal="center"/>
    </xf>
    <xf numFmtId="2" fontId="99" fillId="0" borderId="0" xfId="0" applyNumberFormat="1" applyFont="1" applyAlignment="1">
      <alignment horizontal="center"/>
    </xf>
    <xf numFmtId="173" fontId="97" fillId="0" borderId="0" xfId="1124" applyNumberFormat="1" applyFont="1"/>
    <xf numFmtId="173" fontId="151" fillId="0" borderId="0" xfId="1124" applyNumberFormat="1" applyFont="1"/>
    <xf numFmtId="173" fontId="144" fillId="0" borderId="0" xfId="1124" applyNumberFormat="1" applyFont="1"/>
    <xf numFmtId="173" fontId="152" fillId="0" borderId="0" xfId="1124" applyNumberFormat="1" applyFont="1"/>
    <xf numFmtId="0" fontId="151" fillId="0" borderId="0" xfId="0" applyNumberFormat="1" applyFont="1" applyAlignment="1"/>
    <xf numFmtId="0" fontId="152" fillId="0" borderId="0" xfId="0" applyNumberFormat="1" applyFont="1" applyAlignment="1"/>
    <xf numFmtId="164" fontId="151" fillId="0" borderId="0" xfId="0" applyNumberFormat="1" applyFont="1" applyAlignment="1">
      <alignment horizontal="center"/>
    </xf>
    <xf numFmtId="164" fontId="151" fillId="0" borderId="0" xfId="0" applyNumberFormat="1" applyFont="1" applyAlignment="1"/>
    <xf numFmtId="164" fontId="144" fillId="0" borderId="0" xfId="0" applyNumberFormat="1" applyFont="1" applyAlignment="1">
      <alignment horizontal="center"/>
    </xf>
    <xf numFmtId="164" fontId="152" fillId="0" borderId="0" xfId="0" applyNumberFormat="1" applyFont="1" applyAlignment="1">
      <alignment horizontal="center"/>
    </xf>
    <xf numFmtId="164" fontId="97" fillId="0" borderId="0" xfId="0" applyNumberFormat="1" applyFont="1" applyAlignment="1">
      <alignment horizontal="center"/>
    </xf>
    <xf numFmtId="0" fontId="146" fillId="0" borderId="0" xfId="0" applyNumberFormat="1" applyFont="1" applyAlignment="1">
      <alignment horizontal="center"/>
    </xf>
    <xf numFmtId="0" fontId="147" fillId="0" borderId="0" xfId="0" applyNumberFormat="1" applyFont="1" applyAlignment="1">
      <alignment horizontal="center"/>
    </xf>
    <xf numFmtId="0" fontId="148" fillId="0" borderId="0" xfId="0" applyNumberFormat="1" applyFont="1" applyAlignment="1">
      <alignment horizontal="center"/>
    </xf>
    <xf numFmtId="37" fontId="151" fillId="0" borderId="0" xfId="0" applyNumberFormat="1" applyFont="1" applyAlignment="1"/>
    <xf numFmtId="37" fontId="152" fillId="0" borderId="0" xfId="0" applyNumberFormat="1" applyFont="1" applyAlignment="1"/>
    <xf numFmtId="37" fontId="95" fillId="0" borderId="0" xfId="0" applyNumberFormat="1" applyFont="1" applyAlignment="1"/>
    <xf numFmtId="173" fontId="95" fillId="0" borderId="0" xfId="1124" applyNumberFormat="1" applyFont="1" applyFill="1"/>
    <xf numFmtId="173" fontId="96" fillId="0" borderId="0" xfId="0" applyNumberFormat="1" applyFont="1" applyAlignment="1"/>
    <xf numFmtId="0" fontId="99" fillId="0" borderId="0" xfId="0" applyNumberFormat="1" applyFont="1" applyAlignment="1"/>
    <xf numFmtId="37" fontId="144" fillId="0" borderId="0" xfId="0" applyNumberFormat="1" applyFont="1" applyAlignment="1">
      <alignment horizontal="center"/>
    </xf>
    <xf numFmtId="37" fontId="97" fillId="0" borderId="0" xfId="0" applyNumberFormat="1" applyFont="1" applyAlignment="1">
      <alignment horizontal="center"/>
    </xf>
    <xf numFmtId="37" fontId="95" fillId="0" borderId="0" xfId="0" applyNumberFormat="1" applyFont="1" applyAlignment="1">
      <alignment horizontal="center"/>
    </xf>
    <xf numFmtId="37" fontId="147" fillId="0" borderId="0" xfId="0" applyNumberFormat="1" applyFont="1" applyAlignment="1">
      <alignment horizontal="center"/>
    </xf>
    <xf numFmtId="37" fontId="98" fillId="0" borderId="0" xfId="0" applyNumberFormat="1" applyFont="1" applyAlignment="1">
      <alignment horizontal="center"/>
    </xf>
    <xf numFmtId="37" fontId="136" fillId="0" borderId="0" xfId="0" applyNumberFormat="1" applyFont="1" applyAlignment="1">
      <alignment horizontal="center"/>
    </xf>
    <xf numFmtId="0" fontId="153" fillId="0" borderId="0" xfId="0" applyNumberFormat="1" applyFont="1" applyAlignment="1"/>
    <xf numFmtId="165" fontId="99" fillId="0" borderId="0" xfId="1087" applyNumberFormat="1" applyFont="1" applyAlignment="1">
      <alignment horizontal="right"/>
    </xf>
    <xf numFmtId="9" fontId="144" fillId="0" borderId="0" xfId="1297" applyFont="1" applyBorder="1" applyAlignment="1">
      <alignment horizontal="center"/>
    </xf>
    <xf numFmtId="9" fontId="97" fillId="0" borderId="0" xfId="1297" applyFont="1" applyBorder="1" applyAlignment="1">
      <alignment horizontal="center"/>
    </xf>
    <xf numFmtId="165" fontId="144" fillId="0" borderId="0" xfId="1087" applyNumberFormat="1" applyFont="1" applyBorder="1" applyAlignment="1">
      <alignment horizontal="center"/>
    </xf>
    <xf numFmtId="165" fontId="97" fillId="0" borderId="0" xfId="1087" applyNumberFormat="1" applyFont="1" applyBorder="1" applyAlignment="1">
      <alignment horizontal="center"/>
    </xf>
    <xf numFmtId="165" fontId="95" fillId="0" borderId="0" xfId="1087" applyNumberFormat="1" applyFont="1" applyBorder="1" applyAlignment="1">
      <alignment horizontal="center"/>
    </xf>
    <xf numFmtId="165" fontId="96" fillId="0" borderId="0" xfId="1087" applyNumberFormat="1" applyFont="1" applyAlignment="1"/>
    <xf numFmtId="167" fontId="144" fillId="0" borderId="16" xfId="1124" applyNumberFormat="1" applyFont="1" applyBorder="1" applyAlignment="1">
      <alignment horizontal="center"/>
    </xf>
    <xf numFmtId="167" fontId="97" fillId="0" borderId="16" xfId="1124" applyNumberFormat="1" applyFont="1" applyBorder="1" applyAlignment="1">
      <alignment horizontal="center"/>
    </xf>
    <xf numFmtId="37" fontId="141" fillId="0" borderId="0" xfId="0" applyNumberFormat="1" applyFont="1" applyAlignment="1">
      <alignment horizontal="center"/>
    </xf>
    <xf numFmtId="166" fontId="97" fillId="0" borderId="0" xfId="0" applyFont="1" applyAlignment="1">
      <alignment wrapText="1"/>
    </xf>
    <xf numFmtId="0" fontId="99" fillId="0" borderId="0" xfId="0" applyNumberFormat="1" applyFont="1" applyAlignment="1">
      <alignment horizontal="center"/>
    </xf>
    <xf numFmtId="0" fontId="97" fillId="0" borderId="0" xfId="0" applyNumberFormat="1" applyFont="1" applyAlignment="1">
      <alignment horizontal="center"/>
    </xf>
    <xf numFmtId="9" fontId="97" fillId="0" borderId="0" xfId="0" applyNumberFormat="1" applyFont="1" applyAlignment="1">
      <alignment horizontal="center"/>
    </xf>
    <xf numFmtId="173" fontId="99" fillId="0" borderId="0" xfId="0" applyNumberFormat="1" applyFont="1" applyAlignment="1">
      <alignment horizontal="right"/>
    </xf>
    <xf numFmtId="173" fontId="99" fillId="0" borderId="0" xfId="0" applyNumberFormat="1" applyFont="1" applyAlignment="1">
      <alignment horizontal="center"/>
    </xf>
    <xf numFmtId="3" fontId="108" fillId="41" borderId="52" xfId="1124" applyNumberFormat="1" applyFont="1" applyFill="1" applyBorder="1" applyAlignment="1"/>
    <xf numFmtId="0" fontId="106" fillId="0" borderId="0" xfId="0" applyNumberFormat="1" applyFont="1" applyAlignment="1"/>
    <xf numFmtId="3" fontId="106" fillId="0" borderId="0" xfId="0" applyNumberFormat="1" applyFont="1" applyAlignment="1">
      <alignment horizontal="center"/>
    </xf>
    <xf numFmtId="0" fontId="106" fillId="0" borderId="0" xfId="0" applyNumberFormat="1" applyFont="1" applyAlignment="1">
      <alignment horizontal="center"/>
    </xf>
    <xf numFmtId="9" fontId="106" fillId="0" borderId="0" xfId="0" applyNumberFormat="1" applyFont="1" applyAlignment="1">
      <alignment horizontal="center"/>
    </xf>
    <xf numFmtId="164" fontId="106" fillId="0" borderId="0" xfId="0" applyNumberFormat="1" applyFont="1" applyAlignment="1">
      <alignment horizontal="center"/>
    </xf>
    <xf numFmtId="173" fontId="108" fillId="41" borderId="52" xfId="1124" applyNumberFormat="1" applyFont="1" applyFill="1" applyBorder="1" applyAlignment="1">
      <alignment horizontal="center"/>
    </xf>
    <xf numFmtId="1" fontId="99" fillId="0" borderId="44" xfId="0" applyNumberFormat="1" applyFont="1" applyBorder="1" applyAlignment="1">
      <alignment horizontal="center"/>
    </xf>
    <xf numFmtId="1" fontId="150" fillId="0" borderId="51" xfId="0" applyNumberFormat="1" applyFont="1" applyBorder="1" applyAlignment="1">
      <alignment horizontal="center"/>
    </xf>
    <xf numFmtId="3" fontId="154" fillId="0" borderId="0" xfId="0" applyNumberFormat="1" applyFont="1" applyAlignment="1"/>
    <xf numFmtId="0" fontId="155" fillId="0" borderId="0" xfId="0" applyNumberFormat="1" applyFont="1" applyAlignment="1">
      <alignment horizontal="right"/>
    </xf>
    <xf numFmtId="37" fontId="96" fillId="0" borderId="0" xfId="0" applyNumberFormat="1" applyFont="1" applyAlignment="1">
      <alignment horizontal="right"/>
    </xf>
    <xf numFmtId="37" fontId="100" fillId="0" borderId="0" xfId="0" applyNumberFormat="1" applyFont="1" applyAlignment="1">
      <alignment horizontal="right"/>
    </xf>
    <xf numFmtId="37" fontId="100" fillId="0" borderId="0" xfId="0" applyNumberFormat="1" applyFont="1" applyAlignment="1"/>
    <xf numFmtId="0" fontId="92" fillId="0" borderId="0" xfId="0" applyNumberFormat="1" applyFont="1" applyAlignment="1"/>
    <xf numFmtId="1" fontId="150" fillId="0" borderId="0" xfId="0" applyNumberFormat="1" applyFont="1" applyAlignment="1">
      <alignment horizontal="center"/>
    </xf>
    <xf numFmtId="1" fontId="99" fillId="0" borderId="51" xfId="0" applyNumberFormat="1" applyFont="1" applyBorder="1" applyAlignment="1">
      <alignment horizontal="center"/>
    </xf>
    <xf numFmtId="166" fontId="161" fillId="0" borderId="0" xfId="0" applyFont="1" applyAlignment="1">
      <alignment horizontal="left"/>
    </xf>
    <xf numFmtId="166" fontId="90" fillId="0" borderId="0" xfId="0" applyFont="1" applyAlignment="1"/>
    <xf numFmtId="0" fontId="100" fillId="0" borderId="27" xfId="0" applyNumberFormat="1" applyFont="1" applyBorder="1" applyAlignment="1">
      <alignment horizontal="center"/>
    </xf>
    <xf numFmtId="3" fontId="100" fillId="0" borderId="24" xfId="0" applyNumberFormat="1" applyFont="1" applyBorder="1" applyAlignment="1"/>
    <xf numFmtId="3" fontId="100" fillId="0" borderId="0" xfId="0" applyNumberFormat="1" applyFont="1" applyAlignment="1">
      <alignment horizontal="center"/>
    </xf>
    <xf numFmtId="43" fontId="138" fillId="0" borderId="0" xfId="1086" applyFont="1" applyFill="1" applyBorder="1" applyAlignment="1">
      <alignment horizontal="center"/>
    </xf>
    <xf numFmtId="37" fontId="100" fillId="0" borderId="0" xfId="0" applyNumberFormat="1" applyFont="1" applyAlignment="1">
      <alignment horizontal="center"/>
    </xf>
    <xf numFmtId="3" fontId="162" fillId="0" borderId="0" xfId="0" applyNumberFormat="1" applyFont="1" applyAlignment="1"/>
    <xf numFmtId="14" fontId="100" fillId="0" borderId="0" xfId="0" applyNumberFormat="1" applyFont="1" applyAlignment="1"/>
    <xf numFmtId="176" fontId="100" fillId="0" borderId="0" xfId="0" applyNumberFormat="1" applyFont="1" applyAlignment="1"/>
    <xf numFmtId="14" fontId="100" fillId="0" borderId="0" xfId="0" applyNumberFormat="1" applyFont="1" applyAlignment="1">
      <alignment horizontal="center"/>
    </xf>
    <xf numFmtId="0" fontId="96" fillId="0" borderId="28" xfId="0" applyNumberFormat="1" applyFont="1" applyBorder="1" applyAlignment="1">
      <alignment horizontal="center"/>
    </xf>
    <xf numFmtId="3" fontId="96" fillId="0" borderId="15" xfId="0" applyNumberFormat="1" applyFont="1" applyBorder="1" applyAlignment="1"/>
    <xf numFmtId="3" fontId="96" fillId="0" borderId="25" xfId="0" applyNumberFormat="1" applyFont="1" applyBorder="1" applyAlignment="1"/>
    <xf numFmtId="3" fontId="96" fillId="0" borderId="15" xfId="0" applyNumberFormat="1" applyFont="1" applyBorder="1" applyAlignment="1">
      <alignment horizontal="center"/>
    </xf>
    <xf numFmtId="3" fontId="123" fillId="0" borderId="15" xfId="0" applyNumberFormat="1" applyFont="1" applyBorder="1" applyAlignment="1">
      <alignment horizontal="center"/>
    </xf>
    <xf numFmtId="0" fontId="93" fillId="0" borderId="0" xfId="0" applyNumberFormat="1" applyFont="1" applyAlignment="1">
      <alignment horizontal="right" wrapText="1"/>
    </xf>
    <xf numFmtId="0" fontId="93" fillId="0" borderId="27" xfId="0" applyNumberFormat="1" applyFont="1" applyBorder="1" applyAlignment="1">
      <alignment horizontal="center" wrapText="1"/>
    </xf>
    <xf numFmtId="3" fontId="95" fillId="0" borderId="0" xfId="1123" applyNumberFormat="1" applyFont="1" applyBorder="1" applyAlignment="1">
      <alignment horizontal="center"/>
    </xf>
    <xf numFmtId="0" fontId="154" fillId="0" borderId="0" xfId="0" applyNumberFormat="1" applyFont="1" applyAlignment="1">
      <alignment horizontal="right"/>
    </xf>
    <xf numFmtId="0" fontId="163" fillId="0" borderId="0" xfId="0" applyNumberFormat="1" applyFont="1" applyAlignment="1"/>
    <xf numFmtId="3" fontId="154" fillId="0" borderId="0" xfId="1123" applyNumberFormat="1" applyFont="1" applyBorder="1" applyAlignment="1">
      <alignment horizontal="center"/>
    </xf>
    <xf numFmtId="166" fontId="93" fillId="0" borderId="27" xfId="0" applyFont="1" applyBorder="1" applyAlignment="1">
      <alignment horizontal="center" wrapText="1"/>
    </xf>
    <xf numFmtId="166" fontId="93" fillId="0" borderId="0" xfId="0" applyFont="1" applyAlignment="1">
      <alignment horizontal="center" wrapText="1"/>
    </xf>
    <xf numFmtId="166" fontId="93" fillId="0" borderId="24" xfId="0" applyFont="1" applyBorder="1" applyAlignment="1">
      <alignment horizontal="center" wrapText="1"/>
    </xf>
    <xf numFmtId="167" fontId="95" fillId="0" borderId="26" xfId="1123" applyNumberFormat="1" applyFont="1" applyBorder="1" applyAlignment="1">
      <alignment horizontal="center"/>
    </xf>
    <xf numFmtId="14" fontId="95" fillId="0" borderId="8" xfId="0" applyNumberFormat="1" applyFont="1" applyBorder="1" applyAlignment="1">
      <alignment horizontal="center"/>
    </xf>
    <xf numFmtId="168" fontId="95" fillId="0" borderId="8" xfId="0" applyNumberFormat="1" applyFont="1" applyBorder="1" applyAlignment="1">
      <alignment horizontal="center"/>
    </xf>
    <xf numFmtId="169" fontId="95" fillId="0" borderId="8" xfId="0" applyNumberFormat="1" applyFont="1" applyBorder="1" applyAlignment="1">
      <alignment horizontal="center"/>
    </xf>
    <xf numFmtId="8" fontId="95" fillId="0" borderId="23" xfId="0" applyNumberFormat="1" applyFont="1" applyBorder="1" applyAlignment="1">
      <alignment horizontal="center"/>
    </xf>
    <xf numFmtId="0" fontId="124" fillId="0" borderId="0" xfId="0" applyNumberFormat="1" applyFont="1" applyAlignment="1">
      <alignment horizontal="left"/>
    </xf>
    <xf numFmtId="0" fontId="96" fillId="0" borderId="0" xfId="0" applyNumberFormat="1" applyFont="1" applyAlignment="1">
      <alignment horizontal="left"/>
    </xf>
    <xf numFmtId="0" fontId="164" fillId="0" borderId="0" xfId="0" applyNumberFormat="1" applyFont="1" applyAlignment="1">
      <alignment wrapText="1"/>
    </xf>
    <xf numFmtId="0" fontId="95" fillId="0" borderId="0" xfId="0" applyNumberFormat="1" applyFont="1" applyAlignment="1">
      <alignment horizontal="right" wrapText="1"/>
    </xf>
    <xf numFmtId="0" fontId="165" fillId="0" borderId="0" xfId="0" applyNumberFormat="1" applyFont="1" applyAlignment="1">
      <alignment wrapText="1"/>
    </xf>
    <xf numFmtId="0" fontId="166" fillId="0" borderId="0" xfId="0" applyNumberFormat="1" applyFont="1" applyAlignment="1">
      <alignment horizontal="right"/>
    </xf>
    <xf numFmtId="3" fontId="164" fillId="0" borderId="0" xfId="0" applyNumberFormat="1" applyFont="1" applyAlignment="1">
      <alignment horizontal="center"/>
    </xf>
    <xf numFmtId="0" fontId="124" fillId="0" borderId="0" xfId="0" applyNumberFormat="1" applyFont="1" applyAlignment="1">
      <alignment horizontal="right" wrapText="1"/>
    </xf>
    <xf numFmtId="0" fontId="96" fillId="0" borderId="24" xfId="0" applyNumberFormat="1" applyFont="1" applyBorder="1" applyAlignment="1"/>
    <xf numFmtId="3" fontId="95" fillId="0" borderId="0" xfId="1123" applyNumberFormat="1" applyFont="1" applyAlignment="1">
      <alignment horizontal="center"/>
    </xf>
    <xf numFmtId="0" fontId="167" fillId="0" borderId="0" xfId="0" applyNumberFormat="1" applyFont="1" applyAlignment="1">
      <alignment horizontal="center"/>
    </xf>
    <xf numFmtId="3" fontId="154" fillId="0" borderId="0" xfId="1123" applyNumberFormat="1" applyFont="1" applyAlignment="1">
      <alignment horizontal="center"/>
    </xf>
    <xf numFmtId="165" fontId="128" fillId="0" borderId="0" xfId="1086" applyNumberFormat="1" applyFont="1" applyBorder="1" applyAlignment="1">
      <alignment horizontal="center"/>
    </xf>
    <xf numFmtId="3" fontId="95" fillId="0" borderId="0" xfId="1123" applyNumberFormat="1" applyFont="1" applyFill="1" applyAlignment="1">
      <alignment horizontal="center"/>
    </xf>
    <xf numFmtId="0" fontId="163" fillId="0" borderId="0" xfId="0" applyNumberFormat="1" applyFont="1" applyAlignment="1">
      <alignment horizontal="right"/>
    </xf>
    <xf numFmtId="10" fontId="154" fillId="0" borderId="0" xfId="0" applyNumberFormat="1" applyFont="1" applyAlignment="1"/>
    <xf numFmtId="8" fontId="96" fillId="0" borderId="0" xfId="0" applyNumberFormat="1" applyFont="1" applyAlignment="1"/>
    <xf numFmtId="0" fontId="168" fillId="0" borderId="0" xfId="0" applyNumberFormat="1" applyFont="1" applyAlignment="1"/>
    <xf numFmtId="1" fontId="96" fillId="0" borderId="0" xfId="0" applyNumberFormat="1" applyFont="1" applyAlignment="1">
      <alignment horizontal="right"/>
    </xf>
    <xf numFmtId="3" fontId="96" fillId="0" borderId="27" xfId="0" applyNumberFormat="1" applyFont="1" applyBorder="1" applyAlignment="1">
      <alignment horizontal="right"/>
    </xf>
    <xf numFmtId="3" fontId="96" fillId="0" borderId="0" xfId="1123" applyNumberFormat="1" applyFont="1" applyBorder="1" applyAlignment="1">
      <alignment horizontal="center"/>
    </xf>
    <xf numFmtId="3" fontId="96" fillId="0" borderId="24" xfId="1123" applyNumberFormat="1" applyFont="1" applyBorder="1" applyAlignment="1">
      <alignment horizontal="center"/>
    </xf>
    <xf numFmtId="3" fontId="96" fillId="0" borderId="0" xfId="1123" applyNumberFormat="1" applyFont="1" applyFill="1" applyBorder="1" applyAlignment="1">
      <alignment horizontal="center"/>
    </xf>
    <xf numFmtId="3" fontId="96" fillId="0" borderId="0" xfId="1123" applyNumberFormat="1" applyFont="1" applyAlignment="1">
      <alignment horizontal="center"/>
    </xf>
    <xf numFmtId="3" fontId="96" fillId="0" borderId="28" xfId="0" applyNumberFormat="1" applyFont="1" applyBorder="1" applyAlignment="1">
      <alignment horizontal="right"/>
    </xf>
    <xf numFmtId="3" fontId="96" fillId="0" borderId="15" xfId="1123" applyNumberFormat="1" applyFont="1" applyBorder="1" applyAlignment="1">
      <alignment horizontal="center"/>
    </xf>
    <xf numFmtId="3" fontId="96" fillId="0" borderId="25" xfId="1123" applyNumberFormat="1" applyFont="1" applyBorder="1" applyAlignment="1">
      <alignment horizontal="center"/>
    </xf>
    <xf numFmtId="1" fontId="168" fillId="0" borderId="0" xfId="0" applyNumberFormat="1" applyFont="1" applyAlignment="1">
      <alignment horizontal="right"/>
    </xf>
    <xf numFmtId="3" fontId="168" fillId="0" borderId="27" xfId="0" applyNumberFormat="1" applyFont="1" applyBorder="1" applyAlignment="1">
      <alignment horizontal="right"/>
    </xf>
    <xf numFmtId="3" fontId="168" fillId="0" borderId="0" xfId="1123" applyNumberFormat="1" applyFont="1" applyBorder="1" applyAlignment="1">
      <alignment horizontal="center"/>
    </xf>
    <xf numFmtId="3" fontId="168" fillId="0" borderId="24" xfId="1123" applyNumberFormat="1" applyFont="1" applyBorder="1" applyAlignment="1">
      <alignment horizontal="center"/>
    </xf>
    <xf numFmtId="3" fontId="168" fillId="0" borderId="0" xfId="1123" applyNumberFormat="1" applyFont="1" applyFill="1" applyBorder="1" applyAlignment="1">
      <alignment horizontal="center"/>
    </xf>
    <xf numFmtId="3" fontId="168" fillId="0" borderId="0" xfId="1123" applyNumberFormat="1" applyFont="1" applyAlignment="1">
      <alignment horizontal="center"/>
    </xf>
    <xf numFmtId="3" fontId="168" fillId="0" borderId="27" xfId="0" applyNumberFormat="1" applyFont="1" applyBorder="1" applyAlignment="1">
      <alignment horizontal="center"/>
    </xf>
    <xf numFmtId="3" fontId="168" fillId="0" borderId="0" xfId="0" applyNumberFormat="1" applyFont="1" applyAlignment="1">
      <alignment horizontal="center"/>
    </xf>
    <xf numFmtId="3" fontId="168" fillId="0" borderId="27" xfId="0" applyNumberFormat="1" applyFont="1" applyBorder="1" applyAlignment="1"/>
    <xf numFmtId="173" fontId="168" fillId="0" borderId="0" xfId="0" applyNumberFormat="1" applyFont="1" applyAlignment="1"/>
    <xf numFmtId="166" fontId="128" fillId="0" borderId="27" xfId="0" applyFont="1" applyBorder="1" applyAlignment="1">
      <alignment horizontal="center" wrapText="1"/>
    </xf>
    <xf numFmtId="166" fontId="128" fillId="0" borderId="0" xfId="0" applyFont="1" applyAlignment="1">
      <alignment horizontal="center" wrapText="1"/>
    </xf>
    <xf numFmtId="166" fontId="128" fillId="0" borderId="24" xfId="0" applyFont="1" applyBorder="1" applyAlignment="1">
      <alignment horizontal="center" wrapText="1"/>
    </xf>
    <xf numFmtId="0" fontId="128" fillId="0" borderId="0" xfId="0" applyNumberFormat="1" applyFont="1" applyAlignment="1"/>
    <xf numFmtId="167" fontId="96" fillId="0" borderId="0" xfId="1123" applyNumberFormat="1" applyFont="1" applyBorder="1" applyAlignment="1">
      <alignment horizontal="center"/>
    </xf>
    <xf numFmtId="6" fontId="96" fillId="0" borderId="0" xfId="0" applyNumberFormat="1" applyFont="1" applyAlignment="1"/>
    <xf numFmtId="0" fontId="128" fillId="0" borderId="0" xfId="0" applyNumberFormat="1" applyFont="1" applyAlignment="1">
      <alignment horizontal="right" wrapText="1"/>
    </xf>
    <xf numFmtId="0" fontId="128" fillId="0" borderId="27" xfId="0" applyNumberFormat="1" applyFont="1" applyBorder="1" applyAlignment="1">
      <alignment horizontal="center" vertical="center" wrapText="1"/>
    </xf>
    <xf numFmtId="0" fontId="128" fillId="0" borderId="0" xfId="0" applyNumberFormat="1" applyFont="1" applyAlignment="1">
      <alignment horizontal="center" vertical="center"/>
    </xf>
    <xf numFmtId="0" fontId="128" fillId="0" borderId="0" xfId="0" applyNumberFormat="1" applyFont="1" applyAlignment="1">
      <alignment horizontal="center" vertical="center" wrapText="1"/>
    </xf>
    <xf numFmtId="0" fontId="128" fillId="0" borderId="24" xfId="0" applyNumberFormat="1" applyFont="1" applyBorder="1" applyAlignment="1">
      <alignment horizontal="center" vertical="center" wrapText="1"/>
    </xf>
    <xf numFmtId="0" fontId="170" fillId="0" borderId="0" xfId="0" applyNumberFormat="1" applyFont="1" applyAlignment="1">
      <alignment horizontal="right"/>
    </xf>
    <xf numFmtId="3" fontId="171" fillId="0" borderId="0" xfId="0" applyNumberFormat="1" applyFont="1" applyAlignment="1">
      <alignment horizontal="center"/>
    </xf>
    <xf numFmtId="5" fontId="73" fillId="0" borderId="0" xfId="0" applyNumberFormat="1" applyFont="1" applyAlignment="1">
      <alignment horizontal="center"/>
    </xf>
    <xf numFmtId="17" fontId="138" fillId="0" borderId="0" xfId="0" applyNumberFormat="1" applyFont="1" applyAlignment="1">
      <alignment horizontal="center"/>
    </xf>
    <xf numFmtId="17" fontId="172" fillId="0" borderId="0" xfId="0" applyNumberFormat="1" applyFont="1" applyAlignment="1">
      <alignment horizontal="center"/>
    </xf>
    <xf numFmtId="17" fontId="128" fillId="0" borderId="0" xfId="0" applyNumberFormat="1" applyFont="1" applyAlignment="1">
      <alignment horizontal="center"/>
    </xf>
    <xf numFmtId="10" fontId="96" fillId="0" borderId="0" xfId="0" applyNumberFormat="1" applyFont="1" applyAlignment="1">
      <alignment horizontal="center"/>
    </xf>
    <xf numFmtId="189" fontId="172" fillId="0" borderId="0" xfId="0" applyNumberFormat="1" applyFont="1" applyAlignment="1">
      <alignment horizontal="center"/>
    </xf>
    <xf numFmtId="189" fontId="96" fillId="0" borderId="0" xfId="0" applyNumberFormat="1" applyFont="1" applyAlignment="1">
      <alignment horizontal="center"/>
    </xf>
    <xf numFmtId="0" fontId="96" fillId="0" borderId="0" xfId="0" applyNumberFormat="1" applyFont="1" applyAlignment="1">
      <alignment horizontal="center"/>
    </xf>
    <xf numFmtId="167" fontId="128" fillId="0" borderId="16" xfId="1123" applyNumberFormat="1" applyFont="1" applyBorder="1"/>
    <xf numFmtId="0" fontId="173" fillId="0" borderId="0" xfId="0" applyNumberFormat="1" applyFont="1" applyAlignment="1"/>
    <xf numFmtId="0" fontId="128" fillId="0" borderId="0" xfId="0" applyNumberFormat="1" applyFont="1" applyAlignment="1">
      <alignment horizontal="right"/>
    </xf>
    <xf numFmtId="167" fontId="128" fillId="0" borderId="0" xfId="1123" applyNumberFormat="1" applyFont="1"/>
    <xf numFmtId="165" fontId="100" fillId="0" borderId="0" xfId="0" applyNumberFormat="1" applyFont="1" applyAlignment="1"/>
    <xf numFmtId="165" fontId="174" fillId="0" borderId="0" xfId="0" applyNumberFormat="1" applyFont="1" applyAlignment="1"/>
    <xf numFmtId="0" fontId="174" fillId="0" borderId="0" xfId="0" applyNumberFormat="1" applyFont="1" applyAlignment="1"/>
    <xf numFmtId="172" fontId="100" fillId="0" borderId="0" xfId="0" applyNumberFormat="1" applyFont="1" applyAlignment="1"/>
    <xf numFmtId="17" fontId="93" fillId="0" borderId="0" xfId="0" applyNumberFormat="1" applyFont="1" applyAlignment="1">
      <alignment horizontal="center"/>
    </xf>
    <xf numFmtId="167" fontId="96" fillId="0" borderId="0" xfId="1123" applyNumberFormat="1" applyFont="1" applyAlignment="1"/>
    <xf numFmtId="167" fontId="96" fillId="0" borderId="0" xfId="1123" applyNumberFormat="1" applyFont="1" applyAlignment="1">
      <alignment horizontal="center"/>
    </xf>
    <xf numFmtId="190" fontId="96" fillId="0" borderId="0" xfId="0" applyNumberFormat="1" applyFont="1" applyAlignment="1"/>
    <xf numFmtId="5" fontId="96" fillId="32" borderId="0" xfId="0" applyNumberFormat="1" applyFont="1" applyFill="1" applyAlignment="1"/>
    <xf numFmtId="5" fontId="96" fillId="0" borderId="16" xfId="0" applyNumberFormat="1" applyFont="1" applyBorder="1" applyAlignment="1"/>
    <xf numFmtId="0" fontId="128" fillId="0" borderId="0" xfId="1245" applyNumberFormat="1" applyFont="1" applyAlignment="1">
      <alignment horizontal="right"/>
    </xf>
    <xf numFmtId="17" fontId="168" fillId="0" borderId="0" xfId="0" applyNumberFormat="1" applyFont="1" applyAlignment="1"/>
    <xf numFmtId="5" fontId="168" fillId="0" borderId="0" xfId="0" applyNumberFormat="1" applyFont="1" applyAlignment="1"/>
    <xf numFmtId="5" fontId="168" fillId="23" borderId="0" xfId="0" applyNumberFormat="1" applyFont="1" applyFill="1" applyAlignment="1"/>
    <xf numFmtId="0" fontId="168" fillId="23" borderId="0" xfId="0" applyNumberFormat="1" applyFont="1" applyFill="1" applyAlignment="1"/>
    <xf numFmtId="0" fontId="175" fillId="0" borderId="0" xfId="0" applyNumberFormat="1" applyFont="1" applyAlignment="1"/>
    <xf numFmtId="167" fontId="168" fillId="0" borderId="0" xfId="0" applyNumberFormat="1" applyFont="1" applyAlignment="1"/>
    <xf numFmtId="5" fontId="175" fillId="0" borderId="0" xfId="0" applyNumberFormat="1" applyFont="1" applyAlignment="1"/>
    <xf numFmtId="7" fontId="175" fillId="0" borderId="0" xfId="0" applyNumberFormat="1" applyFont="1" applyAlignment="1"/>
    <xf numFmtId="7" fontId="168" fillId="0" borderId="0" xfId="0" applyNumberFormat="1" applyFont="1" applyAlignment="1"/>
    <xf numFmtId="5" fontId="176" fillId="0" borderId="38" xfId="0" applyNumberFormat="1" applyFont="1" applyBorder="1" applyAlignment="1"/>
    <xf numFmtId="5" fontId="176" fillId="0" borderId="39" xfId="0" applyNumberFormat="1" applyFont="1" applyBorder="1" applyAlignment="1"/>
    <xf numFmtId="5" fontId="176" fillId="0" borderId="40" xfId="0" applyNumberFormat="1" applyFont="1" applyBorder="1" applyAlignment="1"/>
    <xf numFmtId="0" fontId="1" fillId="0" borderId="0" xfId="0" applyNumberFormat="1" applyFont="1" applyAlignment="1"/>
    <xf numFmtId="0" fontId="97" fillId="0" borderId="0" xfId="0" applyNumberFormat="1" applyFont="1" applyAlignment="1">
      <alignment wrapText="1"/>
    </xf>
    <xf numFmtId="17" fontId="150" fillId="0" borderId="0" xfId="0" applyNumberFormat="1" applyFont="1" applyAlignment="1">
      <alignment horizontal="center"/>
    </xf>
    <xf numFmtId="3" fontId="150" fillId="41" borderId="52" xfId="1124" applyNumberFormat="1" applyFont="1" applyFill="1" applyBorder="1" applyAlignment="1"/>
    <xf numFmtId="0" fontId="144" fillId="0" borderId="0" xfId="0" applyNumberFormat="1" applyFont="1" applyAlignment="1">
      <alignment horizontal="center"/>
    </xf>
    <xf numFmtId="9" fontId="144" fillId="0" borderId="0" xfId="0" applyNumberFormat="1" applyFont="1" applyAlignment="1">
      <alignment horizontal="center"/>
    </xf>
    <xf numFmtId="173" fontId="150" fillId="41" borderId="52" xfId="1124" applyNumberFormat="1" applyFont="1" applyFill="1" applyBorder="1" applyAlignment="1">
      <alignment horizontal="center"/>
    </xf>
    <xf numFmtId="0" fontId="147" fillId="0" borderId="0" xfId="0" applyNumberFormat="1" applyFont="1" applyAlignment="1"/>
    <xf numFmtId="1" fontId="99" fillId="0" borderId="68" xfId="0" applyNumberFormat="1" applyFont="1" applyBorder="1" applyAlignment="1">
      <alignment horizontal="center"/>
    </xf>
    <xf numFmtId="166" fontId="0" fillId="42" borderId="0" xfId="0" applyFill="1" applyAlignment="1"/>
    <xf numFmtId="166" fontId="177" fillId="42" borderId="0" xfId="0" applyFont="1" applyFill="1" applyAlignment="1"/>
    <xf numFmtId="166" fontId="178" fillId="0" borderId="0" xfId="0" applyFont="1" applyAlignment="1"/>
    <xf numFmtId="4" fontId="168" fillId="0" borderId="24" xfId="1123" applyNumberFormat="1" applyFont="1" applyBorder="1" applyAlignment="1">
      <alignment horizontal="center"/>
    </xf>
    <xf numFmtId="164" fontId="105" fillId="0" borderId="0" xfId="1294" applyNumberFormat="1" applyFont="1" applyAlignment="1"/>
    <xf numFmtId="37" fontId="105" fillId="0" borderId="0" xfId="0" applyNumberFormat="1" applyFont="1" applyAlignment="1">
      <alignment horizontal="right"/>
    </xf>
    <xf numFmtId="0" fontId="107" fillId="0" borderId="0" xfId="0" applyNumberFormat="1" applyFont="1" applyAlignment="1">
      <alignment horizontal="center"/>
    </xf>
    <xf numFmtId="37" fontId="103" fillId="0" borderId="0" xfId="0" applyNumberFormat="1" applyFont="1" applyAlignment="1"/>
    <xf numFmtId="37" fontId="106" fillId="0" borderId="0" xfId="0" applyNumberFormat="1" applyFont="1" applyAlignment="1">
      <alignment horizontal="center"/>
    </xf>
    <xf numFmtId="37" fontId="107" fillId="0" borderId="0" xfId="0" applyNumberFormat="1" applyFont="1" applyAlignment="1">
      <alignment horizontal="center"/>
    </xf>
    <xf numFmtId="9" fontId="106" fillId="0" borderId="0" xfId="1297" applyFont="1" applyBorder="1" applyAlignment="1">
      <alignment horizontal="center"/>
    </xf>
    <xf numFmtId="165" fontId="106" fillId="0" borderId="0" xfId="1087" applyNumberFormat="1" applyFont="1" applyBorder="1" applyAlignment="1">
      <alignment horizontal="center"/>
    </xf>
    <xf numFmtId="167" fontId="106" fillId="0" borderId="16" xfId="1124" applyNumberFormat="1" applyFont="1" applyBorder="1" applyAlignment="1">
      <alignment horizontal="center"/>
    </xf>
    <xf numFmtId="37" fontId="105" fillId="0" borderId="0" xfId="0" applyNumberFormat="1" applyFont="1" applyAlignment="1">
      <alignment horizontal="center"/>
    </xf>
    <xf numFmtId="17" fontId="107" fillId="0" borderId="0" xfId="0" applyNumberFormat="1" applyFont="1" applyAlignment="1">
      <alignment horizontal="center"/>
    </xf>
    <xf numFmtId="2" fontId="108" fillId="0" borderId="0" xfId="0" applyNumberFormat="1" applyFont="1" applyAlignment="1">
      <alignment horizontal="center"/>
    </xf>
    <xf numFmtId="173" fontId="106" fillId="0" borderId="0" xfId="1124" applyNumberFormat="1" applyFont="1"/>
    <xf numFmtId="37" fontId="106" fillId="0" borderId="0" xfId="0" applyNumberFormat="1" applyFont="1" applyAlignment="1"/>
    <xf numFmtId="10" fontId="106" fillId="0" borderId="0" xfId="0" applyNumberFormat="1" applyFont="1" applyAlignment="1">
      <alignment horizontal="center"/>
    </xf>
    <xf numFmtId="3" fontId="106" fillId="0" borderId="0" xfId="1087" applyNumberFormat="1" applyFont="1" applyAlignment="1"/>
    <xf numFmtId="165" fontId="103" fillId="0" borderId="0" xfId="0" applyNumberFormat="1" applyFont="1" applyAlignment="1"/>
    <xf numFmtId="3" fontId="106" fillId="0" borderId="0" xfId="0" applyNumberFormat="1" applyFont="1" applyAlignment="1"/>
    <xf numFmtId="3" fontId="107" fillId="0" borderId="0" xfId="0" applyNumberFormat="1" applyFont="1" applyAlignment="1"/>
    <xf numFmtId="167" fontId="108" fillId="0" borderId="4" xfId="1124" applyNumberFormat="1" applyFont="1" applyBorder="1" applyAlignment="1"/>
    <xf numFmtId="17" fontId="179" fillId="0" borderId="0" xfId="0" applyNumberFormat="1" applyFont="1" applyAlignment="1">
      <alignment horizontal="center"/>
    </xf>
    <xf numFmtId="189" fontId="103" fillId="0" borderId="0" xfId="0" applyNumberFormat="1" applyFont="1" applyAlignment="1">
      <alignment horizontal="center"/>
    </xf>
    <xf numFmtId="1" fontId="103" fillId="0" borderId="0" xfId="0" applyNumberFormat="1" applyFont="1" applyAlignment="1">
      <alignment horizontal="right"/>
    </xf>
    <xf numFmtId="3" fontId="103" fillId="0" borderId="0" xfId="1123" applyNumberFormat="1" applyFont="1" applyBorder="1" applyAlignment="1">
      <alignment horizontal="center"/>
    </xf>
    <xf numFmtId="3" fontId="103" fillId="0" borderId="0" xfId="1123" applyNumberFormat="1" applyFont="1" applyAlignment="1">
      <alignment horizontal="center"/>
    </xf>
    <xf numFmtId="3" fontId="103" fillId="0" borderId="0" xfId="1123" applyNumberFormat="1" applyFont="1" applyFill="1" applyBorder="1" applyAlignment="1">
      <alignment horizontal="center"/>
    </xf>
    <xf numFmtId="3" fontId="103" fillId="0" borderId="27" xfId="0" applyNumberFormat="1" applyFont="1" applyBorder="1" applyAlignment="1">
      <alignment horizontal="right"/>
    </xf>
    <xf numFmtId="3" fontId="103" fillId="0" borderId="24" xfId="1123" applyNumberFormat="1" applyFont="1" applyBorder="1" applyAlignment="1">
      <alignment horizontal="center"/>
    </xf>
    <xf numFmtId="1" fontId="103" fillId="0" borderId="0" xfId="0" applyNumberFormat="1" applyFont="1" applyAlignment="1">
      <alignment horizontal="center"/>
    </xf>
    <xf numFmtId="37" fontId="103" fillId="0" borderId="27" xfId="0" applyNumberFormat="1" applyFont="1" applyBorder="1" applyAlignment="1">
      <alignment horizontal="center"/>
    </xf>
    <xf numFmtId="37" fontId="103" fillId="0" borderId="24" xfId="0" applyNumberFormat="1" applyFont="1" applyBorder="1" applyAlignment="1">
      <alignment horizontal="center"/>
    </xf>
    <xf numFmtId="3" fontId="105" fillId="0" borderId="0" xfId="0" applyNumberFormat="1" applyFont="1" applyAlignment="1"/>
    <xf numFmtId="3" fontId="103" fillId="0" borderId="0" xfId="0" applyNumberFormat="1" applyFont="1" applyAlignment="1"/>
    <xf numFmtId="0" fontId="103" fillId="0" borderId="27" xfId="0" applyNumberFormat="1" applyFont="1" applyBorder="1" applyAlignment="1">
      <alignment horizontal="center"/>
    </xf>
    <xf numFmtId="3" fontId="103" fillId="0" borderId="24" xfId="0" applyNumberFormat="1" applyFont="1" applyBorder="1" applyAlignment="1"/>
    <xf numFmtId="3" fontId="103" fillId="0" borderId="0" xfId="0" applyNumberFormat="1" applyFont="1" applyAlignment="1">
      <alignment horizontal="center"/>
    </xf>
    <xf numFmtId="43" fontId="179" fillId="0" borderId="0" xfId="1086" applyFont="1" applyFill="1" applyBorder="1" applyAlignment="1">
      <alignment horizontal="center"/>
    </xf>
    <xf numFmtId="1" fontId="108" fillId="0" borderId="0" xfId="0" applyNumberFormat="1" applyFont="1" applyAlignment="1">
      <alignment horizontal="center"/>
    </xf>
    <xf numFmtId="0" fontId="180" fillId="0" borderId="0" xfId="0" applyNumberFormat="1" applyFont="1" applyAlignment="1">
      <alignment horizontal="center" wrapText="1"/>
    </xf>
    <xf numFmtId="42" fontId="105" fillId="0" borderId="0" xfId="0" applyNumberFormat="1" applyFont="1" applyAlignment="1"/>
    <xf numFmtId="0" fontId="105" fillId="0" borderId="0" xfId="0" applyNumberFormat="1" applyFont="1">
      <alignment horizontal="left" wrapText="1"/>
    </xf>
    <xf numFmtId="0" fontId="181" fillId="0" borderId="0" xfId="0" applyNumberFormat="1" applyFont="1">
      <alignment horizontal="left" wrapText="1"/>
    </xf>
    <xf numFmtId="0" fontId="121" fillId="0" borderId="0" xfId="0" applyNumberFormat="1" applyFont="1" applyAlignment="1">
      <alignment horizontal="center" wrapText="1"/>
    </xf>
    <xf numFmtId="0" fontId="113" fillId="0" borderId="30" xfId="0" applyNumberFormat="1" applyFont="1" applyBorder="1" applyAlignment="1">
      <alignment horizontal="center"/>
    </xf>
    <xf numFmtId="0" fontId="113" fillId="0" borderId="4" xfId="0" applyNumberFormat="1" applyFont="1" applyBorder="1" applyAlignment="1">
      <alignment horizontal="center"/>
    </xf>
    <xf numFmtId="3" fontId="113" fillId="0" borderId="30" xfId="0" applyNumberFormat="1" applyFont="1" applyBorder="1" applyAlignment="1">
      <alignment horizontal="center"/>
    </xf>
    <xf numFmtId="3" fontId="113" fillId="0" borderId="31" xfId="0" applyNumberFormat="1" applyFont="1" applyBorder="1" applyAlignment="1">
      <alignment horizontal="center"/>
    </xf>
    <xf numFmtId="0" fontId="124" fillId="0" borderId="35" xfId="0" applyNumberFormat="1" applyFont="1" applyBorder="1" applyAlignment="1">
      <alignment horizontal="center"/>
    </xf>
    <xf numFmtId="0" fontId="124" fillId="0" borderId="34" xfId="0" applyNumberFormat="1" applyFont="1" applyBorder="1" applyAlignment="1">
      <alignment horizontal="center"/>
    </xf>
    <xf numFmtId="0" fontId="124" fillId="0" borderId="49" xfId="0" applyNumberFormat="1" applyFont="1" applyBorder="1" applyAlignment="1">
      <alignment horizontal="center"/>
    </xf>
    <xf numFmtId="0" fontId="96" fillId="0" borderId="0" xfId="0" applyNumberFormat="1" applyFont="1">
      <alignment horizontal="left" wrapText="1"/>
    </xf>
    <xf numFmtId="0" fontId="96" fillId="0" borderId="0" xfId="0" applyNumberFormat="1" applyFont="1" applyAlignment="1">
      <alignment horizontal="center" wrapText="1"/>
    </xf>
    <xf numFmtId="0" fontId="128" fillId="0" borderId="0" xfId="0" applyNumberFormat="1" applyFont="1" applyAlignment="1">
      <alignment horizontal="center" wrapText="1"/>
    </xf>
    <xf numFmtId="0" fontId="93" fillId="0" borderId="0" xfId="0" applyNumberFormat="1" applyFont="1" applyAlignment="1">
      <alignment horizontal="center" wrapText="1"/>
    </xf>
    <xf numFmtId="0" fontId="128" fillId="0" borderId="34" xfId="0" applyNumberFormat="1" applyFont="1" applyBorder="1" applyAlignment="1">
      <alignment horizontal="center" wrapText="1"/>
    </xf>
    <xf numFmtId="0" fontId="128" fillId="0" borderId="35" xfId="0" applyNumberFormat="1" applyFont="1" applyBorder="1" applyAlignment="1">
      <alignment horizontal="center" wrapText="1"/>
    </xf>
    <xf numFmtId="0" fontId="128" fillId="0" borderId="49" xfId="0" applyNumberFormat="1" applyFont="1" applyBorder="1" applyAlignment="1">
      <alignment horizontal="center" wrapText="1"/>
    </xf>
    <xf numFmtId="0" fontId="128" fillId="0" borderId="0" xfId="0" applyNumberFormat="1" applyFont="1" applyAlignment="1">
      <alignment horizontal="center"/>
    </xf>
    <xf numFmtId="0" fontId="128" fillId="0" borderId="34" xfId="0" applyNumberFormat="1" applyFont="1" applyBorder="1" applyAlignment="1">
      <alignment horizontal="center"/>
    </xf>
    <xf numFmtId="0" fontId="128" fillId="0" borderId="35" xfId="0" applyNumberFormat="1" applyFont="1" applyBorder="1" applyAlignment="1">
      <alignment horizontal="center"/>
    </xf>
    <xf numFmtId="0" fontId="128" fillId="0" borderId="49" xfId="0" applyNumberFormat="1" applyFont="1" applyBorder="1" applyAlignment="1">
      <alignment horizontal="center"/>
    </xf>
    <xf numFmtId="0" fontId="93" fillId="0" borderId="27" xfId="0" applyNumberFormat="1" applyFont="1" applyBorder="1" applyAlignment="1">
      <alignment horizontal="center"/>
    </xf>
    <xf numFmtId="0" fontId="93" fillId="0" borderId="35" xfId="0" applyNumberFormat="1" applyFont="1" applyBorder="1" applyAlignment="1">
      <alignment horizontal="center"/>
    </xf>
    <xf numFmtId="0" fontId="93" fillId="0" borderId="49" xfId="0" applyNumberFormat="1" applyFont="1" applyBorder="1" applyAlignment="1">
      <alignment horizontal="center"/>
    </xf>
    <xf numFmtId="0" fontId="124" fillId="0" borderId="34" xfId="0" applyNumberFormat="1" applyFont="1" applyBorder="1" applyAlignment="1">
      <alignment horizontal="center" wrapText="1"/>
    </xf>
    <xf numFmtId="0" fontId="124" fillId="0" borderId="35" xfId="0" applyNumberFormat="1" applyFont="1" applyBorder="1" applyAlignment="1">
      <alignment horizontal="center" wrapText="1"/>
    </xf>
    <xf numFmtId="0" fontId="124" fillId="0" borderId="49" xfId="0" applyNumberFormat="1" applyFont="1" applyBorder="1" applyAlignment="1">
      <alignment horizontal="center" wrapText="1"/>
    </xf>
    <xf numFmtId="0" fontId="93" fillId="0" borderId="34" xfId="0" applyNumberFormat="1" applyFont="1" applyBorder="1" applyAlignment="1">
      <alignment horizontal="center"/>
    </xf>
    <xf numFmtId="0" fontId="128" fillId="0" borderId="47" xfId="1245" applyNumberFormat="1" applyFont="1" applyBorder="1" applyAlignment="1">
      <alignment horizontal="center"/>
    </xf>
    <xf numFmtId="0" fontId="128" fillId="0" borderId="3" xfId="1245" applyNumberFormat="1" applyFont="1" applyBorder="1" applyAlignment="1">
      <alignment horizontal="center"/>
    </xf>
    <xf numFmtId="0" fontId="128" fillId="0" borderId="48" xfId="1245" applyNumberFormat="1" applyFont="1" applyBorder="1" applyAlignment="1">
      <alignment horizontal="center"/>
    </xf>
    <xf numFmtId="0" fontId="97" fillId="0" borderId="0" xfId="0" applyNumberFormat="1" applyFont="1">
      <alignment horizontal="left" wrapText="1"/>
    </xf>
    <xf numFmtId="0" fontId="99" fillId="0" borderId="47" xfId="1245" applyNumberFormat="1" applyFont="1" applyBorder="1" applyAlignment="1">
      <alignment horizontal="center"/>
    </xf>
    <xf numFmtId="0" fontId="99" fillId="0" borderId="3" xfId="1245" applyNumberFormat="1" applyFont="1" applyBorder="1" applyAlignment="1">
      <alignment horizontal="center"/>
    </xf>
    <xf numFmtId="0" fontId="99" fillId="0" borderId="48" xfId="1245" applyNumberFormat="1" applyFont="1" applyBorder="1" applyAlignment="1">
      <alignment horizontal="center"/>
    </xf>
    <xf numFmtId="0" fontId="99" fillId="0" borderId="0" xfId="0" applyNumberFormat="1" applyFont="1" applyAlignment="1">
      <alignment horizontal="right"/>
    </xf>
    <xf numFmtId="0" fontId="156" fillId="0" borderId="0" xfId="0" applyNumberFormat="1" applyFont="1">
      <alignment horizontal="left" wrapText="1"/>
    </xf>
    <xf numFmtId="0" fontId="157" fillId="0" borderId="0" xfId="0" applyNumberFormat="1" applyFont="1">
      <alignment horizontal="left" wrapText="1"/>
    </xf>
    <xf numFmtId="0" fontId="95" fillId="0" borderId="0" xfId="0" applyNumberFormat="1" applyFont="1">
      <alignment horizontal="left" wrapText="1"/>
    </xf>
    <xf numFmtId="166" fontId="97" fillId="0" borderId="0" xfId="0" applyFont="1" applyAlignment="1">
      <alignment horizontal="left" vertical="center" wrapText="1"/>
    </xf>
    <xf numFmtId="166" fontId="78" fillId="0" borderId="30" xfId="0" applyFont="1" applyBorder="1" applyAlignment="1">
      <alignment horizontal="left"/>
    </xf>
    <xf numFmtId="166" fontId="78" fillId="0" borderId="4" xfId="0" applyFont="1" applyBorder="1" applyAlignment="1">
      <alignment horizontal="left"/>
    </xf>
    <xf numFmtId="166" fontId="78" fillId="0" borderId="31" xfId="0" applyFont="1" applyBorder="1" applyAlignment="1">
      <alignment horizontal="left"/>
    </xf>
    <xf numFmtId="166" fontId="79" fillId="0" borderId="17" xfId="0" applyFont="1" applyBorder="1" applyAlignment="1">
      <alignment horizontal="center"/>
    </xf>
    <xf numFmtId="166" fontId="75" fillId="0" borderId="30" xfId="0" applyFont="1" applyBorder="1" applyAlignment="1">
      <alignment horizontal="left"/>
    </xf>
    <xf numFmtId="166" fontId="75" fillId="0" borderId="4" xfId="0" applyFont="1" applyBorder="1" applyAlignment="1">
      <alignment horizontal="left"/>
    </xf>
    <xf numFmtId="166" fontId="75" fillId="0" borderId="31" xfId="0" applyFont="1" applyBorder="1" applyAlignment="1">
      <alignment horizontal="left"/>
    </xf>
    <xf numFmtId="166" fontId="79" fillId="0" borderId="30" xfId="0" applyFont="1" applyBorder="1" applyAlignment="1">
      <alignment horizontal="left"/>
    </xf>
    <xf numFmtId="166" fontId="79" fillId="0" borderId="4" xfId="0" applyFont="1" applyBorder="1" applyAlignment="1">
      <alignment horizontal="left"/>
    </xf>
    <xf numFmtId="166" fontId="79" fillId="0" borderId="31" xfId="0" applyFont="1" applyBorder="1" applyAlignment="1">
      <alignment horizontal="left"/>
    </xf>
    <xf numFmtId="166" fontId="86" fillId="0" borderId="30" xfId="0" applyFont="1" applyBorder="1" applyAlignment="1">
      <alignment horizontal="left"/>
    </xf>
    <xf numFmtId="166" fontId="86" fillId="0" borderId="4" xfId="0" applyFont="1" applyBorder="1" applyAlignment="1">
      <alignment horizontal="left"/>
    </xf>
    <xf numFmtId="166" fontId="86" fillId="0" borderId="31" xfId="0" applyFont="1" applyBorder="1" applyAlignment="1">
      <alignment horizontal="left"/>
    </xf>
    <xf numFmtId="166" fontId="86" fillId="0" borderId="17" xfId="0" applyFont="1" applyBorder="1" applyAlignment="1">
      <alignment horizontal="center"/>
    </xf>
    <xf numFmtId="166" fontId="160" fillId="0" borderId="30" xfId="0" applyFont="1" applyBorder="1" applyAlignment="1">
      <alignment horizontal="left"/>
    </xf>
    <xf numFmtId="166" fontId="160" fillId="0" borderId="4" xfId="0" applyFont="1" applyBorder="1" applyAlignment="1">
      <alignment horizontal="left"/>
    </xf>
    <xf numFmtId="166" fontId="160" fillId="0" borderId="31" xfId="0" applyFont="1" applyBorder="1" applyAlignment="1">
      <alignment horizontal="left"/>
    </xf>
    <xf numFmtId="166" fontId="86" fillId="0" borderId="4" xfId="0" applyFont="1" applyBorder="1" applyAlignment="1">
      <alignment horizontal="center"/>
    </xf>
    <xf numFmtId="166" fontId="38" fillId="0" borderId="17" xfId="0" applyFont="1" applyBorder="1" applyAlignment="1">
      <alignment horizontal="center"/>
    </xf>
    <xf numFmtId="166" fontId="158" fillId="0" borderId="30" xfId="0" applyFont="1" applyBorder="1" applyAlignment="1">
      <alignment horizontal="left"/>
    </xf>
    <xf numFmtId="166" fontId="158" fillId="0" borderId="4" xfId="0" applyFont="1" applyBorder="1" applyAlignment="1">
      <alignment horizontal="left"/>
    </xf>
    <xf numFmtId="166" fontId="158" fillId="0" borderId="31" xfId="0" applyFont="1" applyBorder="1" applyAlignment="1">
      <alignment horizontal="left"/>
    </xf>
    <xf numFmtId="166" fontId="159" fillId="0" borderId="30" xfId="0" applyFont="1" applyBorder="1" applyAlignment="1">
      <alignment horizontal="left"/>
    </xf>
    <xf numFmtId="166" fontId="159" fillId="0" borderId="4" xfId="0" applyFont="1" applyBorder="1" applyAlignment="1">
      <alignment horizontal="left"/>
    </xf>
    <xf numFmtId="166" fontId="159" fillId="0" borderId="31" xfId="0" applyFont="1" applyBorder="1" applyAlignment="1">
      <alignment horizontal="left"/>
    </xf>
    <xf numFmtId="37" fontId="105" fillId="43" borderId="50" xfId="0" applyNumberFormat="1" applyFont="1" applyFill="1" applyBorder="1" applyAlignment="1">
      <alignment horizontal="right"/>
    </xf>
    <xf numFmtId="37" fontId="95" fillId="43" borderId="50" xfId="0" applyNumberFormat="1" applyFont="1" applyFill="1" applyBorder="1" applyAlignment="1">
      <alignment horizontal="right"/>
    </xf>
    <xf numFmtId="37" fontId="105" fillId="43" borderId="0" xfId="0" applyNumberFormat="1" applyFont="1" applyFill="1" applyAlignment="1">
      <alignment horizontal="right"/>
    </xf>
    <xf numFmtId="37" fontId="95" fillId="43" borderId="0" xfId="0" applyNumberFormat="1" applyFont="1" applyFill="1" applyAlignment="1">
      <alignment horizontal="right"/>
    </xf>
    <xf numFmtId="37" fontId="105" fillId="43" borderId="51" xfId="0" applyNumberFormat="1" applyFont="1" applyFill="1" applyBorder="1" applyAlignment="1">
      <alignment horizontal="right"/>
    </xf>
    <xf numFmtId="37" fontId="95" fillId="43" borderId="51" xfId="0" applyNumberFormat="1" applyFont="1" applyFill="1" applyBorder="1" applyAlignment="1">
      <alignment horizontal="right"/>
    </xf>
    <xf numFmtId="37" fontId="105" fillId="43" borderId="52" xfId="0" applyNumberFormat="1" applyFont="1" applyFill="1" applyBorder="1" applyAlignment="1">
      <alignment horizontal="right"/>
    </xf>
    <xf numFmtId="37" fontId="95" fillId="43" borderId="52" xfId="0" applyNumberFormat="1" applyFont="1" applyFill="1" applyBorder="1" applyAlignment="1">
      <alignment horizontal="right"/>
    </xf>
    <xf numFmtId="37" fontId="106" fillId="43" borderId="50" xfId="0" applyNumberFormat="1" applyFont="1" applyFill="1" applyBorder="1" applyAlignment="1">
      <alignment horizontal="right"/>
    </xf>
    <xf numFmtId="37" fontId="97" fillId="43" borderId="50" xfId="0" applyNumberFormat="1" applyFont="1" applyFill="1" applyBorder="1" applyAlignment="1">
      <alignment horizontal="right"/>
    </xf>
    <xf numFmtId="37" fontId="106" fillId="43" borderId="51" xfId="0" applyNumberFormat="1" applyFont="1" applyFill="1" applyBorder="1" applyAlignment="1">
      <alignment horizontal="right"/>
    </xf>
    <xf numFmtId="37" fontId="97" fillId="43" borderId="51" xfId="0" applyNumberFormat="1" applyFont="1" applyFill="1" applyBorder="1" applyAlignment="1">
      <alignment horizontal="right"/>
    </xf>
    <xf numFmtId="37" fontId="108" fillId="43" borderId="52" xfId="0" applyNumberFormat="1" applyFont="1" applyFill="1" applyBorder="1" applyAlignment="1">
      <alignment horizontal="right"/>
    </xf>
    <xf numFmtId="37" fontId="99" fillId="43" borderId="52" xfId="0" applyNumberFormat="1" applyFont="1" applyFill="1" applyBorder="1" applyAlignment="1">
      <alignment horizontal="right"/>
    </xf>
    <xf numFmtId="41" fontId="144" fillId="43" borderId="53" xfId="1124" applyNumberFormat="1" applyFont="1" applyFill="1" applyBorder="1" applyAlignment="1">
      <alignment horizontal="center"/>
    </xf>
    <xf numFmtId="41" fontId="144" fillId="43" borderId="50" xfId="1124" applyNumberFormat="1" applyFont="1" applyFill="1" applyBorder="1" applyAlignment="1">
      <alignment horizontal="center"/>
    </xf>
    <xf numFmtId="41" fontId="106" fillId="43" borderId="50" xfId="1124" applyNumberFormat="1" applyFont="1" applyFill="1" applyBorder="1" applyAlignment="1">
      <alignment horizontal="center"/>
    </xf>
    <xf numFmtId="41" fontId="97" fillId="43" borderId="50" xfId="1124" applyNumberFormat="1" applyFont="1" applyFill="1" applyBorder="1" applyAlignment="1">
      <alignment horizontal="center"/>
    </xf>
    <xf numFmtId="41" fontId="97" fillId="43" borderId="71" xfId="1124" applyNumberFormat="1" applyFont="1" applyFill="1" applyBorder="1" applyAlignment="1">
      <alignment horizontal="center"/>
    </xf>
    <xf numFmtId="41" fontId="97" fillId="43" borderId="58" xfId="1124" applyNumberFormat="1" applyFont="1" applyFill="1" applyBorder="1" applyAlignment="1">
      <alignment horizontal="center"/>
    </xf>
    <xf numFmtId="41" fontId="144" fillId="43" borderId="54" xfId="1124" applyNumberFormat="1" applyFont="1" applyFill="1" applyBorder="1" applyAlignment="1">
      <alignment horizontal="center"/>
    </xf>
    <xf numFmtId="41" fontId="144" fillId="43" borderId="0" xfId="1124" applyNumberFormat="1" applyFont="1" applyFill="1" applyBorder="1" applyAlignment="1">
      <alignment horizontal="center"/>
    </xf>
    <xf numFmtId="41" fontId="106" fillId="43" borderId="0" xfId="1124" applyNumberFormat="1" applyFont="1" applyFill="1" applyBorder="1" applyAlignment="1">
      <alignment horizontal="center"/>
    </xf>
    <xf numFmtId="41" fontId="97" fillId="43" borderId="0" xfId="1124" applyNumberFormat="1" applyFont="1" applyFill="1" applyBorder="1" applyAlignment="1">
      <alignment horizontal="center"/>
    </xf>
    <xf numFmtId="41" fontId="97" fillId="43" borderId="44" xfId="1124" applyNumberFormat="1" applyFont="1" applyFill="1" applyBorder="1" applyAlignment="1">
      <alignment horizontal="center"/>
    </xf>
    <xf numFmtId="41" fontId="97" fillId="43" borderId="60" xfId="1124" applyNumberFormat="1" applyFont="1" applyFill="1" applyBorder="1" applyAlignment="1">
      <alignment horizontal="center"/>
    </xf>
    <xf numFmtId="41" fontId="144" fillId="43" borderId="41" xfId="1124" applyNumberFormat="1" applyFont="1" applyFill="1" applyBorder="1" applyAlignment="1">
      <alignment horizontal="center"/>
    </xf>
    <xf numFmtId="41" fontId="97" fillId="43" borderId="41" xfId="1124" applyNumberFormat="1" applyFont="1" applyFill="1" applyBorder="1" applyAlignment="1">
      <alignment horizontal="center"/>
    </xf>
    <xf numFmtId="3" fontId="150" fillId="43" borderId="72" xfId="0" applyNumberFormat="1" applyFont="1" applyFill="1" applyBorder="1" applyAlignment="1"/>
    <xf numFmtId="3" fontId="150" fillId="43" borderId="74" xfId="0" applyNumberFormat="1" applyFont="1" applyFill="1" applyBorder="1" applyAlignment="1"/>
    <xf numFmtId="3" fontId="150" fillId="43" borderId="33" xfId="0" applyNumberFormat="1" applyFont="1" applyFill="1" applyBorder="1" applyAlignment="1"/>
    <xf numFmtId="3" fontId="108" fillId="43" borderId="33" xfId="0" applyNumberFormat="1" applyFont="1" applyFill="1" applyBorder="1" applyAlignment="1"/>
    <xf numFmtId="3" fontId="74" fillId="43" borderId="42" xfId="0" applyNumberFormat="1" applyFont="1" applyFill="1" applyBorder="1" applyAlignment="1"/>
    <xf numFmtId="3" fontId="74" fillId="43" borderId="45" xfId="0" applyNumberFormat="1" applyFont="1" applyFill="1" applyBorder="1" applyAlignment="1"/>
    <xf numFmtId="3" fontId="74" fillId="43" borderId="41" xfId="0" applyNumberFormat="1" applyFont="1" applyFill="1" applyBorder="1" applyAlignment="1"/>
    <xf numFmtId="3" fontId="74" fillId="43" borderId="46" xfId="0" applyNumberFormat="1" applyFont="1" applyFill="1" applyBorder="1" applyAlignment="1"/>
    <xf numFmtId="3" fontId="74" fillId="43" borderId="78" xfId="0" applyNumberFormat="1" applyFont="1" applyFill="1" applyBorder="1" applyAlignment="1"/>
    <xf numFmtId="41" fontId="144" fillId="43" borderId="43" xfId="1124" applyNumberFormat="1" applyFont="1" applyFill="1" applyBorder="1" applyAlignment="1">
      <alignment horizontal="center"/>
    </xf>
    <xf numFmtId="41" fontId="97" fillId="43" borderId="43" xfId="1124" applyNumberFormat="1" applyFont="1" applyFill="1" applyBorder="1" applyAlignment="1">
      <alignment horizontal="center"/>
    </xf>
    <xf numFmtId="3" fontId="150" fillId="43" borderId="73" xfId="0" applyNumberFormat="1" applyFont="1" applyFill="1" applyBorder="1" applyAlignment="1"/>
    <xf numFmtId="3" fontId="150" fillId="43" borderId="79" xfId="0" applyNumberFormat="1" applyFont="1" applyFill="1" applyBorder="1" applyAlignment="1"/>
    <xf numFmtId="3" fontId="150" fillId="43" borderId="57" xfId="0" applyNumberFormat="1" applyFont="1" applyFill="1" applyBorder="1" applyAlignment="1"/>
    <xf numFmtId="3" fontId="108" fillId="43" borderId="57" xfId="0" applyNumberFormat="1" applyFont="1" applyFill="1" applyBorder="1" applyAlignment="1"/>
    <xf numFmtId="3" fontId="74" fillId="43" borderId="69" xfId="0" applyNumberFormat="1" applyFont="1" applyFill="1" applyBorder="1" applyAlignment="1"/>
    <xf numFmtId="3" fontId="74" fillId="43" borderId="70" xfId="0" applyNumberFormat="1" applyFont="1" applyFill="1" applyBorder="1" applyAlignment="1"/>
    <xf numFmtId="3" fontId="74" fillId="43" borderId="80" xfId="0" applyNumberFormat="1" applyFont="1" applyFill="1" applyBorder="1" applyAlignment="1"/>
    <xf numFmtId="3" fontId="74" fillId="43" borderId="81" xfId="0" applyNumberFormat="1" applyFont="1" applyFill="1" applyBorder="1" applyAlignment="1"/>
    <xf numFmtId="3" fontId="123" fillId="43" borderId="53" xfId="0" applyNumberFormat="1" applyFont="1" applyFill="1" applyBorder="1" applyAlignment="1"/>
    <xf numFmtId="3" fontId="123" fillId="43" borderId="58" xfId="0" applyNumberFormat="1" applyFont="1" applyFill="1" applyBorder="1" applyAlignment="1"/>
    <xf numFmtId="3" fontId="123" fillId="43" borderId="54" xfId="0" applyNumberFormat="1" applyFont="1" applyFill="1" applyBorder="1" applyAlignment="1"/>
    <xf numFmtId="3" fontId="123" fillId="43" borderId="60" xfId="0" applyNumberFormat="1" applyFont="1" applyFill="1" applyBorder="1" applyAlignment="1"/>
    <xf numFmtId="3" fontId="100" fillId="43" borderId="54" xfId="0" applyNumberFormat="1" applyFont="1" applyFill="1" applyBorder="1" applyAlignment="1"/>
    <xf numFmtId="3" fontId="100" fillId="43" borderId="60" xfId="0" applyNumberFormat="1" applyFont="1" applyFill="1" applyBorder="1" applyAlignment="1"/>
    <xf numFmtId="3" fontId="103" fillId="43" borderId="54" xfId="0" applyNumberFormat="1" applyFont="1" applyFill="1" applyBorder="1" applyAlignment="1"/>
    <xf numFmtId="3" fontId="103" fillId="43" borderId="60" xfId="0" applyNumberFormat="1" applyFont="1" applyFill="1" applyBorder="1" applyAlignment="1"/>
    <xf numFmtId="3" fontId="96" fillId="43" borderId="54" xfId="0" applyNumberFormat="1" applyFont="1" applyFill="1" applyBorder="1" applyAlignment="1"/>
    <xf numFmtId="3" fontId="96" fillId="43" borderId="60" xfId="0" applyNumberFormat="1" applyFont="1" applyFill="1" applyBorder="1" applyAlignment="1"/>
    <xf numFmtId="3" fontId="96" fillId="43" borderId="75" xfId="0" applyNumberFormat="1" applyFont="1" applyFill="1" applyBorder="1" applyAlignment="1"/>
    <xf numFmtId="3" fontId="96" fillId="43" borderId="76" xfId="0" applyNumberFormat="1" applyFont="1" applyFill="1" applyBorder="1" applyAlignment="1"/>
    <xf numFmtId="3" fontId="123" fillId="43" borderId="59" xfId="0" applyNumberFormat="1" applyFont="1" applyFill="1" applyBorder="1" applyAlignment="1"/>
    <xf numFmtId="3" fontId="100" fillId="43" borderId="61" xfId="0" applyNumberFormat="1" applyFont="1" applyFill="1" applyBorder="1" applyAlignment="1"/>
    <xf numFmtId="3" fontId="103" fillId="43" borderId="61" xfId="0" applyNumberFormat="1" applyFont="1" applyFill="1" applyBorder="1" applyAlignment="1"/>
    <xf numFmtId="3" fontId="96" fillId="43" borderId="61" xfId="0" applyNumberFormat="1" applyFont="1" applyFill="1" applyBorder="1" applyAlignment="1"/>
    <xf numFmtId="3" fontId="96" fillId="43" borderId="62" xfId="0" applyNumberFormat="1" applyFont="1" applyFill="1" applyBorder="1" applyAlignment="1"/>
    <xf numFmtId="3" fontId="127" fillId="43" borderId="61" xfId="0" applyNumberFormat="1" applyFont="1" applyFill="1" applyBorder="1" applyAlignment="1"/>
    <xf numFmtId="3" fontId="127" fillId="43" borderId="77" xfId="0" applyNumberFormat="1" applyFont="1" applyFill="1" applyBorder="1" applyAlignment="1"/>
    <xf numFmtId="3" fontId="123" fillId="43" borderId="61" xfId="0" applyNumberFormat="1" applyFont="1" applyFill="1" applyBorder="1" applyAlignment="1"/>
    <xf numFmtId="37" fontId="100" fillId="43" borderId="53" xfId="0" applyNumberFormat="1" applyFont="1" applyFill="1" applyBorder="1" applyAlignment="1">
      <alignment horizontal="center"/>
    </xf>
    <xf numFmtId="37" fontId="100" fillId="43" borderId="50" xfId="0" applyNumberFormat="1" applyFont="1" applyFill="1" applyBorder="1" applyAlignment="1">
      <alignment horizontal="center"/>
    </xf>
    <xf numFmtId="37" fontId="100" fillId="43" borderId="58" xfId="0" applyNumberFormat="1" applyFont="1" applyFill="1" applyBorder="1" applyAlignment="1">
      <alignment horizontal="center"/>
    </xf>
    <xf numFmtId="37" fontId="100" fillId="43" borderId="54" xfId="0" applyNumberFormat="1" applyFont="1" applyFill="1" applyBorder="1" applyAlignment="1">
      <alignment horizontal="center"/>
    </xf>
    <xf numFmtId="37" fontId="100" fillId="43" borderId="0" xfId="0" applyNumberFormat="1" applyFont="1" applyFill="1" applyAlignment="1">
      <alignment horizontal="center"/>
    </xf>
    <xf numFmtId="37" fontId="100" fillId="43" borderId="60" xfId="0" applyNumberFormat="1" applyFont="1" applyFill="1" applyBorder="1" applyAlignment="1">
      <alignment horizontal="center"/>
    </xf>
    <xf numFmtId="37" fontId="103" fillId="43" borderId="54" xfId="0" applyNumberFormat="1" applyFont="1" applyFill="1" applyBorder="1" applyAlignment="1">
      <alignment horizontal="center"/>
    </xf>
    <xf numFmtId="37" fontId="103" fillId="43" borderId="0" xfId="0" applyNumberFormat="1" applyFont="1" applyFill="1" applyAlignment="1">
      <alignment horizontal="center"/>
    </xf>
    <xf numFmtId="37" fontId="103" fillId="43" borderId="60" xfId="0" applyNumberFormat="1" applyFont="1" applyFill="1" applyBorder="1" applyAlignment="1">
      <alignment horizontal="center"/>
    </xf>
    <xf numFmtId="37" fontId="96" fillId="43" borderId="54" xfId="0" applyNumberFormat="1" applyFont="1" applyFill="1" applyBorder="1" applyAlignment="1">
      <alignment horizontal="center"/>
    </xf>
    <xf numFmtId="37" fontId="96" fillId="43" borderId="0" xfId="0" applyNumberFormat="1" applyFont="1" applyFill="1" applyAlignment="1">
      <alignment horizontal="center"/>
    </xf>
    <xf numFmtId="37" fontId="96" fillId="43" borderId="60" xfId="0" applyNumberFormat="1" applyFont="1" applyFill="1" applyBorder="1" applyAlignment="1">
      <alignment horizontal="center"/>
    </xf>
    <xf numFmtId="37" fontId="96" fillId="43" borderId="55" xfId="0" applyNumberFormat="1" applyFont="1" applyFill="1" applyBorder="1" applyAlignment="1">
      <alignment horizontal="center"/>
    </xf>
    <xf numFmtId="37" fontId="96" fillId="43" borderId="51" xfId="0" applyNumberFormat="1" applyFont="1" applyFill="1" applyBorder="1" applyAlignment="1">
      <alignment horizontal="center"/>
    </xf>
    <xf numFmtId="37" fontId="96" fillId="43" borderId="63" xfId="0" applyNumberFormat="1" applyFont="1" applyFill="1" applyBorder="1" applyAlignment="1">
      <alignment horizontal="center"/>
    </xf>
    <xf numFmtId="167" fontId="96" fillId="43" borderId="64" xfId="1123" applyNumberFormat="1" applyFont="1" applyFill="1" applyBorder="1" applyAlignment="1">
      <alignment horizontal="center"/>
    </xf>
    <xf numFmtId="14" fontId="96" fillId="43" borderId="65" xfId="0" applyNumberFormat="1" applyFont="1" applyFill="1" applyBorder="1" applyAlignment="1">
      <alignment horizontal="center"/>
    </xf>
    <xf numFmtId="168" fontId="96" fillId="43" borderId="65" xfId="0" applyNumberFormat="1" applyFont="1" applyFill="1" applyBorder="1" applyAlignment="1">
      <alignment horizontal="center"/>
    </xf>
    <xf numFmtId="169" fontId="96" fillId="43" borderId="65" xfId="0" applyNumberFormat="1" applyFont="1" applyFill="1" applyBorder="1" applyAlignment="1">
      <alignment horizontal="center"/>
    </xf>
    <xf numFmtId="8" fontId="96" fillId="43" borderId="66" xfId="0" applyNumberFormat="1" applyFont="1" applyFill="1" applyBorder="1" applyAlignment="1">
      <alignment horizontal="center"/>
    </xf>
    <xf numFmtId="8" fontId="100" fillId="43" borderId="66" xfId="0" applyNumberFormat="1" applyFont="1" applyFill="1" applyBorder="1" applyAlignment="1">
      <alignment horizontal="center"/>
    </xf>
    <xf numFmtId="173" fontId="168" fillId="43" borderId="53" xfId="0" applyNumberFormat="1" applyFont="1" applyFill="1" applyBorder="1" applyAlignment="1">
      <alignment horizontal="center"/>
    </xf>
    <xf numFmtId="3" fontId="168" fillId="43" borderId="50" xfId="1123" applyNumberFormat="1" applyFont="1" applyFill="1" applyBorder="1" applyAlignment="1">
      <alignment horizontal="center"/>
    </xf>
    <xf numFmtId="173" fontId="168" fillId="43" borderId="50" xfId="0" applyNumberFormat="1" applyFont="1" applyFill="1" applyBorder="1" applyAlignment="1">
      <alignment horizontal="center"/>
    </xf>
    <xf numFmtId="3" fontId="168" fillId="43" borderId="58" xfId="1123" applyNumberFormat="1" applyFont="1" applyFill="1" applyBorder="1" applyAlignment="1">
      <alignment horizontal="center"/>
    </xf>
    <xf numFmtId="173" fontId="168" fillId="43" borderId="54" xfId="0" applyNumberFormat="1" applyFont="1" applyFill="1" applyBorder="1" applyAlignment="1">
      <alignment horizontal="center"/>
    </xf>
    <xf numFmtId="3" fontId="168" fillId="43" borderId="0" xfId="1123" applyNumberFormat="1" applyFont="1" applyFill="1" applyBorder="1" applyAlignment="1">
      <alignment horizontal="center"/>
    </xf>
    <xf numFmtId="173" fontId="168" fillId="43" borderId="0" xfId="0" applyNumberFormat="1" applyFont="1" applyFill="1" applyAlignment="1">
      <alignment horizontal="center"/>
    </xf>
    <xf numFmtId="3" fontId="168" fillId="43" borderId="60" xfId="1123" applyNumberFormat="1" applyFont="1" applyFill="1" applyBorder="1" applyAlignment="1">
      <alignment horizontal="center"/>
    </xf>
    <xf numFmtId="173" fontId="103" fillId="43" borderId="54" xfId="0" applyNumberFormat="1" applyFont="1" applyFill="1" applyBorder="1" applyAlignment="1">
      <alignment horizontal="center"/>
    </xf>
    <xf numFmtId="3" fontId="103" fillId="43" borderId="0" xfId="1123" applyNumberFormat="1" applyFont="1" applyFill="1" applyBorder="1" applyAlignment="1">
      <alignment horizontal="center"/>
    </xf>
    <xf numFmtId="173" fontId="103" fillId="43" borderId="0" xfId="0" applyNumberFormat="1" applyFont="1" applyFill="1" applyAlignment="1">
      <alignment horizontal="center"/>
    </xf>
    <xf numFmtId="3" fontId="103" fillId="43" borderId="60" xfId="1123" applyNumberFormat="1" applyFont="1" applyFill="1" applyBorder="1" applyAlignment="1">
      <alignment horizontal="center"/>
    </xf>
    <xf numFmtId="173" fontId="96" fillId="43" borderId="54" xfId="0" applyNumberFormat="1" applyFont="1" applyFill="1" applyBorder="1" applyAlignment="1">
      <alignment horizontal="center"/>
    </xf>
    <xf numFmtId="3" fontId="96" fillId="43" borderId="0" xfId="1123" applyNumberFormat="1" applyFont="1" applyFill="1" applyBorder="1" applyAlignment="1">
      <alignment horizontal="center"/>
    </xf>
    <xf numFmtId="173" fontId="96" fillId="43" borderId="0" xfId="0" applyNumberFormat="1" applyFont="1" applyFill="1" applyAlignment="1">
      <alignment horizontal="center"/>
    </xf>
    <xf numFmtId="3" fontId="96" fillId="43" borderId="60" xfId="1123" applyNumberFormat="1" applyFont="1" applyFill="1" applyBorder="1" applyAlignment="1">
      <alignment horizontal="center"/>
    </xf>
    <xf numFmtId="173" fontId="96" fillId="43" borderId="55" xfId="0" applyNumberFormat="1" applyFont="1" applyFill="1" applyBorder="1" applyAlignment="1">
      <alignment horizontal="center"/>
    </xf>
    <xf numFmtId="173" fontId="96" fillId="43" borderId="51" xfId="0" applyNumberFormat="1" applyFont="1" applyFill="1" applyBorder="1" applyAlignment="1">
      <alignment horizontal="center"/>
    </xf>
    <xf numFmtId="3" fontId="96" fillId="43" borderId="63" xfId="1123" applyNumberFormat="1" applyFont="1" applyFill="1" applyBorder="1" applyAlignment="1">
      <alignment horizontal="center"/>
    </xf>
    <xf numFmtId="44" fontId="168" fillId="43" borderId="53" xfId="0" applyNumberFormat="1" applyFont="1" applyFill="1" applyBorder="1" applyAlignment="1"/>
    <xf numFmtId="44" fontId="168" fillId="43" borderId="50" xfId="0" applyNumberFormat="1" applyFont="1" applyFill="1" applyBorder="1" applyAlignment="1">
      <alignment horizontal="center"/>
    </xf>
    <xf numFmtId="5" fontId="168" fillId="43" borderId="50" xfId="0" applyNumberFormat="1" applyFont="1" applyFill="1" applyBorder="1" applyAlignment="1">
      <alignment horizontal="center"/>
    </xf>
    <xf numFmtId="44" fontId="168" fillId="43" borderId="58" xfId="0" applyNumberFormat="1" applyFont="1" applyFill="1" applyBorder="1" applyAlignment="1">
      <alignment horizontal="center"/>
    </xf>
    <xf numFmtId="44" fontId="168" fillId="43" borderId="54" xfId="0" applyNumberFormat="1" applyFont="1" applyFill="1" applyBorder="1" applyAlignment="1"/>
    <xf numFmtId="44" fontId="168" fillId="43" borderId="0" xfId="0" applyNumberFormat="1" applyFont="1" applyFill="1" applyAlignment="1">
      <alignment horizontal="center"/>
    </xf>
    <xf numFmtId="5" fontId="168" fillId="43" borderId="0" xfId="0" applyNumberFormat="1" applyFont="1" applyFill="1" applyAlignment="1">
      <alignment horizontal="center"/>
    </xf>
    <xf numFmtId="44" fontId="168" fillId="43" borderId="60" xfId="0" applyNumberFormat="1" applyFont="1" applyFill="1" applyBorder="1" applyAlignment="1">
      <alignment horizontal="center"/>
    </xf>
    <xf numFmtId="44" fontId="103" fillId="43" borderId="54" xfId="0" applyNumberFormat="1" applyFont="1" applyFill="1" applyBorder="1" applyAlignment="1"/>
    <xf numFmtId="44" fontId="103" fillId="43" borderId="0" xfId="0" applyNumberFormat="1" applyFont="1" applyFill="1" applyAlignment="1">
      <alignment horizontal="center"/>
    </xf>
    <xf numFmtId="5" fontId="103" fillId="43" borderId="0" xfId="0" applyNumberFormat="1" applyFont="1" applyFill="1" applyAlignment="1">
      <alignment horizontal="center"/>
    </xf>
    <xf numFmtId="44" fontId="103" fillId="43" borderId="60" xfId="0" applyNumberFormat="1" applyFont="1" applyFill="1" applyBorder="1" applyAlignment="1">
      <alignment horizontal="center"/>
    </xf>
    <xf numFmtId="44" fontId="169" fillId="43" borderId="54" xfId="0" applyNumberFormat="1" applyFont="1" applyFill="1" applyBorder="1" applyAlignment="1"/>
    <xf numFmtId="44" fontId="96" fillId="43" borderId="0" xfId="0" applyNumberFormat="1" applyFont="1" applyFill="1" applyAlignment="1">
      <alignment horizontal="center"/>
    </xf>
    <xf numFmtId="5" fontId="96" fillId="43" borderId="0" xfId="0" applyNumberFormat="1" applyFont="1" applyFill="1" applyAlignment="1">
      <alignment horizontal="center"/>
    </xf>
    <xf numFmtId="44" fontId="96" fillId="43" borderId="60" xfId="0" applyNumberFormat="1" applyFont="1" applyFill="1" applyBorder="1" applyAlignment="1">
      <alignment horizontal="center"/>
    </xf>
    <xf numFmtId="44" fontId="169" fillId="43" borderId="55" xfId="0" applyNumberFormat="1" applyFont="1" applyFill="1" applyBorder="1" applyAlignment="1"/>
    <xf numFmtId="44" fontId="96" fillId="43" borderId="51" xfId="0" applyNumberFormat="1" applyFont="1" applyFill="1" applyBorder="1" applyAlignment="1">
      <alignment horizontal="center"/>
    </xf>
    <xf numFmtId="5" fontId="96" fillId="43" borderId="51" xfId="0" applyNumberFormat="1" applyFont="1" applyFill="1" applyBorder="1" applyAlignment="1">
      <alignment horizontal="center"/>
    </xf>
    <xf numFmtId="44" fontId="96" fillId="43" borderId="63" xfId="0" applyNumberFormat="1" applyFont="1" applyFill="1" applyBorder="1" applyAlignment="1">
      <alignment horizontal="center"/>
    </xf>
    <xf numFmtId="167" fontId="95" fillId="43" borderId="64" xfId="1123" applyNumberFormat="1" applyFont="1" applyFill="1" applyBorder="1" applyAlignment="1">
      <alignment horizontal="center"/>
    </xf>
    <xf numFmtId="14" fontId="95" fillId="43" borderId="65" xfId="0" applyNumberFormat="1" applyFont="1" applyFill="1" applyBorder="1" applyAlignment="1">
      <alignment horizontal="center"/>
    </xf>
    <xf numFmtId="168" fontId="95" fillId="43" borderId="65" xfId="0" applyNumberFormat="1" applyFont="1" applyFill="1" applyBorder="1" applyAlignment="1">
      <alignment horizontal="center"/>
    </xf>
    <xf numFmtId="169" fontId="95" fillId="43" borderId="65" xfId="0" applyNumberFormat="1" applyFont="1" applyFill="1" applyBorder="1" applyAlignment="1">
      <alignment horizontal="center"/>
    </xf>
    <xf numFmtId="8" fontId="162" fillId="43" borderId="66" xfId="0" applyNumberFormat="1" applyFont="1" applyFill="1" applyBorder="1" applyAlignment="1">
      <alignment horizontal="center"/>
    </xf>
    <xf numFmtId="173" fontId="96" fillId="43" borderId="0" xfId="0" applyNumberFormat="1" applyFont="1" applyFill="1" applyBorder="1" applyAlignment="1">
      <alignment horizontal="center"/>
    </xf>
    <xf numFmtId="3" fontId="168" fillId="43" borderId="53" xfId="0" applyNumberFormat="1" applyFont="1" applyFill="1" applyBorder="1" applyAlignment="1"/>
    <xf numFmtId="3" fontId="168" fillId="43" borderId="54" xfId="0" applyNumberFormat="1" applyFont="1" applyFill="1" applyBorder="1" applyAlignment="1"/>
    <xf numFmtId="3" fontId="96" fillId="43" borderId="55" xfId="0" applyNumberFormat="1" applyFont="1" applyFill="1" applyBorder="1" applyAlignment="1"/>
    <xf numFmtId="3" fontId="96" fillId="43" borderId="51" xfId="1123" applyNumberFormat="1" applyFont="1" applyFill="1" applyBorder="1" applyAlignment="1">
      <alignment horizontal="center"/>
    </xf>
    <xf numFmtId="3" fontId="168" fillId="43" borderId="53" xfId="0" applyNumberFormat="1" applyFont="1" applyFill="1" applyBorder="1" applyAlignment="1">
      <alignment horizontal="right"/>
    </xf>
    <xf numFmtId="3" fontId="168" fillId="43" borderId="54" xfId="0" applyNumberFormat="1" applyFont="1" applyFill="1" applyBorder="1" applyAlignment="1">
      <alignment horizontal="right"/>
    </xf>
    <xf numFmtId="3" fontId="103" fillId="43" borderId="54" xfId="0" applyNumberFormat="1" applyFont="1" applyFill="1" applyBorder="1" applyAlignment="1">
      <alignment horizontal="right"/>
    </xf>
    <xf numFmtId="3" fontId="96" fillId="43" borderId="54" xfId="0" applyNumberFormat="1" applyFont="1" applyFill="1" applyBorder="1" applyAlignment="1">
      <alignment horizontal="right"/>
    </xf>
    <xf numFmtId="3" fontId="96" fillId="43" borderId="55" xfId="0" applyNumberFormat="1" applyFont="1" applyFill="1" applyBorder="1" applyAlignment="1">
      <alignment horizontal="right"/>
    </xf>
    <xf numFmtId="0" fontId="4" fillId="0" borderId="0" xfId="0" applyNumberFormat="1" applyFont="1" applyAlignment="1">
      <alignment horizontal="left"/>
    </xf>
    <xf numFmtId="7" fontId="100" fillId="43" borderId="56" xfId="0" applyNumberFormat="1" applyFont="1" applyFill="1" applyBorder="1" applyAlignment="1"/>
    <xf numFmtId="7" fontId="100" fillId="43" borderId="52" xfId="0" applyNumberFormat="1" applyFont="1" applyFill="1" applyBorder="1" applyAlignment="1"/>
    <xf numFmtId="7" fontId="103" fillId="43" borderId="52" xfId="0" applyNumberFormat="1" applyFont="1" applyFill="1" applyBorder="1" applyAlignment="1"/>
    <xf numFmtId="7" fontId="96" fillId="43" borderId="52" xfId="0" applyNumberFormat="1" applyFont="1" applyFill="1" applyBorder="1" applyAlignment="1"/>
    <xf numFmtId="7" fontId="96" fillId="43" borderId="67" xfId="0" applyNumberFormat="1" applyFont="1" applyFill="1" applyBorder="1" applyAlignment="1"/>
    <xf numFmtId="5" fontId="100" fillId="43" borderId="56" xfId="0" applyNumberFormat="1" applyFont="1" applyFill="1" applyBorder="1" applyAlignment="1"/>
    <xf numFmtId="5" fontId="100" fillId="43" borderId="52" xfId="0" applyNumberFormat="1" applyFont="1" applyFill="1" applyBorder="1" applyAlignment="1"/>
    <xf numFmtId="5" fontId="103" fillId="43" borderId="52" xfId="0" applyNumberFormat="1" applyFont="1" applyFill="1" applyBorder="1" applyAlignment="1"/>
    <xf numFmtId="5" fontId="96" fillId="43" borderId="52" xfId="0" applyNumberFormat="1" applyFont="1" applyFill="1" applyBorder="1" applyAlignment="1"/>
    <xf numFmtId="5" fontId="96" fillId="43" borderId="67" xfId="0" applyNumberFormat="1" applyFont="1" applyFill="1" applyBorder="1" applyAlignment="1"/>
    <xf numFmtId="3" fontId="108" fillId="43" borderId="52" xfId="1124" applyNumberFormat="1" applyFont="1" applyFill="1" applyBorder="1" applyAlignment="1"/>
    <xf numFmtId="3" fontId="99" fillId="43" borderId="52" xfId="1124" applyNumberFormat="1" applyFont="1" applyFill="1" applyBorder="1" applyAlignment="1"/>
    <xf numFmtId="3" fontId="99" fillId="43" borderId="67" xfId="1124" applyNumberFormat="1" applyFont="1" applyFill="1" applyBorder="1" applyAlignment="1"/>
    <xf numFmtId="173" fontId="108" fillId="43" borderId="52" xfId="1124" applyNumberFormat="1" applyFont="1" applyFill="1" applyBorder="1" applyAlignment="1">
      <alignment horizontal="center"/>
    </xf>
    <xf numFmtId="173" fontId="99" fillId="43" borderId="52" xfId="1124" applyNumberFormat="1" applyFont="1" applyFill="1" applyBorder="1" applyAlignment="1">
      <alignment horizontal="center"/>
    </xf>
    <xf numFmtId="173" fontId="99" fillId="43" borderId="67" xfId="1124" applyNumberFormat="1" applyFont="1" applyFill="1" applyBorder="1" applyAlignment="1">
      <alignment horizontal="center"/>
    </xf>
  </cellXfs>
  <cellStyles count="1372">
    <cellStyle name="_x0013_" xfId="1"/>
    <cellStyle name=" 1" xfId="2"/>
    <cellStyle name="_09GRC Gas Transport For Review" xfId="3"/>
    <cellStyle name="_09GRC Gas Transport For Review_Book4" xfId="4"/>
    <cellStyle name="_x0013__16.07E Wild Horse Wind Expansionwrkingfile" xfId="5"/>
    <cellStyle name="_x0013__16.07E Wild Horse Wind Expansionwrkingfile SF" xfId="6"/>
    <cellStyle name="_x0013__16.37E Wild Horse Expansion DeferralRevwrkingfile SF" xfId="7"/>
    <cellStyle name="_2008 Strat Plan Power Costs Forecast V2 (2009 Update)" xfId="8"/>
    <cellStyle name="_2008 Strat Plan Power Costs Forecast V2 (2009 Update)_NIM Summary" xfId="9"/>
    <cellStyle name="_4.06E Pass Throughs" xfId="10"/>
    <cellStyle name="_4.06E Pass Throughs_04 07E Wild Horse Wind Expansion (C) (2)" xfId="11"/>
    <cellStyle name="_4.06E Pass Throughs_04 07E Wild Horse Wind Expansion (C) (2)_Adj Bench DR 3 for Initial Briefs (Electric)" xfId="12"/>
    <cellStyle name="_4.06E Pass Throughs_04 07E Wild Horse Wind Expansion (C) (2)_Electric Rev Req Model (2009 GRC) " xfId="13"/>
    <cellStyle name="_4.06E Pass Throughs_04 07E Wild Horse Wind Expansion (C) (2)_Electric Rev Req Model (2009 GRC) Rebuttal REmoval of New  WH Solar AdjustMI" xfId="14"/>
    <cellStyle name="_4.06E Pass Throughs_04 07E Wild Horse Wind Expansion (C) (2)_Electric Rev Req Model (2009 GRC) Revised 01-18-2010" xfId="15"/>
    <cellStyle name="_4.06E Pass Throughs_16.37E Wild Horse Expansion DeferralRevwrkingfile SF" xfId="16"/>
    <cellStyle name="_4.06E Pass Throughs_2009 GRC Compl Filing - Exhibit D" xfId="17"/>
    <cellStyle name="_4.06E Pass Throughs_4 31 Regulatory Assets and Liabilities  7 06- Exhibit D" xfId="18"/>
    <cellStyle name="_4.06E Pass Throughs_4 31 Regulatory Assets and Liabilities  7 06- Exhibit D_NIM Summary" xfId="19"/>
    <cellStyle name="_4.06E Pass Throughs_4 32 Regulatory Assets and Liabilities  7 06- Exhibit D" xfId="20"/>
    <cellStyle name="_4.06E Pass Throughs_4 32 Regulatory Assets and Liabilities  7 06- Exhibit D_NIM Summary" xfId="21"/>
    <cellStyle name="_4.06E Pass Throughs_Book2" xfId="22"/>
    <cellStyle name="_4.06E Pass Throughs_Book2_Adj Bench DR 3 for Initial Briefs (Electric)" xfId="23"/>
    <cellStyle name="_4.06E Pass Throughs_Book2_Electric Rev Req Model (2009 GRC) Rebuttal REmoval of New  WH Solar AdjustMI" xfId="24"/>
    <cellStyle name="_4.06E Pass Throughs_Book2_Electric Rev Req Model (2009 GRC) Revised 01-18-2010" xfId="25"/>
    <cellStyle name="_4.06E Pass Throughs_Book4" xfId="26"/>
    <cellStyle name="_4.06E Pass Throughs_Book9" xfId="27"/>
    <cellStyle name="_4.06E Pass Throughs_NIM Summary" xfId="28"/>
    <cellStyle name="_4.06E Pass Throughs_NIM Summary 09GRC" xfId="29"/>
    <cellStyle name="_4.06E Pass Throughs_PCA 9 -  Exhibit D April 2010 (3)" xfId="30"/>
    <cellStyle name="_4.06E Pass Throughs_Power Costs - Comparison bx Rbtl-Staff-Jt-PC" xfId="31"/>
    <cellStyle name="_4.06E Pass Throughs_Power Costs - Comparison bx Rbtl-Staff-Jt-PC_Adj Bench DR 3 for Initial Briefs (Electric)" xfId="32"/>
    <cellStyle name="_4.06E Pass Throughs_Power Costs - Comparison bx Rbtl-Staff-Jt-PC_Electric Rev Req Model (2009 GRC) Rebuttal REmoval of New  WH Solar AdjustMI" xfId="33"/>
    <cellStyle name="_4.06E Pass Throughs_Power Costs - Comparison bx Rbtl-Staff-Jt-PC_Electric Rev Req Model (2009 GRC) Revised 01-18-2010" xfId="34"/>
    <cellStyle name="_4.06E Pass Throughs_Rebuttal Power Costs" xfId="35"/>
    <cellStyle name="_4.06E Pass Throughs_Rebuttal Power Costs_Adj Bench DR 3 for Initial Briefs (Electric)" xfId="36"/>
    <cellStyle name="_4.06E Pass Throughs_Rebuttal Power Costs_Electric Rev Req Model (2009 GRC) Rebuttal REmoval of New  WH Solar AdjustMI" xfId="37"/>
    <cellStyle name="_4.06E Pass Throughs_Rebuttal Power Costs_Electric Rev Req Model (2009 GRC) Revised 01-18-2010" xfId="38"/>
    <cellStyle name="_4.06E Pass Throughs_Wind Integration 10GRC" xfId="39"/>
    <cellStyle name="_4.13E Montana Energy Tax" xfId="40"/>
    <cellStyle name="_4.13E Montana Energy Tax_04 07E Wild Horse Wind Expansion (C) (2)" xfId="41"/>
    <cellStyle name="_4.13E Montana Energy Tax_04 07E Wild Horse Wind Expansion (C) (2)_Adj Bench DR 3 for Initial Briefs (Electric)" xfId="42"/>
    <cellStyle name="_4.13E Montana Energy Tax_04 07E Wild Horse Wind Expansion (C) (2)_Electric Rev Req Model (2009 GRC) " xfId="43"/>
    <cellStyle name="_4.13E Montana Energy Tax_04 07E Wild Horse Wind Expansion (C) (2)_Electric Rev Req Model (2009 GRC) Rebuttal REmoval of New  WH Solar AdjustMI" xfId="44"/>
    <cellStyle name="_4.13E Montana Energy Tax_04 07E Wild Horse Wind Expansion (C) (2)_Electric Rev Req Model (2009 GRC) Revised 01-18-2010" xfId="45"/>
    <cellStyle name="_4.13E Montana Energy Tax_16.37E Wild Horse Expansion DeferralRevwrkingfile SF" xfId="46"/>
    <cellStyle name="_4.13E Montana Energy Tax_2009 GRC Compl Filing - Exhibit D" xfId="47"/>
    <cellStyle name="_4.13E Montana Energy Tax_4 31 Regulatory Assets and Liabilities  7 06- Exhibit D" xfId="48"/>
    <cellStyle name="_4.13E Montana Energy Tax_4 31 Regulatory Assets and Liabilities  7 06- Exhibit D_NIM Summary" xfId="49"/>
    <cellStyle name="_4.13E Montana Energy Tax_4 32 Regulatory Assets and Liabilities  7 06- Exhibit D" xfId="50"/>
    <cellStyle name="_4.13E Montana Energy Tax_4 32 Regulatory Assets and Liabilities  7 06- Exhibit D_NIM Summary" xfId="51"/>
    <cellStyle name="_4.13E Montana Energy Tax_Book2" xfId="52"/>
    <cellStyle name="_4.13E Montana Energy Tax_Book2_Adj Bench DR 3 for Initial Briefs (Electric)" xfId="53"/>
    <cellStyle name="_4.13E Montana Energy Tax_Book2_Electric Rev Req Model (2009 GRC) Rebuttal REmoval of New  WH Solar AdjustMI" xfId="54"/>
    <cellStyle name="_4.13E Montana Energy Tax_Book2_Electric Rev Req Model (2009 GRC) Revised 01-18-2010" xfId="55"/>
    <cellStyle name="_4.13E Montana Energy Tax_Book4" xfId="56"/>
    <cellStyle name="_4.13E Montana Energy Tax_Book9" xfId="57"/>
    <cellStyle name="_4.13E Montana Energy Tax_NIM Summary" xfId="58"/>
    <cellStyle name="_4.13E Montana Energy Tax_NIM Summary 09GRC" xfId="59"/>
    <cellStyle name="_4.13E Montana Energy Tax_PCA 9 -  Exhibit D April 2010 (3)" xfId="60"/>
    <cellStyle name="_4.13E Montana Energy Tax_Power Costs - Comparison bx Rbtl-Staff-Jt-PC" xfId="61"/>
    <cellStyle name="_4.13E Montana Energy Tax_Power Costs - Comparison bx Rbtl-Staff-Jt-PC_Adj Bench DR 3 for Initial Briefs (Electric)" xfId="62"/>
    <cellStyle name="_4.13E Montana Energy Tax_Power Costs - Comparison bx Rbtl-Staff-Jt-PC_Electric Rev Req Model (2009 GRC) Rebuttal REmoval of New  WH Solar AdjustMI" xfId="63"/>
    <cellStyle name="_4.13E Montana Energy Tax_Power Costs - Comparison bx Rbtl-Staff-Jt-PC_Electric Rev Req Model (2009 GRC) Revised 01-18-2010" xfId="64"/>
    <cellStyle name="_4.13E Montana Energy Tax_Rebuttal Power Costs" xfId="65"/>
    <cellStyle name="_4.13E Montana Energy Tax_Rebuttal Power Costs_Adj Bench DR 3 for Initial Briefs (Electric)" xfId="66"/>
    <cellStyle name="_4.13E Montana Energy Tax_Rebuttal Power Costs_Electric Rev Req Model (2009 GRC) Rebuttal REmoval of New  WH Solar AdjustMI" xfId="67"/>
    <cellStyle name="_4.13E Montana Energy Tax_Rebuttal Power Costs_Electric Rev Req Model (2009 GRC) Revised 01-18-2010" xfId="68"/>
    <cellStyle name="_4.13E Montana Energy Tax_Wind Integration 10GRC" xfId="69"/>
    <cellStyle name="_x0013__Adj Bench DR 3 for Initial Briefs (Electric)" xfId="70"/>
    <cellStyle name="_AURORA WIP" xfId="71"/>
    <cellStyle name="_AURORA WIP_NIM Summary" xfId="72"/>
    <cellStyle name="_AURORA WIP_NIM Summary 09GRC" xfId="73"/>
    <cellStyle name="_AURORA WIP_PCA 9 -  Exhibit D April 2010 (3)" xfId="74"/>
    <cellStyle name="_AURORA WIP_Wind Integration 10GRC" xfId="75"/>
    <cellStyle name="_Book1" xfId="76"/>
    <cellStyle name="_Book1 (2)" xfId="77"/>
    <cellStyle name="_Book1 (2)_04 07E Wild Horse Wind Expansion (C) (2)" xfId="78"/>
    <cellStyle name="_Book1 (2)_04 07E Wild Horse Wind Expansion (C) (2)_Adj Bench DR 3 for Initial Briefs (Electric)" xfId="79"/>
    <cellStyle name="_Book1 (2)_04 07E Wild Horse Wind Expansion (C) (2)_Electric Rev Req Model (2009 GRC) " xfId="80"/>
    <cellStyle name="_Book1 (2)_04 07E Wild Horse Wind Expansion (C) (2)_Electric Rev Req Model (2009 GRC) Rebuttal REmoval of New  WH Solar AdjustMI" xfId="81"/>
    <cellStyle name="_Book1 (2)_04 07E Wild Horse Wind Expansion (C) (2)_Electric Rev Req Model (2009 GRC) Revised 01-18-2010" xfId="82"/>
    <cellStyle name="_Book1 (2)_16.37E Wild Horse Expansion DeferralRevwrkingfile SF" xfId="83"/>
    <cellStyle name="_Book1 (2)_2009 GRC Compl Filing - Exhibit D" xfId="84"/>
    <cellStyle name="_Book1 (2)_4 31 Regulatory Assets and Liabilities  7 06- Exhibit D" xfId="85"/>
    <cellStyle name="_Book1 (2)_4 31 Regulatory Assets and Liabilities  7 06- Exhibit D_NIM Summary" xfId="86"/>
    <cellStyle name="_Book1 (2)_4 32 Regulatory Assets and Liabilities  7 06- Exhibit D" xfId="87"/>
    <cellStyle name="_Book1 (2)_4 32 Regulatory Assets and Liabilities  7 06- Exhibit D_NIM Summary" xfId="88"/>
    <cellStyle name="_Book1 (2)_Book2" xfId="89"/>
    <cellStyle name="_Book1 (2)_Book2_Adj Bench DR 3 for Initial Briefs (Electric)" xfId="90"/>
    <cellStyle name="_Book1 (2)_Book2_Electric Rev Req Model (2009 GRC) Rebuttal REmoval of New  WH Solar AdjustMI" xfId="91"/>
    <cellStyle name="_Book1 (2)_Book2_Electric Rev Req Model (2009 GRC) Revised 01-18-2010" xfId="92"/>
    <cellStyle name="_Book1 (2)_Book4" xfId="93"/>
    <cellStyle name="_Book1 (2)_Book9" xfId="94"/>
    <cellStyle name="_Book1 (2)_NIM Summary" xfId="95"/>
    <cellStyle name="_Book1 (2)_NIM Summary 09GRC" xfId="96"/>
    <cellStyle name="_Book1 (2)_PCA 9 -  Exhibit D April 2010 (3)" xfId="97"/>
    <cellStyle name="_Book1 (2)_Power Costs - Comparison bx Rbtl-Staff-Jt-PC" xfId="98"/>
    <cellStyle name="_Book1 (2)_Power Costs - Comparison bx Rbtl-Staff-Jt-PC_Adj Bench DR 3 for Initial Briefs (Electric)" xfId="99"/>
    <cellStyle name="_Book1 (2)_Power Costs - Comparison bx Rbtl-Staff-Jt-PC_Electric Rev Req Model (2009 GRC) Rebuttal REmoval of New  WH Solar AdjustMI" xfId="100"/>
    <cellStyle name="_Book1 (2)_Power Costs - Comparison bx Rbtl-Staff-Jt-PC_Electric Rev Req Model (2009 GRC) Revised 01-18-2010" xfId="101"/>
    <cellStyle name="_Book1 (2)_Rebuttal Power Costs" xfId="102"/>
    <cellStyle name="_Book1 (2)_Rebuttal Power Costs_Adj Bench DR 3 for Initial Briefs (Electric)" xfId="103"/>
    <cellStyle name="_Book1 (2)_Rebuttal Power Costs_Electric Rev Req Model (2009 GRC) Rebuttal REmoval of New  WH Solar AdjustMI" xfId="104"/>
    <cellStyle name="_Book1 (2)_Rebuttal Power Costs_Electric Rev Req Model (2009 GRC) Revised 01-18-2010" xfId="105"/>
    <cellStyle name="_Book1 (2)_Wind Integration 10GRC" xfId="106"/>
    <cellStyle name="_Book1_(C) WHE Proforma with ITC cash grant 10 Yr Amort_for deferral_102809" xfId="107"/>
    <cellStyle name="_Book1_(C) WHE Proforma with ITC cash grant 10 Yr Amort_for deferral_102809_16.07E Wild Horse Wind Expansionwrkingfile" xfId="108"/>
    <cellStyle name="_Book1_(C) WHE Proforma with ITC cash grant 10 Yr Amort_for deferral_102809_16.07E Wild Horse Wind Expansionwrkingfile SF" xfId="109"/>
    <cellStyle name="_Book1_(C) WHE Proforma with ITC cash grant 10 Yr Amort_for deferral_102809_16.37E Wild Horse Expansion DeferralRevwrkingfile SF" xfId="110"/>
    <cellStyle name="_Book1_(C) WHE Proforma with ITC cash grant 10 Yr Amort_for rebuttal_120709" xfId="111"/>
    <cellStyle name="_Book1_04.07E Wild Horse Wind Expansion" xfId="112"/>
    <cellStyle name="_Book1_04.07E Wild Horse Wind Expansion_16.07E Wild Horse Wind Expansionwrkingfile" xfId="113"/>
    <cellStyle name="_Book1_04.07E Wild Horse Wind Expansion_16.07E Wild Horse Wind Expansionwrkingfile SF" xfId="114"/>
    <cellStyle name="_Book1_04.07E Wild Horse Wind Expansion_16.37E Wild Horse Expansion DeferralRevwrkingfile SF" xfId="115"/>
    <cellStyle name="_Book1_16.07E Wild Horse Wind Expansionwrkingfile" xfId="116"/>
    <cellStyle name="_Book1_16.07E Wild Horse Wind Expansionwrkingfile SF" xfId="117"/>
    <cellStyle name="_Book1_16.37E Wild Horse Expansion DeferralRevwrkingfile SF" xfId="118"/>
    <cellStyle name="_Book1_2009 GRC Compl Filing - Exhibit D" xfId="119"/>
    <cellStyle name="_Book1_4 31 Regulatory Assets and Liabilities  7 06- Exhibit D" xfId="120"/>
    <cellStyle name="_Book1_4 31 Regulatory Assets and Liabilities  7 06- Exhibit D_NIM Summary" xfId="121"/>
    <cellStyle name="_Book1_4 32 Regulatory Assets and Liabilities  7 06- Exhibit D" xfId="122"/>
    <cellStyle name="_Book1_4 32 Regulatory Assets and Liabilities  7 06- Exhibit D_NIM Summary" xfId="123"/>
    <cellStyle name="_Book1_Book2" xfId="124"/>
    <cellStyle name="_Book1_Book2_Adj Bench DR 3 for Initial Briefs (Electric)" xfId="125"/>
    <cellStyle name="_Book1_Book2_Electric Rev Req Model (2009 GRC) Rebuttal REmoval of New  WH Solar AdjustMI" xfId="126"/>
    <cellStyle name="_Book1_Book2_Electric Rev Req Model (2009 GRC) Revised 01-18-2010" xfId="127"/>
    <cellStyle name="_Book1_Book4" xfId="128"/>
    <cellStyle name="_Book1_Book9" xfId="129"/>
    <cellStyle name="_Book1_NIM Summary" xfId="130"/>
    <cellStyle name="_Book1_NIM Summary 09GRC" xfId="131"/>
    <cellStyle name="_Book1_PCA 9 -  Exhibit D April 2010 (3)" xfId="132"/>
    <cellStyle name="_Book1_Power Costs - Comparison bx Rbtl-Staff-Jt-PC" xfId="133"/>
    <cellStyle name="_Book1_Power Costs - Comparison bx Rbtl-Staff-Jt-PC_Adj Bench DR 3 for Initial Briefs (Electric)" xfId="134"/>
    <cellStyle name="_Book1_Power Costs - Comparison bx Rbtl-Staff-Jt-PC_Electric Rev Req Model (2009 GRC) Rebuttal REmoval of New  WH Solar AdjustMI" xfId="135"/>
    <cellStyle name="_Book1_Power Costs - Comparison bx Rbtl-Staff-Jt-PC_Electric Rev Req Model (2009 GRC) Revised 01-18-2010" xfId="136"/>
    <cellStyle name="_Book1_Rebuttal Power Costs" xfId="137"/>
    <cellStyle name="_Book1_Rebuttal Power Costs_Adj Bench DR 3 for Initial Briefs (Electric)" xfId="138"/>
    <cellStyle name="_Book1_Rebuttal Power Costs_Electric Rev Req Model (2009 GRC) Rebuttal REmoval of New  WH Solar AdjustMI" xfId="139"/>
    <cellStyle name="_Book1_Rebuttal Power Costs_Electric Rev Req Model (2009 GRC) Revised 01-18-2010" xfId="140"/>
    <cellStyle name="_Book1_Transmission Workbook for May BOD" xfId="141"/>
    <cellStyle name="_Book1_Wind Integration 10GRC" xfId="142"/>
    <cellStyle name="_Book2" xfId="143"/>
    <cellStyle name="_x0013__Book2" xfId="144"/>
    <cellStyle name="_Book2_04 07E Wild Horse Wind Expansion (C) (2)" xfId="145"/>
    <cellStyle name="_Book2_04 07E Wild Horse Wind Expansion (C) (2)_Adj Bench DR 3 for Initial Briefs (Electric)" xfId="146"/>
    <cellStyle name="_Book2_04 07E Wild Horse Wind Expansion (C) (2)_Electric Rev Req Model (2009 GRC) " xfId="147"/>
    <cellStyle name="_Book2_04 07E Wild Horse Wind Expansion (C) (2)_Electric Rev Req Model (2009 GRC) Rebuttal REmoval of New  WH Solar AdjustMI" xfId="148"/>
    <cellStyle name="_Book2_04 07E Wild Horse Wind Expansion (C) (2)_Electric Rev Req Model (2009 GRC) Revised 01-18-2010" xfId="149"/>
    <cellStyle name="_Book2_16.37E Wild Horse Expansion DeferralRevwrkingfile SF" xfId="150"/>
    <cellStyle name="_Book2_2009 GRC Compl Filing - Exhibit D" xfId="151"/>
    <cellStyle name="_Book2_4 31 Regulatory Assets and Liabilities  7 06- Exhibit D" xfId="152"/>
    <cellStyle name="_Book2_4 31 Regulatory Assets and Liabilities  7 06- Exhibit D_NIM Summary" xfId="153"/>
    <cellStyle name="_Book2_4 32 Regulatory Assets and Liabilities  7 06- Exhibit D" xfId="154"/>
    <cellStyle name="_Book2_4 32 Regulatory Assets and Liabilities  7 06- Exhibit D_NIM Summary" xfId="155"/>
    <cellStyle name="_x0013__Book2_Adj Bench DR 3 for Initial Briefs (Electric)" xfId="156"/>
    <cellStyle name="_Book2_Book2" xfId="157"/>
    <cellStyle name="_Book2_Book2_Adj Bench DR 3 for Initial Briefs (Electric)" xfId="158"/>
    <cellStyle name="_Book2_Book2_Electric Rev Req Model (2009 GRC) Rebuttal REmoval of New  WH Solar AdjustMI" xfId="159"/>
    <cellStyle name="_Book2_Book2_Electric Rev Req Model (2009 GRC) Revised 01-18-2010" xfId="160"/>
    <cellStyle name="_Book2_Book4" xfId="161"/>
    <cellStyle name="_Book2_Book9" xfId="162"/>
    <cellStyle name="_x0013__Book2_Electric Rev Req Model (2009 GRC) Rebuttal REmoval of New  WH Solar AdjustMI" xfId="163"/>
    <cellStyle name="_x0013__Book2_Electric Rev Req Model (2009 GRC) Revised 01-18-2010" xfId="164"/>
    <cellStyle name="_Book2_NIM Summary" xfId="165"/>
    <cellStyle name="_Book2_NIM Summary 09GRC" xfId="166"/>
    <cellStyle name="_Book2_PCA 9 -  Exhibit D April 2010 (3)" xfId="167"/>
    <cellStyle name="_Book2_Power Costs - Comparison bx Rbtl-Staff-Jt-PC" xfId="168"/>
    <cellStyle name="_Book2_Power Costs - Comparison bx Rbtl-Staff-Jt-PC_Adj Bench DR 3 for Initial Briefs (Electric)" xfId="169"/>
    <cellStyle name="_Book2_Power Costs - Comparison bx Rbtl-Staff-Jt-PC_Electric Rev Req Model (2009 GRC) Rebuttal REmoval of New  WH Solar AdjustMI" xfId="170"/>
    <cellStyle name="_Book2_Power Costs - Comparison bx Rbtl-Staff-Jt-PC_Electric Rev Req Model (2009 GRC) Revised 01-18-2010" xfId="171"/>
    <cellStyle name="_Book2_Rebuttal Power Costs" xfId="172"/>
    <cellStyle name="_Book2_Rebuttal Power Costs_Adj Bench DR 3 for Initial Briefs (Electric)" xfId="173"/>
    <cellStyle name="_Book2_Rebuttal Power Costs_Electric Rev Req Model (2009 GRC) Rebuttal REmoval of New  WH Solar AdjustMI" xfId="174"/>
    <cellStyle name="_Book2_Rebuttal Power Costs_Electric Rev Req Model (2009 GRC) Revised 01-18-2010" xfId="175"/>
    <cellStyle name="_Book2_Wind Integration 10GRC" xfId="176"/>
    <cellStyle name="_Book3" xfId="177"/>
    <cellStyle name="_Book5" xfId="178"/>
    <cellStyle name="_Book5_NIM Summary" xfId="179"/>
    <cellStyle name="_Book5_NIM Summary 09GRC" xfId="180"/>
    <cellStyle name="_Book5_PCA 9 -  Exhibit D April 2010 (3)" xfId="181"/>
    <cellStyle name="_Book5_Wind Integration 10GRC" xfId="182"/>
    <cellStyle name="_BPA NOS" xfId="183"/>
    <cellStyle name="_BPA NOS_DEM-WP(C) Wind Integration Summary 2010GRC" xfId="184"/>
    <cellStyle name="_BPA NOS_NIM Summary" xfId="185"/>
    <cellStyle name="_Chelan Debt Forecast 12.19.05" xfId="186"/>
    <cellStyle name="_Chelan Debt Forecast 12.19.05_(C) WHE Proforma with ITC cash grant 10 Yr Amort_for deferral_102809" xfId="187"/>
    <cellStyle name="_Chelan Debt Forecast 12.19.05_(C) WHE Proforma with ITC cash grant 10 Yr Amort_for deferral_102809_16.07E Wild Horse Wind Expansionwrkingfile" xfId="188"/>
    <cellStyle name="_Chelan Debt Forecast 12.19.05_(C) WHE Proforma with ITC cash grant 10 Yr Amort_for deferral_102809_16.07E Wild Horse Wind Expansionwrkingfile SF" xfId="189"/>
    <cellStyle name="_Chelan Debt Forecast 12.19.05_(C) WHE Proforma with ITC cash grant 10 Yr Amort_for deferral_102809_16.37E Wild Horse Expansion DeferralRevwrkingfile SF" xfId="190"/>
    <cellStyle name="_Chelan Debt Forecast 12.19.05_(C) WHE Proforma with ITC cash grant 10 Yr Amort_for rebuttal_120709" xfId="191"/>
    <cellStyle name="_Chelan Debt Forecast 12.19.05_04.07E Wild Horse Wind Expansion" xfId="192"/>
    <cellStyle name="_Chelan Debt Forecast 12.19.05_04.07E Wild Horse Wind Expansion_16.07E Wild Horse Wind Expansionwrkingfile" xfId="193"/>
    <cellStyle name="_Chelan Debt Forecast 12.19.05_04.07E Wild Horse Wind Expansion_16.07E Wild Horse Wind Expansionwrkingfile SF" xfId="194"/>
    <cellStyle name="_Chelan Debt Forecast 12.19.05_04.07E Wild Horse Wind Expansion_16.37E Wild Horse Expansion DeferralRevwrkingfile SF" xfId="195"/>
    <cellStyle name="_Chelan Debt Forecast 12.19.05_16.07E Wild Horse Wind Expansionwrkingfile" xfId="196"/>
    <cellStyle name="_Chelan Debt Forecast 12.19.05_16.07E Wild Horse Wind Expansionwrkingfile SF" xfId="197"/>
    <cellStyle name="_Chelan Debt Forecast 12.19.05_16.37E Wild Horse Expansion DeferralRevwrkingfile SF" xfId="198"/>
    <cellStyle name="_Chelan Debt Forecast 12.19.05_2009 GRC Compl Filing - Exhibit D" xfId="199"/>
    <cellStyle name="_Chelan Debt Forecast 12.19.05_4 31 Regulatory Assets and Liabilities  7 06- Exhibit D" xfId="200"/>
    <cellStyle name="_Chelan Debt Forecast 12.19.05_4 31 Regulatory Assets and Liabilities  7 06- Exhibit D_NIM Summary" xfId="201"/>
    <cellStyle name="_Chelan Debt Forecast 12.19.05_4 32 Regulatory Assets and Liabilities  7 06- Exhibit D" xfId="202"/>
    <cellStyle name="_Chelan Debt Forecast 12.19.05_4 32 Regulatory Assets and Liabilities  7 06- Exhibit D_NIM Summary" xfId="203"/>
    <cellStyle name="_Chelan Debt Forecast 12.19.05_Book2" xfId="204"/>
    <cellStyle name="_Chelan Debt Forecast 12.19.05_Book2_Adj Bench DR 3 for Initial Briefs (Electric)" xfId="205"/>
    <cellStyle name="_Chelan Debt Forecast 12.19.05_Book2_Electric Rev Req Model (2009 GRC) Rebuttal REmoval of New  WH Solar AdjustMI" xfId="206"/>
    <cellStyle name="_Chelan Debt Forecast 12.19.05_Book2_Electric Rev Req Model (2009 GRC) Revised 01-18-2010" xfId="207"/>
    <cellStyle name="_Chelan Debt Forecast 12.19.05_Book4" xfId="208"/>
    <cellStyle name="_Chelan Debt Forecast 12.19.05_Book9" xfId="209"/>
    <cellStyle name="_Chelan Debt Forecast 12.19.05_Exhibit D fr R Gho 12-31-08" xfId="210"/>
    <cellStyle name="_Chelan Debt Forecast 12.19.05_Exhibit D fr R Gho 12-31-08 v2" xfId="211"/>
    <cellStyle name="_Chelan Debt Forecast 12.19.05_Exhibit D fr R Gho 12-31-08 v2_NIM Summary" xfId="212"/>
    <cellStyle name="_Chelan Debt Forecast 12.19.05_Exhibit D fr R Gho 12-31-08_NIM Summary" xfId="213"/>
    <cellStyle name="_Chelan Debt Forecast 12.19.05_Hopkins Ridge Prepaid Tran - Interest Earned RY 12ME Feb  '11" xfId="214"/>
    <cellStyle name="_Chelan Debt Forecast 12.19.05_Hopkins Ridge Prepaid Tran - Interest Earned RY 12ME Feb  '11_NIM Summary" xfId="215"/>
    <cellStyle name="_Chelan Debt Forecast 12.19.05_Hopkins Ridge Prepaid Tran - Interest Earned RY 12ME Feb  '11_Transmission Workbook for May BOD" xfId="216"/>
    <cellStyle name="_Chelan Debt Forecast 12.19.05_NIM Summary" xfId="217"/>
    <cellStyle name="_Chelan Debt Forecast 12.19.05_NIM Summary 09GRC" xfId="218"/>
    <cellStyle name="_Chelan Debt Forecast 12.19.05_PCA 7 - Exhibit D update 11_30_08 (2)" xfId="219"/>
    <cellStyle name="_Chelan Debt Forecast 12.19.05_PCA 7 - Exhibit D update 11_30_08 (2)_NIM Summary" xfId="220"/>
    <cellStyle name="_Chelan Debt Forecast 12.19.05_PCA 9 -  Exhibit D April 2010 (3)" xfId="221"/>
    <cellStyle name="_Chelan Debt Forecast 12.19.05_Power Costs - Comparison bx Rbtl-Staff-Jt-PC" xfId="222"/>
    <cellStyle name="_Chelan Debt Forecast 12.19.05_Power Costs - Comparison bx Rbtl-Staff-Jt-PC_Adj Bench DR 3 for Initial Briefs (Electric)" xfId="223"/>
    <cellStyle name="_Chelan Debt Forecast 12.19.05_Power Costs - Comparison bx Rbtl-Staff-Jt-PC_Electric Rev Req Model (2009 GRC) Rebuttal REmoval of New  WH Solar AdjustMI" xfId="224"/>
    <cellStyle name="_Chelan Debt Forecast 12.19.05_Power Costs - Comparison bx Rbtl-Staff-Jt-PC_Electric Rev Req Model (2009 GRC) Revised 01-18-2010" xfId="225"/>
    <cellStyle name="_Chelan Debt Forecast 12.19.05_Rebuttal Power Costs" xfId="226"/>
    <cellStyle name="_Chelan Debt Forecast 12.19.05_Rebuttal Power Costs_Adj Bench DR 3 for Initial Briefs (Electric)" xfId="227"/>
    <cellStyle name="_Chelan Debt Forecast 12.19.05_Rebuttal Power Costs_Electric Rev Req Model (2009 GRC) Rebuttal REmoval of New  WH Solar AdjustMI" xfId="228"/>
    <cellStyle name="_Chelan Debt Forecast 12.19.05_Rebuttal Power Costs_Electric Rev Req Model (2009 GRC) Revised 01-18-2010" xfId="229"/>
    <cellStyle name="_Chelan Debt Forecast 12.19.05_Transmission Workbook for May BOD" xfId="230"/>
    <cellStyle name="_Chelan Debt Forecast 12.19.05_Wind Integration 10GRC" xfId="231"/>
    <cellStyle name="_Copy 11-9 Sumas Proforma - Current" xfId="232"/>
    <cellStyle name="_Costs not in AURORA 06GRC" xfId="233"/>
    <cellStyle name="_Costs not in AURORA 06GRC_04 07E Wild Horse Wind Expansion (C) (2)" xfId="234"/>
    <cellStyle name="_Costs not in AURORA 06GRC_04 07E Wild Horse Wind Expansion (C) (2)_Adj Bench DR 3 for Initial Briefs (Electric)" xfId="235"/>
    <cellStyle name="_Costs not in AURORA 06GRC_04 07E Wild Horse Wind Expansion (C) (2)_Electric Rev Req Model (2009 GRC) " xfId="236"/>
    <cellStyle name="_Costs not in AURORA 06GRC_04 07E Wild Horse Wind Expansion (C) (2)_Electric Rev Req Model (2009 GRC) Rebuttal REmoval of New  WH Solar AdjustMI" xfId="237"/>
    <cellStyle name="_Costs not in AURORA 06GRC_04 07E Wild Horse Wind Expansion (C) (2)_Electric Rev Req Model (2009 GRC) Revised 01-18-2010" xfId="238"/>
    <cellStyle name="_Costs not in AURORA 06GRC_16.37E Wild Horse Expansion DeferralRevwrkingfile SF" xfId="239"/>
    <cellStyle name="_Costs not in AURORA 06GRC_2009 GRC Compl Filing - Exhibit D" xfId="240"/>
    <cellStyle name="_Costs not in AURORA 06GRC_4 31 Regulatory Assets and Liabilities  7 06- Exhibit D" xfId="241"/>
    <cellStyle name="_Costs not in AURORA 06GRC_4 31 Regulatory Assets and Liabilities  7 06- Exhibit D_NIM Summary" xfId="242"/>
    <cellStyle name="_Costs not in AURORA 06GRC_4 32 Regulatory Assets and Liabilities  7 06- Exhibit D" xfId="243"/>
    <cellStyle name="_Costs not in AURORA 06GRC_4 32 Regulatory Assets and Liabilities  7 06- Exhibit D_NIM Summary" xfId="244"/>
    <cellStyle name="_Costs not in AURORA 06GRC_Book2" xfId="245"/>
    <cellStyle name="_Costs not in AURORA 06GRC_Book2_Adj Bench DR 3 for Initial Briefs (Electric)" xfId="246"/>
    <cellStyle name="_Costs not in AURORA 06GRC_Book2_Electric Rev Req Model (2009 GRC) Rebuttal REmoval of New  WH Solar AdjustMI" xfId="247"/>
    <cellStyle name="_Costs not in AURORA 06GRC_Book2_Electric Rev Req Model (2009 GRC) Revised 01-18-2010" xfId="248"/>
    <cellStyle name="_Costs not in AURORA 06GRC_Book4" xfId="249"/>
    <cellStyle name="_Costs not in AURORA 06GRC_Book9" xfId="250"/>
    <cellStyle name="_Costs not in AURORA 06GRC_Exhibit D fr R Gho 12-31-08" xfId="251"/>
    <cellStyle name="_Costs not in AURORA 06GRC_Exhibit D fr R Gho 12-31-08 v2" xfId="252"/>
    <cellStyle name="_Costs not in AURORA 06GRC_Exhibit D fr R Gho 12-31-08 v2_NIM Summary" xfId="253"/>
    <cellStyle name="_Costs not in AURORA 06GRC_Exhibit D fr R Gho 12-31-08_NIM Summary" xfId="254"/>
    <cellStyle name="_Costs not in AURORA 06GRC_Hopkins Ridge Prepaid Tran - Interest Earned RY 12ME Feb  '11" xfId="255"/>
    <cellStyle name="_Costs not in AURORA 06GRC_Hopkins Ridge Prepaid Tran - Interest Earned RY 12ME Feb  '11_NIM Summary" xfId="256"/>
    <cellStyle name="_Costs not in AURORA 06GRC_Hopkins Ridge Prepaid Tran - Interest Earned RY 12ME Feb  '11_Transmission Workbook for May BOD" xfId="257"/>
    <cellStyle name="_Costs not in AURORA 06GRC_NIM Summary" xfId="258"/>
    <cellStyle name="_Costs not in AURORA 06GRC_NIM Summary 09GRC" xfId="259"/>
    <cellStyle name="_Costs not in AURORA 06GRC_PCA 7 - Exhibit D update 11_30_08 (2)" xfId="260"/>
    <cellStyle name="_Costs not in AURORA 06GRC_PCA 7 - Exhibit D update 11_30_08 (2)_NIM Summary" xfId="261"/>
    <cellStyle name="_Costs not in AURORA 06GRC_PCA 9 -  Exhibit D April 2010 (3)" xfId="262"/>
    <cellStyle name="_Costs not in AURORA 06GRC_Power Costs - Comparison bx Rbtl-Staff-Jt-PC" xfId="263"/>
    <cellStyle name="_Costs not in AURORA 06GRC_Power Costs - Comparison bx Rbtl-Staff-Jt-PC_Adj Bench DR 3 for Initial Briefs (Electric)" xfId="264"/>
    <cellStyle name="_Costs not in AURORA 06GRC_Power Costs - Comparison bx Rbtl-Staff-Jt-PC_Electric Rev Req Model (2009 GRC) Rebuttal REmoval of New  WH Solar AdjustMI" xfId="265"/>
    <cellStyle name="_Costs not in AURORA 06GRC_Power Costs - Comparison bx Rbtl-Staff-Jt-PC_Electric Rev Req Model (2009 GRC) Revised 01-18-2010" xfId="266"/>
    <cellStyle name="_Costs not in AURORA 06GRC_Rebuttal Power Costs" xfId="267"/>
    <cellStyle name="_Costs not in AURORA 06GRC_Rebuttal Power Costs_Adj Bench DR 3 for Initial Briefs (Electric)" xfId="268"/>
    <cellStyle name="_Costs not in AURORA 06GRC_Rebuttal Power Costs_Electric Rev Req Model (2009 GRC) Rebuttal REmoval of New  WH Solar AdjustMI" xfId="269"/>
    <cellStyle name="_Costs not in AURORA 06GRC_Rebuttal Power Costs_Electric Rev Req Model (2009 GRC) Revised 01-18-2010" xfId="270"/>
    <cellStyle name="_Costs not in AURORA 06GRC_Transmission Workbook for May BOD" xfId="271"/>
    <cellStyle name="_Costs not in AURORA 06GRC_Wind Integration 10GRC" xfId="272"/>
    <cellStyle name="_Costs not in AURORA 2006GRC 6.15.06" xfId="273"/>
    <cellStyle name="_Costs not in AURORA 2006GRC 6.15.06_04 07E Wild Horse Wind Expansion (C) (2)" xfId="274"/>
    <cellStyle name="_Costs not in AURORA 2006GRC 6.15.06_04 07E Wild Horse Wind Expansion (C) (2)_Adj Bench DR 3 for Initial Briefs (Electric)" xfId="275"/>
    <cellStyle name="_Costs not in AURORA 2006GRC 6.15.06_04 07E Wild Horse Wind Expansion (C) (2)_Electric Rev Req Model (2009 GRC) " xfId="276"/>
    <cellStyle name="_Costs not in AURORA 2006GRC 6.15.06_04 07E Wild Horse Wind Expansion (C) (2)_Electric Rev Req Model (2009 GRC) Rebuttal REmoval of New  WH Solar AdjustMI" xfId="277"/>
    <cellStyle name="_Costs not in AURORA 2006GRC 6.15.06_04 07E Wild Horse Wind Expansion (C) (2)_Electric Rev Req Model (2009 GRC) Revised 01-18-2010" xfId="278"/>
    <cellStyle name="_Costs not in AURORA 2006GRC 6.15.06_16.37E Wild Horse Expansion DeferralRevwrkingfile SF" xfId="279"/>
    <cellStyle name="_Costs not in AURORA 2006GRC 6.15.06_2009 GRC Compl Filing - Exhibit D" xfId="280"/>
    <cellStyle name="_Costs not in AURORA 2006GRC 6.15.06_4 31 Regulatory Assets and Liabilities  7 06- Exhibit D" xfId="281"/>
    <cellStyle name="_Costs not in AURORA 2006GRC 6.15.06_4 31 Regulatory Assets and Liabilities  7 06- Exhibit D_NIM Summary" xfId="282"/>
    <cellStyle name="_Costs not in AURORA 2006GRC 6.15.06_4 32 Regulatory Assets and Liabilities  7 06- Exhibit D" xfId="283"/>
    <cellStyle name="_Costs not in AURORA 2006GRC 6.15.06_4 32 Regulatory Assets and Liabilities  7 06- Exhibit D_NIM Summary" xfId="284"/>
    <cellStyle name="_Costs not in AURORA 2006GRC 6.15.06_Book2" xfId="285"/>
    <cellStyle name="_Costs not in AURORA 2006GRC 6.15.06_Book2_Adj Bench DR 3 for Initial Briefs (Electric)" xfId="286"/>
    <cellStyle name="_Costs not in AURORA 2006GRC 6.15.06_Book2_Electric Rev Req Model (2009 GRC) Rebuttal REmoval of New  WH Solar AdjustMI" xfId="287"/>
    <cellStyle name="_Costs not in AURORA 2006GRC 6.15.06_Book2_Electric Rev Req Model (2009 GRC) Revised 01-18-2010" xfId="288"/>
    <cellStyle name="_Costs not in AURORA 2006GRC 6.15.06_Book4" xfId="289"/>
    <cellStyle name="_Costs not in AURORA 2006GRC 6.15.06_Book9" xfId="290"/>
    <cellStyle name="_Costs not in AURORA 2006GRC 6.15.06_NIM Summary" xfId="291"/>
    <cellStyle name="_Costs not in AURORA 2006GRC 6.15.06_NIM Summary 09GRC" xfId="292"/>
    <cellStyle name="_Costs not in AURORA 2006GRC 6.15.06_PCA 9 -  Exhibit D April 2010 (3)" xfId="293"/>
    <cellStyle name="_Costs not in AURORA 2006GRC 6.15.06_Power Costs - Comparison bx Rbtl-Staff-Jt-PC" xfId="294"/>
    <cellStyle name="_Costs not in AURORA 2006GRC 6.15.06_Power Costs - Comparison bx Rbtl-Staff-Jt-PC_Adj Bench DR 3 for Initial Briefs (Electric)" xfId="295"/>
    <cellStyle name="_Costs not in AURORA 2006GRC 6.15.06_Power Costs - Comparison bx Rbtl-Staff-Jt-PC_Electric Rev Req Model (2009 GRC) Rebuttal REmoval of New  WH Solar AdjustMI" xfId="296"/>
    <cellStyle name="_Costs not in AURORA 2006GRC 6.15.06_Power Costs - Comparison bx Rbtl-Staff-Jt-PC_Electric Rev Req Model (2009 GRC) Revised 01-18-2010" xfId="297"/>
    <cellStyle name="_Costs not in AURORA 2006GRC 6.15.06_Rebuttal Power Costs" xfId="298"/>
    <cellStyle name="_Costs not in AURORA 2006GRC 6.15.06_Rebuttal Power Costs_Adj Bench DR 3 for Initial Briefs (Electric)" xfId="299"/>
    <cellStyle name="_Costs not in AURORA 2006GRC 6.15.06_Rebuttal Power Costs_Electric Rev Req Model (2009 GRC) Rebuttal REmoval of New  WH Solar AdjustMI" xfId="300"/>
    <cellStyle name="_Costs not in AURORA 2006GRC 6.15.06_Rebuttal Power Costs_Electric Rev Req Model (2009 GRC) Revised 01-18-2010" xfId="301"/>
    <cellStyle name="_Costs not in AURORA 2006GRC 6.15.06_Wind Integration 10GRC" xfId="302"/>
    <cellStyle name="_Costs not in AURORA 2006GRC w gas price updated" xfId="303"/>
    <cellStyle name="_Costs not in AURORA 2006GRC w gas price updated_Adj Bench DR 3 for Initial Briefs (Electric)" xfId="304"/>
    <cellStyle name="_Costs not in AURORA 2006GRC w gas price updated_Book2" xfId="305"/>
    <cellStyle name="_Costs not in AURORA 2006GRC w gas price updated_Book2_Adj Bench DR 3 for Initial Briefs (Electric)" xfId="306"/>
    <cellStyle name="_Costs not in AURORA 2006GRC w gas price updated_Book2_Electric Rev Req Model (2009 GRC) Rebuttal REmoval of New  WH Solar AdjustMI" xfId="307"/>
    <cellStyle name="_Costs not in AURORA 2006GRC w gas price updated_Book2_Electric Rev Req Model (2009 GRC) Revised 01-18-2010" xfId="308"/>
    <cellStyle name="_Costs not in AURORA 2006GRC w gas price updated_Electric Rev Req Model (2009 GRC) " xfId="309"/>
    <cellStyle name="_Costs not in AURORA 2006GRC w gas price updated_Electric Rev Req Model (2009 GRC) Rebuttal REmoval of New  WH Solar AdjustMI" xfId="310"/>
    <cellStyle name="_Costs not in AURORA 2006GRC w gas price updated_Electric Rev Req Model (2009 GRC) Revised 01-18-2010" xfId="311"/>
    <cellStyle name="_Costs not in AURORA 2006GRC w gas price updated_NIM Summary" xfId="312"/>
    <cellStyle name="_Costs not in AURORA 2006GRC w gas price updated_Rebuttal Power Costs" xfId="313"/>
    <cellStyle name="_Costs not in AURORA 2006GRC w gas price updated_Rebuttal Power Costs_Adj Bench DR 3 for Initial Briefs (Electric)" xfId="314"/>
    <cellStyle name="_Costs not in AURORA 2006GRC w gas price updated_Rebuttal Power Costs_Electric Rev Req Model (2009 GRC) Rebuttal REmoval of New  WH Solar AdjustMI" xfId="315"/>
    <cellStyle name="_Costs not in AURORA 2006GRC w gas price updated_Rebuttal Power Costs_Electric Rev Req Model (2009 GRC) Revised 01-18-2010" xfId="316"/>
    <cellStyle name="_Costs not in AURORA 2007 Rate Case" xfId="317"/>
    <cellStyle name="_Costs not in AURORA 2007 Rate Case_(C) WHE Proforma with ITC cash grant 10 Yr Amort_for deferral_102809" xfId="318"/>
    <cellStyle name="_Costs not in AURORA 2007 Rate Case_(C) WHE Proforma with ITC cash grant 10 Yr Amort_for deferral_102809_16.07E Wild Horse Wind Expansionwrkingfile" xfId="319"/>
    <cellStyle name="_Costs not in AURORA 2007 Rate Case_(C) WHE Proforma with ITC cash grant 10 Yr Amort_for deferral_102809_16.07E Wild Horse Wind Expansionwrkingfile SF" xfId="320"/>
    <cellStyle name="_Costs not in AURORA 2007 Rate Case_(C) WHE Proforma with ITC cash grant 10 Yr Amort_for deferral_102809_16.37E Wild Horse Expansion DeferralRevwrkingfile SF" xfId="321"/>
    <cellStyle name="_Costs not in AURORA 2007 Rate Case_(C) WHE Proforma with ITC cash grant 10 Yr Amort_for rebuttal_120709" xfId="322"/>
    <cellStyle name="_Costs not in AURORA 2007 Rate Case_04.07E Wild Horse Wind Expansion" xfId="323"/>
    <cellStyle name="_Costs not in AURORA 2007 Rate Case_04.07E Wild Horse Wind Expansion_16.07E Wild Horse Wind Expansionwrkingfile" xfId="324"/>
    <cellStyle name="_Costs not in AURORA 2007 Rate Case_04.07E Wild Horse Wind Expansion_16.07E Wild Horse Wind Expansionwrkingfile SF" xfId="325"/>
    <cellStyle name="_Costs not in AURORA 2007 Rate Case_04.07E Wild Horse Wind Expansion_16.37E Wild Horse Expansion DeferralRevwrkingfile SF" xfId="326"/>
    <cellStyle name="_Costs not in AURORA 2007 Rate Case_16.07E Wild Horse Wind Expansionwrkingfile" xfId="327"/>
    <cellStyle name="_Costs not in AURORA 2007 Rate Case_16.07E Wild Horse Wind Expansionwrkingfile SF" xfId="328"/>
    <cellStyle name="_Costs not in AURORA 2007 Rate Case_16.37E Wild Horse Expansion DeferralRevwrkingfile SF" xfId="329"/>
    <cellStyle name="_Costs not in AURORA 2007 Rate Case_2009 GRC Compl Filing - Exhibit D" xfId="330"/>
    <cellStyle name="_Costs not in AURORA 2007 Rate Case_4 31 Regulatory Assets and Liabilities  7 06- Exhibit D" xfId="331"/>
    <cellStyle name="_Costs not in AURORA 2007 Rate Case_4 31 Regulatory Assets and Liabilities  7 06- Exhibit D_NIM Summary" xfId="332"/>
    <cellStyle name="_Costs not in AURORA 2007 Rate Case_4 32 Regulatory Assets and Liabilities  7 06- Exhibit D" xfId="333"/>
    <cellStyle name="_Costs not in AURORA 2007 Rate Case_4 32 Regulatory Assets and Liabilities  7 06- Exhibit D_NIM Summary" xfId="334"/>
    <cellStyle name="_Costs not in AURORA 2007 Rate Case_Book2" xfId="335"/>
    <cellStyle name="_Costs not in AURORA 2007 Rate Case_Book2_Adj Bench DR 3 for Initial Briefs (Electric)" xfId="336"/>
    <cellStyle name="_Costs not in AURORA 2007 Rate Case_Book2_Electric Rev Req Model (2009 GRC) Rebuttal REmoval of New  WH Solar AdjustMI" xfId="337"/>
    <cellStyle name="_Costs not in AURORA 2007 Rate Case_Book2_Electric Rev Req Model (2009 GRC) Revised 01-18-2010" xfId="338"/>
    <cellStyle name="_Costs not in AURORA 2007 Rate Case_Book4" xfId="339"/>
    <cellStyle name="_Costs not in AURORA 2007 Rate Case_Book9" xfId="340"/>
    <cellStyle name="_Costs not in AURORA 2007 Rate Case_NIM Summary" xfId="341"/>
    <cellStyle name="_Costs not in AURORA 2007 Rate Case_NIM Summary 09GRC" xfId="342"/>
    <cellStyle name="_Costs not in AURORA 2007 Rate Case_PCA 9 -  Exhibit D April 2010 (3)" xfId="343"/>
    <cellStyle name="_Costs not in AURORA 2007 Rate Case_Power Costs - Comparison bx Rbtl-Staff-Jt-PC" xfId="344"/>
    <cellStyle name="_Costs not in AURORA 2007 Rate Case_Power Costs - Comparison bx Rbtl-Staff-Jt-PC_Adj Bench DR 3 for Initial Briefs (Electric)" xfId="345"/>
    <cellStyle name="_Costs not in AURORA 2007 Rate Case_Power Costs - Comparison bx Rbtl-Staff-Jt-PC_Electric Rev Req Model (2009 GRC) Rebuttal REmoval of New  WH Solar AdjustMI" xfId="346"/>
    <cellStyle name="_Costs not in AURORA 2007 Rate Case_Power Costs - Comparison bx Rbtl-Staff-Jt-PC_Electric Rev Req Model (2009 GRC) Revised 01-18-2010" xfId="347"/>
    <cellStyle name="_Costs not in AURORA 2007 Rate Case_Rebuttal Power Costs" xfId="348"/>
    <cellStyle name="_Costs not in AURORA 2007 Rate Case_Rebuttal Power Costs_Adj Bench DR 3 for Initial Briefs (Electric)" xfId="349"/>
    <cellStyle name="_Costs not in AURORA 2007 Rate Case_Rebuttal Power Costs_Electric Rev Req Model (2009 GRC) Rebuttal REmoval of New  WH Solar AdjustMI" xfId="350"/>
    <cellStyle name="_Costs not in AURORA 2007 Rate Case_Rebuttal Power Costs_Electric Rev Req Model (2009 GRC) Revised 01-18-2010" xfId="351"/>
    <cellStyle name="_Costs not in AURORA 2007 Rate Case_Transmission Workbook for May BOD" xfId="352"/>
    <cellStyle name="_Costs not in AURORA 2007 Rate Case_Wind Integration 10GRC" xfId="353"/>
    <cellStyle name="_Costs not in KWI3000 '06Budget" xfId="354"/>
    <cellStyle name="_Costs not in KWI3000 '06Budget_(C) WHE Proforma with ITC cash grant 10 Yr Amort_for deferral_102809" xfId="355"/>
    <cellStyle name="_Costs not in KWI3000 '06Budget_(C) WHE Proforma with ITC cash grant 10 Yr Amort_for deferral_102809_16.07E Wild Horse Wind Expansionwrkingfile" xfId="356"/>
    <cellStyle name="_Costs not in KWI3000 '06Budget_(C) WHE Proforma with ITC cash grant 10 Yr Amort_for deferral_102809_16.07E Wild Horse Wind Expansionwrkingfile SF" xfId="357"/>
    <cellStyle name="_Costs not in KWI3000 '06Budget_(C) WHE Proforma with ITC cash grant 10 Yr Amort_for deferral_102809_16.37E Wild Horse Expansion DeferralRevwrkingfile SF" xfId="358"/>
    <cellStyle name="_Costs not in KWI3000 '06Budget_(C) WHE Proforma with ITC cash grant 10 Yr Amort_for rebuttal_120709" xfId="359"/>
    <cellStyle name="_Costs not in KWI3000 '06Budget_04.07E Wild Horse Wind Expansion" xfId="360"/>
    <cellStyle name="_Costs not in KWI3000 '06Budget_04.07E Wild Horse Wind Expansion_16.07E Wild Horse Wind Expansionwrkingfile" xfId="361"/>
    <cellStyle name="_Costs not in KWI3000 '06Budget_04.07E Wild Horse Wind Expansion_16.07E Wild Horse Wind Expansionwrkingfile SF" xfId="362"/>
    <cellStyle name="_Costs not in KWI3000 '06Budget_04.07E Wild Horse Wind Expansion_16.37E Wild Horse Expansion DeferralRevwrkingfile SF" xfId="363"/>
    <cellStyle name="_Costs not in KWI3000 '06Budget_16.07E Wild Horse Wind Expansionwrkingfile" xfId="364"/>
    <cellStyle name="_Costs not in KWI3000 '06Budget_16.07E Wild Horse Wind Expansionwrkingfile SF" xfId="365"/>
    <cellStyle name="_Costs not in KWI3000 '06Budget_16.37E Wild Horse Expansion DeferralRevwrkingfile SF" xfId="366"/>
    <cellStyle name="_Costs not in KWI3000 '06Budget_2009 GRC Compl Filing - Exhibit D" xfId="367"/>
    <cellStyle name="_Costs not in KWI3000 '06Budget_4 31 Regulatory Assets and Liabilities  7 06- Exhibit D" xfId="368"/>
    <cellStyle name="_Costs not in KWI3000 '06Budget_4 31 Regulatory Assets and Liabilities  7 06- Exhibit D_NIM Summary" xfId="369"/>
    <cellStyle name="_Costs not in KWI3000 '06Budget_4 32 Regulatory Assets and Liabilities  7 06- Exhibit D" xfId="370"/>
    <cellStyle name="_Costs not in KWI3000 '06Budget_4 32 Regulatory Assets and Liabilities  7 06- Exhibit D_NIM Summary" xfId="371"/>
    <cellStyle name="_Costs not in KWI3000 '06Budget_Book2" xfId="372"/>
    <cellStyle name="_Costs not in KWI3000 '06Budget_Book2_Adj Bench DR 3 for Initial Briefs (Electric)" xfId="373"/>
    <cellStyle name="_Costs not in KWI3000 '06Budget_Book2_Electric Rev Req Model (2009 GRC) Rebuttal REmoval of New  WH Solar AdjustMI" xfId="374"/>
    <cellStyle name="_Costs not in KWI3000 '06Budget_Book2_Electric Rev Req Model (2009 GRC) Revised 01-18-2010" xfId="375"/>
    <cellStyle name="_Costs not in KWI3000 '06Budget_Book4" xfId="376"/>
    <cellStyle name="_Costs not in KWI3000 '06Budget_Book9" xfId="377"/>
    <cellStyle name="_Costs not in KWI3000 '06Budget_Exhibit D fr R Gho 12-31-08" xfId="378"/>
    <cellStyle name="_Costs not in KWI3000 '06Budget_Exhibit D fr R Gho 12-31-08 v2" xfId="379"/>
    <cellStyle name="_Costs not in KWI3000 '06Budget_Exhibit D fr R Gho 12-31-08 v2_NIM Summary" xfId="380"/>
    <cellStyle name="_Costs not in KWI3000 '06Budget_Exhibit D fr R Gho 12-31-08_NIM Summary" xfId="381"/>
    <cellStyle name="_Costs not in KWI3000 '06Budget_Hopkins Ridge Prepaid Tran - Interest Earned RY 12ME Feb  '11" xfId="382"/>
    <cellStyle name="_Costs not in KWI3000 '06Budget_Hopkins Ridge Prepaid Tran - Interest Earned RY 12ME Feb  '11_NIM Summary" xfId="383"/>
    <cellStyle name="_Costs not in KWI3000 '06Budget_Hopkins Ridge Prepaid Tran - Interest Earned RY 12ME Feb  '11_Transmission Workbook for May BOD" xfId="384"/>
    <cellStyle name="_Costs not in KWI3000 '06Budget_NIM Summary" xfId="385"/>
    <cellStyle name="_Costs not in KWI3000 '06Budget_NIM Summary 09GRC" xfId="386"/>
    <cellStyle name="_Costs not in KWI3000 '06Budget_PCA 7 - Exhibit D update 11_30_08 (2)" xfId="387"/>
    <cellStyle name="_Costs not in KWI3000 '06Budget_PCA 7 - Exhibit D update 11_30_08 (2)_NIM Summary" xfId="388"/>
    <cellStyle name="_Costs not in KWI3000 '06Budget_PCA 9 -  Exhibit D April 2010 (3)" xfId="389"/>
    <cellStyle name="_Costs not in KWI3000 '06Budget_Power Costs - Comparison bx Rbtl-Staff-Jt-PC" xfId="390"/>
    <cellStyle name="_Costs not in KWI3000 '06Budget_Power Costs - Comparison bx Rbtl-Staff-Jt-PC_Adj Bench DR 3 for Initial Briefs (Electric)" xfId="391"/>
    <cellStyle name="_Costs not in KWI3000 '06Budget_Power Costs - Comparison bx Rbtl-Staff-Jt-PC_Electric Rev Req Model (2009 GRC) Rebuttal REmoval of New  WH Solar AdjustMI" xfId="392"/>
    <cellStyle name="_Costs not in KWI3000 '06Budget_Power Costs - Comparison bx Rbtl-Staff-Jt-PC_Electric Rev Req Model (2009 GRC) Revised 01-18-2010" xfId="393"/>
    <cellStyle name="_Costs not in KWI3000 '06Budget_Rebuttal Power Costs" xfId="394"/>
    <cellStyle name="_Costs not in KWI3000 '06Budget_Rebuttal Power Costs_Adj Bench DR 3 for Initial Briefs (Electric)" xfId="395"/>
    <cellStyle name="_Costs not in KWI3000 '06Budget_Rebuttal Power Costs_Electric Rev Req Model (2009 GRC) Rebuttal REmoval of New  WH Solar AdjustMI" xfId="396"/>
    <cellStyle name="_Costs not in KWI3000 '06Budget_Rebuttal Power Costs_Electric Rev Req Model (2009 GRC) Revised 01-18-2010" xfId="397"/>
    <cellStyle name="_Costs not in KWI3000 '06Budget_Transmission Workbook for May BOD" xfId="398"/>
    <cellStyle name="_Costs not in KWI3000 '06Budget_Wind Integration 10GRC" xfId="399"/>
    <cellStyle name="_DEM-WP (C) Costs not in AURORA 2006GRC Order 11.30.06 Gas" xfId="400"/>
    <cellStyle name="_DEM-WP (C) Costs not in AURORA 2006GRC Order 11.30.06 Gas_NIM Summary" xfId="401"/>
    <cellStyle name="_DEM-WP (C) Power Cost 2006GRC Order" xfId="402"/>
    <cellStyle name="_DEM-WP (C) Power Cost 2006GRC Order_04 07E Wild Horse Wind Expansion (C) (2)" xfId="403"/>
    <cellStyle name="_DEM-WP (C) Power Cost 2006GRC Order_04 07E Wild Horse Wind Expansion (C) (2)_Adj Bench DR 3 for Initial Briefs (Electric)" xfId="404"/>
    <cellStyle name="_DEM-WP (C) Power Cost 2006GRC Order_04 07E Wild Horse Wind Expansion (C) (2)_Electric Rev Req Model (2009 GRC) " xfId="405"/>
    <cellStyle name="_DEM-WP (C) Power Cost 2006GRC Order_04 07E Wild Horse Wind Expansion (C) (2)_Electric Rev Req Model (2009 GRC) Rebuttal REmoval of New  WH Solar AdjustMI" xfId="406"/>
    <cellStyle name="_DEM-WP (C) Power Cost 2006GRC Order_04 07E Wild Horse Wind Expansion (C) (2)_Electric Rev Req Model (2009 GRC) Revised 01-18-2010" xfId="407"/>
    <cellStyle name="_DEM-WP (C) Power Cost 2006GRC Order_16.37E Wild Horse Expansion DeferralRevwrkingfile SF" xfId="408"/>
    <cellStyle name="_DEM-WP (C) Power Cost 2006GRC Order_2009 GRC Compl Filing - Exhibit D" xfId="409"/>
    <cellStyle name="_DEM-WP (C) Power Cost 2006GRC Order_4 31 Regulatory Assets and Liabilities  7 06- Exhibit D" xfId="410"/>
    <cellStyle name="_DEM-WP (C) Power Cost 2006GRC Order_4 31 Regulatory Assets and Liabilities  7 06- Exhibit D_NIM Summary" xfId="411"/>
    <cellStyle name="_DEM-WP (C) Power Cost 2006GRC Order_4 32 Regulatory Assets and Liabilities  7 06- Exhibit D" xfId="412"/>
    <cellStyle name="_DEM-WP (C) Power Cost 2006GRC Order_4 32 Regulatory Assets and Liabilities  7 06- Exhibit D_NIM Summary" xfId="413"/>
    <cellStyle name="_DEM-WP (C) Power Cost 2006GRC Order_Book2" xfId="414"/>
    <cellStyle name="_DEM-WP (C) Power Cost 2006GRC Order_Book2_Adj Bench DR 3 for Initial Briefs (Electric)" xfId="415"/>
    <cellStyle name="_DEM-WP (C) Power Cost 2006GRC Order_Book2_Electric Rev Req Model (2009 GRC) Rebuttal REmoval of New  WH Solar AdjustMI" xfId="416"/>
    <cellStyle name="_DEM-WP (C) Power Cost 2006GRC Order_Book2_Electric Rev Req Model (2009 GRC) Revised 01-18-2010" xfId="417"/>
    <cellStyle name="_DEM-WP (C) Power Cost 2006GRC Order_Book4" xfId="418"/>
    <cellStyle name="_DEM-WP (C) Power Cost 2006GRC Order_Book9" xfId="419"/>
    <cellStyle name="_DEM-WP (C) Power Cost 2006GRC Order_NIM Summary" xfId="420"/>
    <cellStyle name="_DEM-WP (C) Power Cost 2006GRC Order_NIM Summary 09GRC" xfId="421"/>
    <cellStyle name="_DEM-WP (C) Power Cost 2006GRC Order_PCA 9 -  Exhibit D April 2010 (3)" xfId="422"/>
    <cellStyle name="_DEM-WP (C) Power Cost 2006GRC Order_Power Costs - Comparison bx Rbtl-Staff-Jt-PC" xfId="423"/>
    <cellStyle name="_DEM-WP (C) Power Cost 2006GRC Order_Power Costs - Comparison bx Rbtl-Staff-Jt-PC_Adj Bench DR 3 for Initial Briefs (Electric)" xfId="424"/>
    <cellStyle name="_DEM-WP (C) Power Cost 2006GRC Order_Power Costs - Comparison bx Rbtl-Staff-Jt-PC_Electric Rev Req Model (2009 GRC) Rebuttal REmoval of New  WH Solar AdjustMI" xfId="425"/>
    <cellStyle name="_DEM-WP (C) Power Cost 2006GRC Order_Power Costs - Comparison bx Rbtl-Staff-Jt-PC_Electric Rev Req Model (2009 GRC) Revised 01-18-2010" xfId="426"/>
    <cellStyle name="_DEM-WP (C) Power Cost 2006GRC Order_Rebuttal Power Costs" xfId="427"/>
    <cellStyle name="_DEM-WP (C) Power Cost 2006GRC Order_Rebuttal Power Costs_Adj Bench DR 3 for Initial Briefs (Electric)" xfId="428"/>
    <cellStyle name="_DEM-WP (C) Power Cost 2006GRC Order_Rebuttal Power Costs_Electric Rev Req Model (2009 GRC) Rebuttal REmoval of New  WH Solar AdjustMI" xfId="429"/>
    <cellStyle name="_DEM-WP (C) Power Cost 2006GRC Order_Rebuttal Power Costs_Electric Rev Req Model (2009 GRC) Revised 01-18-2010" xfId="430"/>
    <cellStyle name="_DEM-WP (C) Power Cost 2006GRC Order_Wind Integration 10GRC" xfId="431"/>
    <cellStyle name="_DEM-WP Revised (HC) Wild Horse 2006GRC" xfId="432"/>
    <cellStyle name="_DEM-WP Revised (HC) Wild Horse 2006GRC_16.37E Wild Horse Expansion DeferralRevwrkingfile SF" xfId="433"/>
    <cellStyle name="_DEM-WP Revised (HC) Wild Horse 2006GRC_2009 GRC Compl Filing - Exhibit D" xfId="434"/>
    <cellStyle name="_DEM-WP Revised (HC) Wild Horse 2006GRC_Adj Bench DR 3 for Initial Briefs (Electric)" xfId="435"/>
    <cellStyle name="_DEM-WP Revised (HC) Wild Horse 2006GRC_Book2" xfId="436"/>
    <cellStyle name="_DEM-WP Revised (HC) Wild Horse 2006GRC_Book4" xfId="437"/>
    <cellStyle name="_DEM-WP Revised (HC) Wild Horse 2006GRC_Electric Rev Req Model (2009 GRC) " xfId="438"/>
    <cellStyle name="_DEM-WP Revised (HC) Wild Horse 2006GRC_Electric Rev Req Model (2009 GRC) Rebuttal REmoval of New  WH Solar AdjustMI" xfId="439"/>
    <cellStyle name="_DEM-WP Revised (HC) Wild Horse 2006GRC_Electric Rev Req Model (2009 GRC) Revised 01-18-2010" xfId="440"/>
    <cellStyle name="_DEM-WP Revised (HC) Wild Horse 2006GRC_NIM Summary" xfId="441"/>
    <cellStyle name="_DEM-WP Revised (HC) Wild Horse 2006GRC_Power Costs - Comparison bx Rbtl-Staff-Jt-PC" xfId="442"/>
    <cellStyle name="_DEM-WP Revised (HC) Wild Horse 2006GRC_Rebuttal Power Costs" xfId="443"/>
    <cellStyle name="_DEM-WP(C) Colstrip FOR" xfId="444"/>
    <cellStyle name="_DEM-WP(C) Colstrip FOR_(C) WHE Proforma with ITC cash grant 10 Yr Amort_for rebuttal_120709" xfId="445"/>
    <cellStyle name="_DEM-WP(C) Colstrip FOR_16.07E Wild Horse Wind Expansionwrkingfile" xfId="446"/>
    <cellStyle name="_DEM-WP(C) Colstrip FOR_16.07E Wild Horse Wind Expansionwrkingfile SF" xfId="447"/>
    <cellStyle name="_DEM-WP(C) Colstrip FOR_16.37E Wild Horse Expansion DeferralRevwrkingfile SF" xfId="448"/>
    <cellStyle name="_DEM-WP(C) Colstrip FOR_Adj Bench DR 3 for Initial Briefs (Electric)" xfId="449"/>
    <cellStyle name="_DEM-WP(C) Colstrip FOR_Book2" xfId="450"/>
    <cellStyle name="_DEM-WP(C) Colstrip FOR_Book2_Adj Bench DR 3 for Initial Briefs (Electric)" xfId="451"/>
    <cellStyle name="_DEM-WP(C) Colstrip FOR_Book2_Electric Rev Req Model (2009 GRC) Rebuttal REmoval of New  WH Solar AdjustMI" xfId="452"/>
    <cellStyle name="_DEM-WP(C) Colstrip FOR_Book2_Electric Rev Req Model (2009 GRC) Revised 01-18-2010" xfId="453"/>
    <cellStyle name="_DEM-WP(C) Colstrip FOR_Electric Rev Req Model (2009 GRC) Rebuttal REmoval of New  WH Solar AdjustMI" xfId="454"/>
    <cellStyle name="_DEM-WP(C) Colstrip FOR_Electric Rev Req Model (2009 GRC) Revised 01-18-2010" xfId="455"/>
    <cellStyle name="_DEM-WP(C) Colstrip FOR_Rebuttal Power Costs" xfId="456"/>
    <cellStyle name="_DEM-WP(C) Colstrip FOR_Rebuttal Power Costs_Adj Bench DR 3 for Initial Briefs (Electric)" xfId="457"/>
    <cellStyle name="_DEM-WP(C) Colstrip FOR_Rebuttal Power Costs_Electric Rev Req Model (2009 GRC) Rebuttal REmoval of New  WH Solar AdjustMI" xfId="458"/>
    <cellStyle name="_DEM-WP(C) Colstrip FOR_Rebuttal Power Costs_Electric Rev Req Model (2009 GRC) Revised 01-18-2010" xfId="459"/>
    <cellStyle name="_DEM-WP(C) Costs not in AURORA 2006GRC" xfId="460"/>
    <cellStyle name="_DEM-WP(C) Costs not in AURORA 2006GRC_(C) WHE Proforma with ITC cash grant 10 Yr Amort_for deferral_102809" xfId="461"/>
    <cellStyle name="_DEM-WP(C) Costs not in AURORA 2006GRC_(C) WHE Proforma with ITC cash grant 10 Yr Amort_for deferral_102809_16.07E Wild Horse Wind Expansionwrkingfile" xfId="462"/>
    <cellStyle name="_DEM-WP(C) Costs not in AURORA 2006GRC_(C) WHE Proforma with ITC cash grant 10 Yr Amort_for deferral_102809_16.07E Wild Horse Wind Expansionwrkingfile SF" xfId="463"/>
    <cellStyle name="_DEM-WP(C) Costs not in AURORA 2006GRC_(C) WHE Proforma with ITC cash grant 10 Yr Amort_for deferral_102809_16.37E Wild Horse Expansion DeferralRevwrkingfile SF" xfId="464"/>
    <cellStyle name="_DEM-WP(C) Costs not in AURORA 2006GRC_(C) WHE Proforma with ITC cash grant 10 Yr Amort_for rebuttal_120709" xfId="465"/>
    <cellStyle name="_DEM-WP(C) Costs not in AURORA 2006GRC_04.07E Wild Horse Wind Expansion" xfId="466"/>
    <cellStyle name="_DEM-WP(C) Costs not in AURORA 2006GRC_04.07E Wild Horse Wind Expansion_16.07E Wild Horse Wind Expansionwrkingfile" xfId="467"/>
    <cellStyle name="_DEM-WP(C) Costs not in AURORA 2006GRC_04.07E Wild Horse Wind Expansion_16.07E Wild Horse Wind Expansionwrkingfile SF" xfId="468"/>
    <cellStyle name="_DEM-WP(C) Costs not in AURORA 2006GRC_04.07E Wild Horse Wind Expansion_16.37E Wild Horse Expansion DeferralRevwrkingfile SF" xfId="469"/>
    <cellStyle name="_DEM-WP(C) Costs not in AURORA 2006GRC_16.07E Wild Horse Wind Expansionwrkingfile" xfId="470"/>
    <cellStyle name="_DEM-WP(C) Costs not in AURORA 2006GRC_16.07E Wild Horse Wind Expansionwrkingfile SF" xfId="471"/>
    <cellStyle name="_DEM-WP(C) Costs not in AURORA 2006GRC_16.37E Wild Horse Expansion DeferralRevwrkingfile SF" xfId="472"/>
    <cellStyle name="_DEM-WP(C) Costs not in AURORA 2006GRC_2009 GRC Compl Filing - Exhibit D" xfId="473"/>
    <cellStyle name="_DEM-WP(C) Costs not in AURORA 2006GRC_4 31 Regulatory Assets and Liabilities  7 06- Exhibit D" xfId="474"/>
    <cellStyle name="_DEM-WP(C) Costs not in AURORA 2006GRC_4 31 Regulatory Assets and Liabilities  7 06- Exhibit D_NIM Summary" xfId="475"/>
    <cellStyle name="_DEM-WP(C) Costs not in AURORA 2006GRC_4 32 Regulatory Assets and Liabilities  7 06- Exhibit D" xfId="476"/>
    <cellStyle name="_DEM-WP(C) Costs not in AURORA 2006GRC_4 32 Regulatory Assets and Liabilities  7 06- Exhibit D_NIM Summary" xfId="477"/>
    <cellStyle name="_DEM-WP(C) Costs not in AURORA 2006GRC_Book2" xfId="478"/>
    <cellStyle name="_DEM-WP(C) Costs not in AURORA 2006GRC_Book2_Adj Bench DR 3 for Initial Briefs (Electric)" xfId="479"/>
    <cellStyle name="_DEM-WP(C) Costs not in AURORA 2006GRC_Book2_Electric Rev Req Model (2009 GRC) Rebuttal REmoval of New  WH Solar AdjustMI" xfId="480"/>
    <cellStyle name="_DEM-WP(C) Costs not in AURORA 2006GRC_Book2_Electric Rev Req Model (2009 GRC) Revised 01-18-2010" xfId="481"/>
    <cellStyle name="_DEM-WP(C) Costs not in AURORA 2006GRC_Book4" xfId="482"/>
    <cellStyle name="_DEM-WP(C) Costs not in AURORA 2006GRC_Book9" xfId="483"/>
    <cellStyle name="_DEM-WP(C) Costs not in AURORA 2006GRC_NIM Summary" xfId="484"/>
    <cellStyle name="_DEM-WP(C) Costs not in AURORA 2006GRC_NIM Summary 09GRC" xfId="485"/>
    <cellStyle name="_DEM-WP(C) Costs not in AURORA 2006GRC_PCA 9 -  Exhibit D April 2010 (3)" xfId="486"/>
    <cellStyle name="_DEM-WP(C) Costs not in AURORA 2006GRC_Power Costs - Comparison bx Rbtl-Staff-Jt-PC" xfId="487"/>
    <cellStyle name="_DEM-WP(C) Costs not in AURORA 2006GRC_Power Costs - Comparison bx Rbtl-Staff-Jt-PC_Adj Bench DR 3 for Initial Briefs (Electric)" xfId="488"/>
    <cellStyle name="_DEM-WP(C) Costs not in AURORA 2006GRC_Power Costs - Comparison bx Rbtl-Staff-Jt-PC_Electric Rev Req Model (2009 GRC) Rebuttal REmoval of New  WH Solar AdjustMI" xfId="489"/>
    <cellStyle name="_DEM-WP(C) Costs not in AURORA 2006GRC_Power Costs - Comparison bx Rbtl-Staff-Jt-PC_Electric Rev Req Model (2009 GRC) Revised 01-18-2010" xfId="490"/>
    <cellStyle name="_DEM-WP(C) Costs not in AURORA 2006GRC_Rebuttal Power Costs" xfId="491"/>
    <cellStyle name="_DEM-WP(C) Costs not in AURORA 2006GRC_Rebuttal Power Costs_Adj Bench DR 3 for Initial Briefs (Electric)" xfId="492"/>
    <cellStyle name="_DEM-WP(C) Costs not in AURORA 2006GRC_Rebuttal Power Costs_Electric Rev Req Model (2009 GRC) Rebuttal REmoval of New  WH Solar AdjustMI" xfId="493"/>
    <cellStyle name="_DEM-WP(C) Costs not in AURORA 2006GRC_Rebuttal Power Costs_Electric Rev Req Model (2009 GRC) Revised 01-18-2010" xfId="494"/>
    <cellStyle name="_DEM-WP(C) Costs not in AURORA 2006GRC_Transmission Workbook for May BOD" xfId="495"/>
    <cellStyle name="_DEM-WP(C) Costs not in AURORA 2006GRC_Wind Integration 10GRC" xfId="496"/>
    <cellStyle name="_DEM-WP(C) Costs not in AURORA 2007GRC" xfId="497"/>
    <cellStyle name="_DEM-WP(C) Costs not in AURORA 2007GRC Update" xfId="498"/>
    <cellStyle name="_DEM-WP(C) Costs not in AURORA 2007GRC Update_NIM Summary" xfId="499"/>
    <cellStyle name="_DEM-WP(C) Costs not in AURORA 2007GRC_16.37E Wild Horse Expansion DeferralRevwrkingfile SF" xfId="500"/>
    <cellStyle name="_DEM-WP(C) Costs not in AURORA 2007GRC_2009 GRC Compl Filing - Exhibit D" xfId="501"/>
    <cellStyle name="_DEM-WP(C) Costs not in AURORA 2007GRC_Adj Bench DR 3 for Initial Briefs (Electric)" xfId="502"/>
    <cellStyle name="_DEM-WP(C) Costs not in AURORA 2007GRC_Book2" xfId="503"/>
    <cellStyle name="_DEM-WP(C) Costs not in AURORA 2007GRC_Book4" xfId="504"/>
    <cellStyle name="_DEM-WP(C) Costs not in AURORA 2007GRC_Electric Rev Req Model (2009 GRC) " xfId="505"/>
    <cellStyle name="_DEM-WP(C) Costs not in AURORA 2007GRC_Electric Rev Req Model (2009 GRC) Rebuttal REmoval of New  WH Solar AdjustMI" xfId="506"/>
    <cellStyle name="_DEM-WP(C) Costs not in AURORA 2007GRC_Electric Rev Req Model (2009 GRC) Revised 01-18-2010" xfId="507"/>
    <cellStyle name="_DEM-WP(C) Costs not in AURORA 2007GRC_NIM Summary" xfId="508"/>
    <cellStyle name="_DEM-WP(C) Costs not in AURORA 2007GRC_Power Costs - Comparison bx Rbtl-Staff-Jt-PC" xfId="509"/>
    <cellStyle name="_DEM-WP(C) Costs not in AURORA 2007GRC_Rebuttal Power Costs" xfId="510"/>
    <cellStyle name="_DEM-WP(C) Costs not in AURORA 2007PCORC" xfId="511"/>
    <cellStyle name="_DEM-WP(C) Costs not in AURORA 2007PCORC_NIM Summary" xfId="512"/>
    <cellStyle name="_DEM-WP(C) Costs not in AURORA 2007PCORC-5.07Update" xfId="513"/>
    <cellStyle name="_DEM-WP(C) Costs not in AURORA 2007PCORC-5.07Update_16.37E Wild Horse Expansion DeferralRevwrkingfile SF" xfId="514"/>
    <cellStyle name="_DEM-WP(C) Costs not in AURORA 2007PCORC-5.07Update_2009 GRC Compl Filing - Exhibit D" xfId="515"/>
    <cellStyle name="_DEM-WP(C) Costs not in AURORA 2007PCORC-5.07Update_Adj Bench DR 3 for Initial Briefs (Electric)" xfId="516"/>
    <cellStyle name="_DEM-WP(C) Costs not in AURORA 2007PCORC-5.07Update_Book2" xfId="517"/>
    <cellStyle name="_DEM-WP(C) Costs not in AURORA 2007PCORC-5.07Update_Book4" xfId="518"/>
    <cellStyle name="_DEM-WP(C) Costs not in AURORA 2007PCORC-5.07Update_DEM-WP(C) Production O&amp;M 2009GRC Rebuttal" xfId="519"/>
    <cellStyle name="_DEM-WP(C) Costs not in AURORA 2007PCORC-5.07Update_DEM-WP(C) Production O&amp;M 2009GRC Rebuttal_Adj Bench DR 3 for Initial Briefs (Electric)" xfId="520"/>
    <cellStyle name="_DEM-WP(C) Costs not in AURORA 2007PCORC-5.07Update_DEM-WP(C) Production O&amp;M 2009GRC Rebuttal_Book2" xfId="521"/>
    <cellStyle name="_DEM-WP(C) Costs not in AURORA 2007PCORC-5.07Update_DEM-WP(C) Production O&amp;M 2009GRC Rebuttal_Book2_Adj Bench DR 3 for Initial Briefs (Electric)" xfId="522"/>
    <cellStyle name="_DEM-WP(C) Costs not in AURORA 2007PCORC-5.07Update_DEM-WP(C) Production O&amp;M 2009GRC Rebuttal_Book2_Electric Rev Req Model (2009 GRC) Rebuttal REmoval of New  WH Solar AdjustMI" xfId="523"/>
    <cellStyle name="_DEM-WP(C) Costs not in AURORA 2007PCORC-5.07Update_DEM-WP(C) Production O&amp;M 2009GRC Rebuttal_Book2_Electric Rev Req Model (2009 GRC) Revised 01-18-2010" xfId="524"/>
    <cellStyle name="_DEM-WP(C) Costs not in AURORA 2007PCORC-5.07Update_DEM-WP(C) Production O&amp;M 2009GRC Rebuttal_Electric Rev Req Model (2009 GRC) Rebuttal REmoval of New  WH Solar AdjustMI" xfId="525"/>
    <cellStyle name="_DEM-WP(C) Costs not in AURORA 2007PCORC-5.07Update_DEM-WP(C) Production O&amp;M 2009GRC Rebuttal_Electric Rev Req Model (2009 GRC) Revised 01-18-2010" xfId="526"/>
    <cellStyle name="_DEM-WP(C) Costs not in AURORA 2007PCORC-5.07Update_DEM-WP(C) Production O&amp;M 2009GRC Rebuttal_Rebuttal Power Costs" xfId="527"/>
    <cellStyle name="_DEM-WP(C) Costs not in AURORA 2007PCORC-5.07Update_DEM-WP(C) Production O&amp;M 2009GRC Rebuttal_Rebuttal Power Costs_Adj Bench DR 3 for Initial Briefs (Electric)" xfId="528"/>
    <cellStyle name="_DEM-WP(C) Costs not in AURORA 2007PCORC-5.07Update_DEM-WP(C) Production O&amp;M 2009GRC Rebuttal_Rebuttal Power Costs_Electric Rev Req Model (2009 GRC) Rebuttal REmoval of New  WH Solar AdjustMI" xfId="529"/>
    <cellStyle name="_DEM-WP(C) Costs not in AURORA 2007PCORC-5.07Update_DEM-WP(C) Production O&amp;M 2009GRC Rebuttal_Rebuttal Power Costs_Electric Rev Req Model (2009 GRC) Revised 01-18-2010" xfId="530"/>
    <cellStyle name="_DEM-WP(C) Costs not in AURORA 2007PCORC-5.07Update_Electric Rev Req Model (2009 GRC) " xfId="531"/>
    <cellStyle name="_DEM-WP(C) Costs not in AURORA 2007PCORC-5.07Update_Electric Rev Req Model (2009 GRC) Rebuttal REmoval of New  WH Solar AdjustMI" xfId="532"/>
    <cellStyle name="_DEM-WP(C) Costs not in AURORA 2007PCORC-5.07Update_Electric Rev Req Model (2009 GRC) Revised 01-18-2010" xfId="533"/>
    <cellStyle name="_DEM-WP(C) Costs not in AURORA 2007PCORC-5.07Update_NIM Summary" xfId="534"/>
    <cellStyle name="_DEM-WP(C) Costs not in AURORA 2007PCORC-5.07Update_NIM Summary 09GRC" xfId="535"/>
    <cellStyle name="_DEM-WP(C) Costs not in AURORA 2007PCORC-5.07Update_NIM Summary 09GRC_NIM Summary" xfId="536"/>
    <cellStyle name="_DEM-WP(C) Costs not in AURORA 2007PCORC-5.07Update_Power Costs - Comparison bx Rbtl-Staff-Jt-PC" xfId="537"/>
    <cellStyle name="_DEM-WP(C) Costs not in AURORA 2007PCORC-5.07Update_Rebuttal Power Costs" xfId="538"/>
    <cellStyle name="_DEM-WP(C) Prod O&amp;M 2007GRC" xfId="539"/>
    <cellStyle name="_DEM-WP(C) Prod O&amp;M 2007GRC_Adj Bench DR 3 for Initial Briefs (Electric)" xfId="540"/>
    <cellStyle name="_DEM-WP(C) Prod O&amp;M 2007GRC_Book2" xfId="541"/>
    <cellStyle name="_DEM-WP(C) Prod O&amp;M 2007GRC_Book2_Adj Bench DR 3 for Initial Briefs (Electric)" xfId="542"/>
    <cellStyle name="_DEM-WP(C) Prod O&amp;M 2007GRC_Book2_Electric Rev Req Model (2009 GRC) Rebuttal REmoval of New  WH Solar AdjustMI" xfId="543"/>
    <cellStyle name="_DEM-WP(C) Prod O&amp;M 2007GRC_Book2_Electric Rev Req Model (2009 GRC) Revised 01-18-2010" xfId="544"/>
    <cellStyle name="_DEM-WP(C) Prod O&amp;M 2007GRC_Electric Rev Req Model (2009 GRC) Rebuttal REmoval of New  WH Solar AdjustMI" xfId="545"/>
    <cellStyle name="_DEM-WP(C) Prod O&amp;M 2007GRC_Electric Rev Req Model (2009 GRC) Revised 01-18-2010" xfId="546"/>
    <cellStyle name="_DEM-WP(C) Prod O&amp;M 2007GRC_Rebuttal Power Costs" xfId="547"/>
    <cellStyle name="_DEM-WP(C) Prod O&amp;M 2007GRC_Rebuttal Power Costs_Adj Bench DR 3 for Initial Briefs (Electric)" xfId="548"/>
    <cellStyle name="_DEM-WP(C) Prod O&amp;M 2007GRC_Rebuttal Power Costs_Electric Rev Req Model (2009 GRC) Rebuttal REmoval of New  WH Solar AdjustMI" xfId="549"/>
    <cellStyle name="_DEM-WP(C) Prod O&amp;M 2007GRC_Rebuttal Power Costs_Electric Rev Req Model (2009 GRC) Revised 01-18-2010" xfId="550"/>
    <cellStyle name="_DEM-WP(C) Rate Year Sumas by Month Update Corrected" xfId="551"/>
    <cellStyle name="_DEM-WP(C) Sumas Proforma 11.5.07" xfId="552"/>
    <cellStyle name="_DEM-WP(C) Westside Hydro Data_051007" xfId="553"/>
    <cellStyle name="_DEM-WP(C) Westside Hydro Data_051007_16.37E Wild Horse Expansion DeferralRevwrkingfile SF" xfId="554"/>
    <cellStyle name="_DEM-WP(C) Westside Hydro Data_051007_2009 GRC Compl Filing - Exhibit D" xfId="555"/>
    <cellStyle name="_DEM-WP(C) Westside Hydro Data_051007_Adj Bench DR 3 for Initial Briefs (Electric)" xfId="556"/>
    <cellStyle name="_DEM-WP(C) Westside Hydro Data_051007_Book2" xfId="557"/>
    <cellStyle name="_DEM-WP(C) Westside Hydro Data_051007_Book4" xfId="558"/>
    <cellStyle name="_DEM-WP(C) Westside Hydro Data_051007_Electric Rev Req Model (2009 GRC) " xfId="559"/>
    <cellStyle name="_DEM-WP(C) Westside Hydro Data_051007_Electric Rev Req Model (2009 GRC) Rebuttal REmoval of New  WH Solar AdjustMI" xfId="560"/>
    <cellStyle name="_DEM-WP(C) Westside Hydro Data_051007_Electric Rev Req Model (2009 GRC) Revised 01-18-2010" xfId="561"/>
    <cellStyle name="_DEM-WP(C) Westside Hydro Data_051007_NIM Summary" xfId="562"/>
    <cellStyle name="_DEM-WP(C) Westside Hydro Data_051007_Power Costs - Comparison bx Rbtl-Staff-Jt-PC" xfId="563"/>
    <cellStyle name="_DEM-WP(C) Westside Hydro Data_051007_Rebuttal Power Costs" xfId="564"/>
    <cellStyle name="_Elec Peak Capacity Need_2008-2029_032709_Wind 5% Cap" xfId="565"/>
    <cellStyle name="_Elec Peak Capacity Need_2008-2029_032709_Wind 5% Cap_NIM Summary" xfId="566"/>
    <cellStyle name="_Elec Peak Capacity Need_2008-2029_032709_Wind 5% Cap-ST-Adj-PJP1" xfId="567"/>
    <cellStyle name="_Elec Peak Capacity Need_2008-2029_032709_Wind 5% Cap-ST-Adj-PJP1_NIM Summary" xfId="568"/>
    <cellStyle name="_Elec Peak Capacity Need_2008-2029_120908_Wind 5% Cap_Low" xfId="569"/>
    <cellStyle name="_Elec Peak Capacity Need_2008-2029_120908_Wind 5% Cap_Low_NIM Summary" xfId="570"/>
    <cellStyle name="_Elec Peak Capacity Need_2008-2029_Wind 5% Cap_050809" xfId="571"/>
    <cellStyle name="_Elec Peak Capacity Need_2008-2029_Wind 5% Cap_050809_NIM Summary" xfId="572"/>
    <cellStyle name="_x0013__Electric Rev Req Model (2009 GRC) " xfId="573"/>
    <cellStyle name="_x0013__Electric Rev Req Model (2009 GRC) Rebuttal REmoval of New  WH Solar AdjustMI" xfId="574"/>
    <cellStyle name="_x0013__Electric Rev Req Model (2009 GRC) Revised 01-18-2010" xfId="575"/>
    <cellStyle name="_ENCOGEN_WBOOK" xfId="576"/>
    <cellStyle name="_ENCOGEN_WBOOK_NIM Summary" xfId="577"/>
    <cellStyle name="_Fixed Gas Transport 1 19 09" xfId="578"/>
    <cellStyle name="_Fuel Prices 4-14" xfId="579"/>
    <cellStyle name="_Fuel Prices 4-14_04 07E Wild Horse Wind Expansion (C) (2)" xfId="580"/>
    <cellStyle name="_Fuel Prices 4-14_04 07E Wild Horse Wind Expansion (C) (2)_Adj Bench DR 3 for Initial Briefs (Electric)" xfId="581"/>
    <cellStyle name="_Fuel Prices 4-14_04 07E Wild Horse Wind Expansion (C) (2)_Electric Rev Req Model (2009 GRC) " xfId="582"/>
    <cellStyle name="_Fuel Prices 4-14_04 07E Wild Horse Wind Expansion (C) (2)_Electric Rev Req Model (2009 GRC) Rebuttal REmoval of New  WH Solar AdjustMI" xfId="583"/>
    <cellStyle name="_Fuel Prices 4-14_04 07E Wild Horse Wind Expansion (C) (2)_Electric Rev Req Model (2009 GRC) Revised 01-18-2010" xfId="584"/>
    <cellStyle name="_Fuel Prices 4-14_16.37E Wild Horse Expansion DeferralRevwrkingfile SF" xfId="585"/>
    <cellStyle name="_Fuel Prices 4-14_2009 GRC Compl Filing - Exhibit D" xfId="586"/>
    <cellStyle name="_Fuel Prices 4-14_4 31 Regulatory Assets and Liabilities  7 06- Exhibit D" xfId="587"/>
    <cellStyle name="_Fuel Prices 4-14_4 31 Regulatory Assets and Liabilities  7 06- Exhibit D_NIM Summary" xfId="588"/>
    <cellStyle name="_Fuel Prices 4-14_4 32 Regulatory Assets and Liabilities  7 06- Exhibit D" xfId="589"/>
    <cellStyle name="_Fuel Prices 4-14_4 32 Regulatory Assets and Liabilities  7 06- Exhibit D_NIM Summary" xfId="590"/>
    <cellStyle name="_Fuel Prices 4-14_Book2" xfId="591"/>
    <cellStyle name="_Fuel Prices 4-14_Book2_Adj Bench DR 3 for Initial Briefs (Electric)" xfId="592"/>
    <cellStyle name="_Fuel Prices 4-14_Book2_Electric Rev Req Model (2009 GRC) Rebuttal REmoval of New  WH Solar AdjustMI" xfId="593"/>
    <cellStyle name="_Fuel Prices 4-14_Book2_Electric Rev Req Model (2009 GRC) Revised 01-18-2010" xfId="594"/>
    <cellStyle name="_Fuel Prices 4-14_Book4" xfId="595"/>
    <cellStyle name="_Fuel Prices 4-14_Book9" xfId="596"/>
    <cellStyle name="_Fuel Prices 4-14_NIM Summary" xfId="597"/>
    <cellStyle name="_Fuel Prices 4-14_NIM Summary 09GRC" xfId="598"/>
    <cellStyle name="_Fuel Prices 4-14_PCA 9 -  Exhibit D April 2010 (3)" xfId="599"/>
    <cellStyle name="_Fuel Prices 4-14_Power Costs - Comparison bx Rbtl-Staff-Jt-PC" xfId="600"/>
    <cellStyle name="_Fuel Prices 4-14_Power Costs - Comparison bx Rbtl-Staff-Jt-PC_Adj Bench DR 3 for Initial Briefs (Electric)" xfId="601"/>
    <cellStyle name="_Fuel Prices 4-14_Power Costs - Comparison bx Rbtl-Staff-Jt-PC_Electric Rev Req Model (2009 GRC) Rebuttal REmoval of New  WH Solar AdjustMI" xfId="602"/>
    <cellStyle name="_Fuel Prices 4-14_Power Costs - Comparison bx Rbtl-Staff-Jt-PC_Electric Rev Req Model (2009 GRC) Revised 01-18-2010" xfId="603"/>
    <cellStyle name="_Fuel Prices 4-14_Rebuttal Power Costs" xfId="604"/>
    <cellStyle name="_Fuel Prices 4-14_Rebuttal Power Costs_Adj Bench DR 3 for Initial Briefs (Electric)" xfId="605"/>
    <cellStyle name="_Fuel Prices 4-14_Rebuttal Power Costs_Electric Rev Req Model (2009 GRC) Rebuttal REmoval of New  WH Solar AdjustMI" xfId="606"/>
    <cellStyle name="_Fuel Prices 4-14_Rebuttal Power Costs_Electric Rev Req Model (2009 GRC) Revised 01-18-2010" xfId="607"/>
    <cellStyle name="_Fuel Prices 4-14_Wind Integration 10GRC" xfId="608"/>
    <cellStyle name="_Gas Transportation Charges_2009GRC_120308" xfId="609"/>
    <cellStyle name="_Gas Transportation Charges_2009GRC_120308_NIM Summary" xfId="610"/>
    <cellStyle name="_Gas Transportation Charges_2009GRC_120308_NIM Summary 09GRC" xfId="611"/>
    <cellStyle name="_Gas Transportation Charges_2009GRC_120308_PCA 9 -  Exhibit D April 2010 (3)" xfId="612"/>
    <cellStyle name="_Gas Transportation Charges_2009GRC_120308_Wind Integration 10GRC" xfId="613"/>
    <cellStyle name="_Monthly Fixed Input" xfId="614"/>
    <cellStyle name="_Monthly Fixed Input_NIM Summary" xfId="615"/>
    <cellStyle name="_NIM 06 Base Case Current Trends" xfId="616"/>
    <cellStyle name="_NIM 06 Base Case Current Trends_Adj Bench DR 3 for Initial Briefs (Electric)" xfId="617"/>
    <cellStyle name="_NIM 06 Base Case Current Trends_Book2" xfId="618"/>
    <cellStyle name="_NIM 06 Base Case Current Trends_Book2_Adj Bench DR 3 for Initial Briefs (Electric)" xfId="619"/>
    <cellStyle name="_NIM 06 Base Case Current Trends_Book2_Electric Rev Req Model (2009 GRC) Rebuttal REmoval of New  WH Solar AdjustMI" xfId="620"/>
    <cellStyle name="_NIM 06 Base Case Current Trends_Book2_Electric Rev Req Model (2009 GRC) Revised 01-18-2010" xfId="621"/>
    <cellStyle name="_NIM 06 Base Case Current Trends_Electric Rev Req Model (2009 GRC) " xfId="622"/>
    <cellStyle name="_NIM 06 Base Case Current Trends_Electric Rev Req Model (2009 GRC) Rebuttal REmoval of New  WH Solar AdjustMI" xfId="623"/>
    <cellStyle name="_NIM 06 Base Case Current Trends_Electric Rev Req Model (2009 GRC) Revised 01-18-2010" xfId="624"/>
    <cellStyle name="_NIM 06 Base Case Current Trends_NIM Summary" xfId="625"/>
    <cellStyle name="_NIM 06 Base Case Current Trends_Rebuttal Power Costs" xfId="626"/>
    <cellStyle name="_NIM 06 Base Case Current Trends_Rebuttal Power Costs_Adj Bench DR 3 for Initial Briefs (Electric)" xfId="627"/>
    <cellStyle name="_NIM 06 Base Case Current Trends_Rebuttal Power Costs_Electric Rev Req Model (2009 GRC) Rebuttal REmoval of New  WH Solar AdjustMI" xfId="628"/>
    <cellStyle name="_NIM 06 Base Case Current Trends_Rebuttal Power Costs_Electric Rev Req Model (2009 GRC) Revised 01-18-2010" xfId="629"/>
    <cellStyle name="_NIM Summary 09GRC" xfId="630"/>
    <cellStyle name="_NIM Summary 09GRC_NIM Summary" xfId="631"/>
    <cellStyle name="_PCA 7 - Exhibit D update 9_30_2008" xfId="632"/>
    <cellStyle name="_PCA 7 - Exhibit D update 9_30_2008_NIM Summary" xfId="633"/>
    <cellStyle name="_PCA 7 - Exhibit D update 9_30_2008_Transmission Workbook for May BOD" xfId="634"/>
    <cellStyle name="_PCA 7 - Exhibit D update 9_30_2008_Wind Integration 10GRC" xfId="635"/>
    <cellStyle name="_Portfolio SPlan Base Case.xls Chart 1" xfId="636"/>
    <cellStyle name="_Portfolio SPlan Base Case.xls Chart 1_Adj Bench DR 3 for Initial Briefs (Electric)" xfId="637"/>
    <cellStyle name="_Portfolio SPlan Base Case.xls Chart 1_Book2" xfId="638"/>
    <cellStyle name="_Portfolio SPlan Base Case.xls Chart 1_Book2_Adj Bench DR 3 for Initial Briefs (Electric)" xfId="639"/>
    <cellStyle name="_Portfolio SPlan Base Case.xls Chart 1_Book2_Electric Rev Req Model (2009 GRC) Rebuttal REmoval of New  WH Solar AdjustMI" xfId="640"/>
    <cellStyle name="_Portfolio SPlan Base Case.xls Chart 1_Book2_Electric Rev Req Model (2009 GRC) Revised 01-18-2010" xfId="641"/>
    <cellStyle name="_Portfolio SPlan Base Case.xls Chart 1_Electric Rev Req Model (2009 GRC) " xfId="642"/>
    <cellStyle name="_Portfolio SPlan Base Case.xls Chart 1_Electric Rev Req Model (2009 GRC) Rebuttal REmoval of New  WH Solar AdjustMI" xfId="643"/>
    <cellStyle name="_Portfolio SPlan Base Case.xls Chart 1_Electric Rev Req Model (2009 GRC) Revised 01-18-2010" xfId="644"/>
    <cellStyle name="_Portfolio SPlan Base Case.xls Chart 1_NIM Summary" xfId="645"/>
    <cellStyle name="_Portfolio SPlan Base Case.xls Chart 1_Rebuttal Power Costs" xfId="646"/>
    <cellStyle name="_Portfolio SPlan Base Case.xls Chart 1_Rebuttal Power Costs_Adj Bench DR 3 for Initial Briefs (Electric)" xfId="647"/>
    <cellStyle name="_Portfolio SPlan Base Case.xls Chart 1_Rebuttal Power Costs_Electric Rev Req Model (2009 GRC) Rebuttal REmoval of New  WH Solar AdjustMI" xfId="648"/>
    <cellStyle name="_Portfolio SPlan Base Case.xls Chart 1_Rebuttal Power Costs_Electric Rev Req Model (2009 GRC) Revised 01-18-2010" xfId="649"/>
    <cellStyle name="_Portfolio SPlan Base Case.xls Chart 2" xfId="650"/>
    <cellStyle name="_Portfolio SPlan Base Case.xls Chart 2_Adj Bench DR 3 for Initial Briefs (Electric)" xfId="651"/>
    <cellStyle name="_Portfolio SPlan Base Case.xls Chart 2_Book2" xfId="652"/>
    <cellStyle name="_Portfolio SPlan Base Case.xls Chart 2_Book2_Adj Bench DR 3 for Initial Briefs (Electric)" xfId="653"/>
    <cellStyle name="_Portfolio SPlan Base Case.xls Chart 2_Book2_Electric Rev Req Model (2009 GRC) Rebuttal REmoval of New  WH Solar AdjustMI" xfId="654"/>
    <cellStyle name="_Portfolio SPlan Base Case.xls Chart 2_Book2_Electric Rev Req Model (2009 GRC) Revised 01-18-2010" xfId="655"/>
    <cellStyle name="_Portfolio SPlan Base Case.xls Chart 2_Electric Rev Req Model (2009 GRC) " xfId="656"/>
    <cellStyle name="_Portfolio SPlan Base Case.xls Chart 2_Electric Rev Req Model (2009 GRC) Rebuttal REmoval of New  WH Solar AdjustMI" xfId="657"/>
    <cellStyle name="_Portfolio SPlan Base Case.xls Chart 2_Electric Rev Req Model (2009 GRC) Revised 01-18-2010" xfId="658"/>
    <cellStyle name="_Portfolio SPlan Base Case.xls Chart 2_NIM Summary" xfId="659"/>
    <cellStyle name="_Portfolio SPlan Base Case.xls Chart 2_Rebuttal Power Costs" xfId="660"/>
    <cellStyle name="_Portfolio SPlan Base Case.xls Chart 2_Rebuttal Power Costs_Adj Bench DR 3 for Initial Briefs (Electric)" xfId="661"/>
    <cellStyle name="_Portfolio SPlan Base Case.xls Chart 2_Rebuttal Power Costs_Electric Rev Req Model (2009 GRC) Rebuttal REmoval of New  WH Solar AdjustMI" xfId="662"/>
    <cellStyle name="_Portfolio SPlan Base Case.xls Chart 2_Rebuttal Power Costs_Electric Rev Req Model (2009 GRC) Revised 01-18-2010" xfId="663"/>
    <cellStyle name="_Portfolio SPlan Base Case.xls Chart 3" xfId="664"/>
    <cellStyle name="_Portfolio SPlan Base Case.xls Chart 3_Adj Bench DR 3 for Initial Briefs (Electric)" xfId="665"/>
    <cellStyle name="_Portfolio SPlan Base Case.xls Chart 3_Book2" xfId="666"/>
    <cellStyle name="_Portfolio SPlan Base Case.xls Chart 3_Book2_Adj Bench DR 3 for Initial Briefs (Electric)" xfId="667"/>
    <cellStyle name="_Portfolio SPlan Base Case.xls Chart 3_Book2_Electric Rev Req Model (2009 GRC) Rebuttal REmoval of New  WH Solar AdjustMI" xfId="668"/>
    <cellStyle name="_Portfolio SPlan Base Case.xls Chart 3_Book2_Electric Rev Req Model (2009 GRC) Revised 01-18-2010" xfId="669"/>
    <cellStyle name="_Portfolio SPlan Base Case.xls Chart 3_Electric Rev Req Model (2009 GRC) " xfId="670"/>
    <cellStyle name="_Portfolio SPlan Base Case.xls Chart 3_Electric Rev Req Model (2009 GRC) Rebuttal REmoval of New  WH Solar AdjustMI" xfId="671"/>
    <cellStyle name="_Portfolio SPlan Base Case.xls Chart 3_Electric Rev Req Model (2009 GRC) Revised 01-18-2010" xfId="672"/>
    <cellStyle name="_Portfolio SPlan Base Case.xls Chart 3_NIM Summary" xfId="673"/>
    <cellStyle name="_Portfolio SPlan Base Case.xls Chart 3_Rebuttal Power Costs" xfId="674"/>
    <cellStyle name="_Portfolio SPlan Base Case.xls Chart 3_Rebuttal Power Costs_Adj Bench DR 3 for Initial Briefs (Electric)" xfId="675"/>
    <cellStyle name="_Portfolio SPlan Base Case.xls Chart 3_Rebuttal Power Costs_Electric Rev Req Model (2009 GRC) Rebuttal REmoval of New  WH Solar AdjustMI" xfId="676"/>
    <cellStyle name="_Portfolio SPlan Base Case.xls Chart 3_Rebuttal Power Costs_Electric Rev Req Model (2009 GRC) Revised 01-18-2010" xfId="677"/>
    <cellStyle name="_Power Cost Value Copy 11.30.05 gas 1.09.06 AURORA at 1.10.06" xfId="678"/>
    <cellStyle name="_Power Cost Value Copy 11.30.05 gas 1.09.06 AURORA at 1.10.06_04 07E Wild Horse Wind Expansion (C) (2)" xfId="679"/>
    <cellStyle name="_Power Cost Value Copy 11.30.05 gas 1.09.06 AURORA at 1.10.06_04 07E Wild Horse Wind Expansion (C) (2)_Adj Bench DR 3 for Initial Briefs (Electric)" xfId="680"/>
    <cellStyle name="_Power Cost Value Copy 11.30.05 gas 1.09.06 AURORA at 1.10.06_04 07E Wild Horse Wind Expansion (C) (2)_Electric Rev Req Model (2009 GRC) " xfId="681"/>
    <cellStyle name="_Power Cost Value Copy 11.30.05 gas 1.09.06 AURORA at 1.10.06_04 07E Wild Horse Wind Expansion (C) (2)_Electric Rev Req Model (2009 GRC) Rebuttal REmoval of New  WH Solar AdjustMI" xfId="682"/>
    <cellStyle name="_Power Cost Value Copy 11.30.05 gas 1.09.06 AURORA at 1.10.06_04 07E Wild Horse Wind Expansion (C) (2)_Electric Rev Req Model (2009 GRC) Revised 01-18-2010" xfId="683"/>
    <cellStyle name="_Power Cost Value Copy 11.30.05 gas 1.09.06 AURORA at 1.10.06_16.37E Wild Horse Expansion DeferralRevwrkingfile SF" xfId="684"/>
    <cellStyle name="_Power Cost Value Copy 11.30.05 gas 1.09.06 AURORA at 1.10.06_2009 GRC Compl Filing - Exhibit D" xfId="685"/>
    <cellStyle name="_Power Cost Value Copy 11.30.05 gas 1.09.06 AURORA at 1.10.06_4 31 Regulatory Assets and Liabilities  7 06- Exhibit D" xfId="686"/>
    <cellStyle name="_Power Cost Value Copy 11.30.05 gas 1.09.06 AURORA at 1.10.06_4 31 Regulatory Assets and Liabilities  7 06- Exhibit D_NIM Summary" xfId="687"/>
    <cellStyle name="_Power Cost Value Copy 11.30.05 gas 1.09.06 AURORA at 1.10.06_4 32 Regulatory Assets and Liabilities  7 06- Exhibit D" xfId="688"/>
    <cellStyle name="_Power Cost Value Copy 11.30.05 gas 1.09.06 AURORA at 1.10.06_4 32 Regulatory Assets and Liabilities  7 06- Exhibit D_NIM Summary" xfId="689"/>
    <cellStyle name="_Power Cost Value Copy 11.30.05 gas 1.09.06 AURORA at 1.10.06_Book2" xfId="690"/>
    <cellStyle name="_Power Cost Value Copy 11.30.05 gas 1.09.06 AURORA at 1.10.06_Book2_Adj Bench DR 3 for Initial Briefs (Electric)" xfId="691"/>
    <cellStyle name="_Power Cost Value Copy 11.30.05 gas 1.09.06 AURORA at 1.10.06_Book2_Electric Rev Req Model (2009 GRC) Rebuttal REmoval of New  WH Solar AdjustMI" xfId="692"/>
    <cellStyle name="_Power Cost Value Copy 11.30.05 gas 1.09.06 AURORA at 1.10.06_Book2_Electric Rev Req Model (2009 GRC) Revised 01-18-2010" xfId="693"/>
    <cellStyle name="_Power Cost Value Copy 11.30.05 gas 1.09.06 AURORA at 1.10.06_Book4" xfId="694"/>
    <cellStyle name="_Power Cost Value Copy 11.30.05 gas 1.09.06 AURORA at 1.10.06_Book9" xfId="695"/>
    <cellStyle name="_Power Cost Value Copy 11.30.05 gas 1.09.06 AURORA at 1.10.06_Exhibit D fr R Gho 12-31-08" xfId="696"/>
    <cellStyle name="_Power Cost Value Copy 11.30.05 gas 1.09.06 AURORA at 1.10.06_Exhibit D fr R Gho 12-31-08 v2" xfId="697"/>
    <cellStyle name="_Power Cost Value Copy 11.30.05 gas 1.09.06 AURORA at 1.10.06_Exhibit D fr R Gho 12-31-08 v2_NIM Summary" xfId="698"/>
    <cellStyle name="_Power Cost Value Copy 11.30.05 gas 1.09.06 AURORA at 1.10.06_Exhibit D fr R Gho 12-31-08_NIM Summary" xfId="699"/>
    <cellStyle name="_Power Cost Value Copy 11.30.05 gas 1.09.06 AURORA at 1.10.06_Hopkins Ridge Prepaid Tran - Interest Earned RY 12ME Feb  '11" xfId="700"/>
    <cellStyle name="_Power Cost Value Copy 11.30.05 gas 1.09.06 AURORA at 1.10.06_Hopkins Ridge Prepaid Tran - Interest Earned RY 12ME Feb  '11_NIM Summary" xfId="701"/>
    <cellStyle name="_Power Cost Value Copy 11.30.05 gas 1.09.06 AURORA at 1.10.06_Hopkins Ridge Prepaid Tran - Interest Earned RY 12ME Feb  '11_Transmission Workbook for May BOD" xfId="702"/>
    <cellStyle name="_Power Cost Value Copy 11.30.05 gas 1.09.06 AURORA at 1.10.06_NIM Summary" xfId="703"/>
    <cellStyle name="_Power Cost Value Copy 11.30.05 gas 1.09.06 AURORA at 1.10.06_NIM Summary 09GRC" xfId="704"/>
    <cellStyle name="_Power Cost Value Copy 11.30.05 gas 1.09.06 AURORA at 1.10.06_PCA 7 - Exhibit D update 11_30_08 (2)" xfId="705"/>
    <cellStyle name="_Power Cost Value Copy 11.30.05 gas 1.09.06 AURORA at 1.10.06_PCA 7 - Exhibit D update 11_30_08 (2)_NIM Summary" xfId="706"/>
    <cellStyle name="_Power Cost Value Copy 11.30.05 gas 1.09.06 AURORA at 1.10.06_PCA 9 -  Exhibit D April 2010 (3)" xfId="707"/>
    <cellStyle name="_Power Cost Value Copy 11.30.05 gas 1.09.06 AURORA at 1.10.06_Power Costs - Comparison bx Rbtl-Staff-Jt-PC" xfId="708"/>
    <cellStyle name="_Power Cost Value Copy 11.30.05 gas 1.09.06 AURORA at 1.10.06_Power Costs - Comparison bx Rbtl-Staff-Jt-PC_Adj Bench DR 3 for Initial Briefs (Electric)" xfId="709"/>
    <cellStyle name="_Power Cost Value Copy 11.30.05 gas 1.09.06 AURORA at 1.10.06_Power Costs - Comparison bx Rbtl-Staff-Jt-PC_Electric Rev Req Model (2009 GRC) Rebuttal REmoval of New  WH Solar AdjustMI" xfId="710"/>
    <cellStyle name="_Power Cost Value Copy 11.30.05 gas 1.09.06 AURORA at 1.10.06_Power Costs - Comparison bx Rbtl-Staff-Jt-PC_Electric Rev Req Model (2009 GRC) Revised 01-18-2010" xfId="711"/>
    <cellStyle name="_Power Cost Value Copy 11.30.05 gas 1.09.06 AURORA at 1.10.06_Rebuttal Power Costs" xfId="712"/>
    <cellStyle name="_Power Cost Value Copy 11.30.05 gas 1.09.06 AURORA at 1.10.06_Rebuttal Power Costs_Adj Bench DR 3 for Initial Briefs (Electric)" xfId="713"/>
    <cellStyle name="_Power Cost Value Copy 11.30.05 gas 1.09.06 AURORA at 1.10.06_Rebuttal Power Costs_Electric Rev Req Model (2009 GRC) Rebuttal REmoval of New  WH Solar AdjustMI" xfId="714"/>
    <cellStyle name="_Power Cost Value Copy 11.30.05 gas 1.09.06 AURORA at 1.10.06_Rebuttal Power Costs_Electric Rev Req Model (2009 GRC) Revised 01-18-2010" xfId="715"/>
    <cellStyle name="_Power Cost Value Copy 11.30.05 gas 1.09.06 AURORA at 1.10.06_Transmission Workbook for May BOD" xfId="716"/>
    <cellStyle name="_Power Cost Value Copy 11.30.05 gas 1.09.06 AURORA at 1.10.06_Wind Integration 10GRC" xfId="717"/>
    <cellStyle name="_Price Output" xfId="718"/>
    <cellStyle name="_Price Output_NIM Summary" xfId="719"/>
    <cellStyle name="_Price Output_Wind Integration 10GRC" xfId="720"/>
    <cellStyle name="_Prices" xfId="721"/>
    <cellStyle name="_Prices_NIM Summary" xfId="722"/>
    <cellStyle name="_Prices_Wind Integration 10GRC" xfId="723"/>
    <cellStyle name="_x0013__Rebuttal Power Costs" xfId="724"/>
    <cellStyle name="_x0013__Rebuttal Power Costs_Adj Bench DR 3 for Initial Briefs (Electric)" xfId="725"/>
    <cellStyle name="_x0013__Rebuttal Power Costs_Electric Rev Req Model (2009 GRC) Rebuttal REmoval of New  WH Solar AdjustMI" xfId="726"/>
    <cellStyle name="_x0013__Rebuttal Power Costs_Electric Rev Req Model (2009 GRC) Revised 01-18-2010" xfId="727"/>
    <cellStyle name="_recommendation" xfId="728"/>
    <cellStyle name="_recommendation_DEM-WP(C) Wind Integration Summary 2010GRC" xfId="729"/>
    <cellStyle name="_recommendation_NIM Summary" xfId="730"/>
    <cellStyle name="_Recon to Darrin's 5.11.05 proforma" xfId="731"/>
    <cellStyle name="_Recon to Darrin's 5.11.05 proforma_(C) WHE Proforma with ITC cash grant 10 Yr Amort_for deferral_102809" xfId="732"/>
    <cellStyle name="_Recon to Darrin's 5.11.05 proforma_(C) WHE Proforma with ITC cash grant 10 Yr Amort_for deferral_102809_16.07E Wild Horse Wind Expansionwrkingfile" xfId="733"/>
    <cellStyle name="_Recon to Darrin's 5.11.05 proforma_(C) WHE Proforma with ITC cash grant 10 Yr Amort_for deferral_102809_16.07E Wild Horse Wind Expansionwrkingfile SF" xfId="734"/>
    <cellStyle name="_Recon to Darrin's 5.11.05 proforma_(C) WHE Proforma with ITC cash grant 10 Yr Amort_for deferral_102809_16.37E Wild Horse Expansion DeferralRevwrkingfile SF" xfId="735"/>
    <cellStyle name="_Recon to Darrin's 5.11.05 proforma_(C) WHE Proforma with ITC cash grant 10 Yr Amort_for rebuttal_120709" xfId="736"/>
    <cellStyle name="_Recon to Darrin's 5.11.05 proforma_04.07E Wild Horse Wind Expansion" xfId="737"/>
    <cellStyle name="_Recon to Darrin's 5.11.05 proforma_04.07E Wild Horse Wind Expansion_16.07E Wild Horse Wind Expansionwrkingfile" xfId="738"/>
    <cellStyle name="_Recon to Darrin's 5.11.05 proforma_04.07E Wild Horse Wind Expansion_16.07E Wild Horse Wind Expansionwrkingfile SF" xfId="739"/>
    <cellStyle name="_Recon to Darrin's 5.11.05 proforma_04.07E Wild Horse Wind Expansion_16.37E Wild Horse Expansion DeferralRevwrkingfile SF" xfId="740"/>
    <cellStyle name="_Recon to Darrin's 5.11.05 proforma_16.07E Wild Horse Wind Expansionwrkingfile" xfId="741"/>
    <cellStyle name="_Recon to Darrin's 5.11.05 proforma_16.07E Wild Horse Wind Expansionwrkingfile SF" xfId="742"/>
    <cellStyle name="_Recon to Darrin's 5.11.05 proforma_16.37E Wild Horse Expansion DeferralRevwrkingfile SF" xfId="743"/>
    <cellStyle name="_Recon to Darrin's 5.11.05 proforma_2009 GRC Compl Filing - Exhibit D" xfId="744"/>
    <cellStyle name="_Recon to Darrin's 5.11.05 proforma_4 31 Regulatory Assets and Liabilities  7 06- Exhibit D" xfId="745"/>
    <cellStyle name="_Recon to Darrin's 5.11.05 proforma_4 31 Regulatory Assets and Liabilities  7 06- Exhibit D_NIM Summary" xfId="746"/>
    <cellStyle name="_Recon to Darrin's 5.11.05 proforma_4 32 Regulatory Assets and Liabilities  7 06- Exhibit D" xfId="747"/>
    <cellStyle name="_Recon to Darrin's 5.11.05 proforma_4 32 Regulatory Assets and Liabilities  7 06- Exhibit D_NIM Summary" xfId="748"/>
    <cellStyle name="_Recon to Darrin's 5.11.05 proforma_Book2" xfId="749"/>
    <cellStyle name="_Recon to Darrin's 5.11.05 proforma_Book2_Adj Bench DR 3 for Initial Briefs (Electric)" xfId="750"/>
    <cellStyle name="_Recon to Darrin's 5.11.05 proforma_Book2_Electric Rev Req Model (2009 GRC) Rebuttal REmoval of New  WH Solar AdjustMI" xfId="751"/>
    <cellStyle name="_Recon to Darrin's 5.11.05 proforma_Book2_Electric Rev Req Model (2009 GRC) Revised 01-18-2010" xfId="752"/>
    <cellStyle name="_Recon to Darrin's 5.11.05 proforma_Book4" xfId="753"/>
    <cellStyle name="_Recon to Darrin's 5.11.05 proforma_Book9" xfId="754"/>
    <cellStyle name="_Recon to Darrin's 5.11.05 proforma_Exhibit D fr R Gho 12-31-08" xfId="755"/>
    <cellStyle name="_Recon to Darrin's 5.11.05 proforma_Exhibit D fr R Gho 12-31-08 v2" xfId="756"/>
    <cellStyle name="_Recon to Darrin's 5.11.05 proforma_Exhibit D fr R Gho 12-31-08 v2_NIM Summary" xfId="757"/>
    <cellStyle name="_Recon to Darrin's 5.11.05 proforma_Exhibit D fr R Gho 12-31-08_NIM Summary" xfId="758"/>
    <cellStyle name="_Recon to Darrin's 5.11.05 proforma_Hopkins Ridge Prepaid Tran - Interest Earned RY 12ME Feb  '11" xfId="759"/>
    <cellStyle name="_Recon to Darrin's 5.11.05 proforma_Hopkins Ridge Prepaid Tran - Interest Earned RY 12ME Feb  '11_NIM Summary" xfId="760"/>
    <cellStyle name="_Recon to Darrin's 5.11.05 proforma_Hopkins Ridge Prepaid Tran - Interest Earned RY 12ME Feb  '11_Transmission Workbook for May BOD" xfId="761"/>
    <cellStyle name="_Recon to Darrin's 5.11.05 proforma_NIM Summary" xfId="762"/>
    <cellStyle name="_Recon to Darrin's 5.11.05 proforma_NIM Summary 09GRC" xfId="763"/>
    <cellStyle name="_Recon to Darrin's 5.11.05 proforma_PCA 7 - Exhibit D update 11_30_08 (2)" xfId="764"/>
    <cellStyle name="_Recon to Darrin's 5.11.05 proforma_PCA 7 - Exhibit D update 11_30_08 (2)_NIM Summary" xfId="765"/>
    <cellStyle name="_Recon to Darrin's 5.11.05 proforma_PCA 9 -  Exhibit D April 2010 (3)" xfId="766"/>
    <cellStyle name="_Recon to Darrin's 5.11.05 proforma_Power Costs - Comparison bx Rbtl-Staff-Jt-PC" xfId="767"/>
    <cellStyle name="_Recon to Darrin's 5.11.05 proforma_Power Costs - Comparison bx Rbtl-Staff-Jt-PC_Adj Bench DR 3 for Initial Briefs (Electric)" xfId="768"/>
    <cellStyle name="_Recon to Darrin's 5.11.05 proforma_Power Costs - Comparison bx Rbtl-Staff-Jt-PC_Electric Rev Req Model (2009 GRC) Rebuttal REmoval of New  WH Solar AdjustMI" xfId="769"/>
    <cellStyle name="_Recon to Darrin's 5.11.05 proforma_Power Costs - Comparison bx Rbtl-Staff-Jt-PC_Electric Rev Req Model (2009 GRC) Revised 01-18-2010" xfId="770"/>
    <cellStyle name="_Recon to Darrin's 5.11.05 proforma_Rebuttal Power Costs" xfId="771"/>
    <cellStyle name="_Recon to Darrin's 5.11.05 proforma_Rebuttal Power Costs_Adj Bench DR 3 for Initial Briefs (Electric)" xfId="772"/>
    <cellStyle name="_Recon to Darrin's 5.11.05 proforma_Rebuttal Power Costs_Electric Rev Req Model (2009 GRC) Rebuttal REmoval of New  WH Solar AdjustMI" xfId="773"/>
    <cellStyle name="_Recon to Darrin's 5.11.05 proforma_Rebuttal Power Costs_Electric Rev Req Model (2009 GRC) Revised 01-18-2010" xfId="774"/>
    <cellStyle name="_Recon to Darrin's 5.11.05 proforma_Transmission Workbook for May BOD" xfId="775"/>
    <cellStyle name="_Recon to Darrin's 5.11.05 proforma_Wind Integration 10GRC" xfId="776"/>
    <cellStyle name="_Sumas Proforma - 11-09-07" xfId="777"/>
    <cellStyle name="_Sumas Property Taxes v1" xfId="778"/>
    <cellStyle name="_Tenaska Comparison" xfId="779"/>
    <cellStyle name="_Tenaska Comparison_(C) WHE Proforma with ITC cash grant 10 Yr Amort_for deferral_102809" xfId="780"/>
    <cellStyle name="_Tenaska Comparison_(C) WHE Proforma with ITC cash grant 10 Yr Amort_for deferral_102809_16.07E Wild Horse Wind Expansionwrkingfile" xfId="781"/>
    <cellStyle name="_Tenaska Comparison_(C) WHE Proforma with ITC cash grant 10 Yr Amort_for deferral_102809_16.07E Wild Horse Wind Expansionwrkingfile SF" xfId="782"/>
    <cellStyle name="_Tenaska Comparison_(C) WHE Proforma with ITC cash grant 10 Yr Amort_for deferral_102809_16.37E Wild Horse Expansion DeferralRevwrkingfile SF" xfId="783"/>
    <cellStyle name="_Tenaska Comparison_(C) WHE Proforma with ITC cash grant 10 Yr Amort_for rebuttal_120709" xfId="784"/>
    <cellStyle name="_Tenaska Comparison_04.07E Wild Horse Wind Expansion" xfId="785"/>
    <cellStyle name="_Tenaska Comparison_04.07E Wild Horse Wind Expansion_16.07E Wild Horse Wind Expansionwrkingfile" xfId="786"/>
    <cellStyle name="_Tenaska Comparison_04.07E Wild Horse Wind Expansion_16.07E Wild Horse Wind Expansionwrkingfile SF" xfId="787"/>
    <cellStyle name="_Tenaska Comparison_04.07E Wild Horse Wind Expansion_16.37E Wild Horse Expansion DeferralRevwrkingfile SF" xfId="788"/>
    <cellStyle name="_Tenaska Comparison_16.07E Wild Horse Wind Expansionwrkingfile" xfId="789"/>
    <cellStyle name="_Tenaska Comparison_16.07E Wild Horse Wind Expansionwrkingfile SF" xfId="790"/>
    <cellStyle name="_Tenaska Comparison_16.37E Wild Horse Expansion DeferralRevwrkingfile SF" xfId="791"/>
    <cellStyle name="_Tenaska Comparison_2009 GRC Compl Filing - Exhibit D" xfId="792"/>
    <cellStyle name="_Tenaska Comparison_4 31 Regulatory Assets and Liabilities  7 06- Exhibit D" xfId="793"/>
    <cellStyle name="_Tenaska Comparison_4 31 Regulatory Assets and Liabilities  7 06- Exhibit D_NIM Summary" xfId="794"/>
    <cellStyle name="_Tenaska Comparison_4 32 Regulatory Assets and Liabilities  7 06- Exhibit D" xfId="795"/>
    <cellStyle name="_Tenaska Comparison_4 32 Regulatory Assets and Liabilities  7 06- Exhibit D_NIM Summary" xfId="796"/>
    <cellStyle name="_Tenaska Comparison_Book2" xfId="797"/>
    <cellStyle name="_Tenaska Comparison_Book2_Adj Bench DR 3 for Initial Briefs (Electric)" xfId="798"/>
    <cellStyle name="_Tenaska Comparison_Book2_Electric Rev Req Model (2009 GRC) Rebuttal REmoval of New  WH Solar AdjustMI" xfId="799"/>
    <cellStyle name="_Tenaska Comparison_Book2_Electric Rev Req Model (2009 GRC) Revised 01-18-2010" xfId="800"/>
    <cellStyle name="_Tenaska Comparison_Book4" xfId="801"/>
    <cellStyle name="_Tenaska Comparison_Book9" xfId="802"/>
    <cellStyle name="_Tenaska Comparison_NIM Summary" xfId="803"/>
    <cellStyle name="_Tenaska Comparison_NIM Summary 09GRC" xfId="804"/>
    <cellStyle name="_Tenaska Comparison_PCA 9 -  Exhibit D April 2010 (3)" xfId="805"/>
    <cellStyle name="_Tenaska Comparison_Power Costs - Comparison bx Rbtl-Staff-Jt-PC" xfId="806"/>
    <cellStyle name="_Tenaska Comparison_Power Costs - Comparison bx Rbtl-Staff-Jt-PC_Adj Bench DR 3 for Initial Briefs (Electric)" xfId="807"/>
    <cellStyle name="_Tenaska Comparison_Power Costs - Comparison bx Rbtl-Staff-Jt-PC_Electric Rev Req Model (2009 GRC) Rebuttal REmoval of New  WH Solar AdjustMI" xfId="808"/>
    <cellStyle name="_Tenaska Comparison_Power Costs - Comparison bx Rbtl-Staff-Jt-PC_Electric Rev Req Model (2009 GRC) Revised 01-18-2010" xfId="809"/>
    <cellStyle name="_Tenaska Comparison_Rebuttal Power Costs" xfId="810"/>
    <cellStyle name="_Tenaska Comparison_Rebuttal Power Costs_Adj Bench DR 3 for Initial Briefs (Electric)" xfId="811"/>
    <cellStyle name="_Tenaska Comparison_Rebuttal Power Costs_Electric Rev Req Model (2009 GRC) Rebuttal REmoval of New  WH Solar AdjustMI" xfId="812"/>
    <cellStyle name="_Tenaska Comparison_Rebuttal Power Costs_Electric Rev Req Model (2009 GRC) Revised 01-18-2010" xfId="813"/>
    <cellStyle name="_Tenaska Comparison_Transmission Workbook for May BOD" xfId="814"/>
    <cellStyle name="_Tenaska Comparison_Wind Integration 10GRC" xfId="815"/>
    <cellStyle name="_Value Copy 11 30 05 gas 12 09 05 AURORA at 12 14 05" xfId="816"/>
    <cellStyle name="_Value Copy 11 30 05 gas 12 09 05 AURORA at 12 14 05_04 07E Wild Horse Wind Expansion (C) (2)" xfId="817"/>
    <cellStyle name="_Value Copy 11 30 05 gas 12 09 05 AURORA at 12 14 05_04 07E Wild Horse Wind Expansion (C) (2)_Adj Bench DR 3 for Initial Briefs (Electric)" xfId="818"/>
    <cellStyle name="_Value Copy 11 30 05 gas 12 09 05 AURORA at 12 14 05_04 07E Wild Horse Wind Expansion (C) (2)_Electric Rev Req Model (2009 GRC) " xfId="819"/>
    <cellStyle name="_Value Copy 11 30 05 gas 12 09 05 AURORA at 12 14 05_04 07E Wild Horse Wind Expansion (C) (2)_Electric Rev Req Model (2009 GRC) Rebuttal REmoval of New  WH Solar AdjustMI" xfId="820"/>
    <cellStyle name="_Value Copy 11 30 05 gas 12 09 05 AURORA at 12 14 05_04 07E Wild Horse Wind Expansion (C) (2)_Electric Rev Req Model (2009 GRC) Revised 01-18-2010" xfId="821"/>
    <cellStyle name="_Value Copy 11 30 05 gas 12 09 05 AURORA at 12 14 05_16.37E Wild Horse Expansion DeferralRevwrkingfile SF" xfId="822"/>
    <cellStyle name="_Value Copy 11 30 05 gas 12 09 05 AURORA at 12 14 05_2009 GRC Compl Filing - Exhibit D" xfId="823"/>
    <cellStyle name="_Value Copy 11 30 05 gas 12 09 05 AURORA at 12 14 05_4 31 Regulatory Assets and Liabilities  7 06- Exhibit D" xfId="824"/>
    <cellStyle name="_Value Copy 11 30 05 gas 12 09 05 AURORA at 12 14 05_4 31 Regulatory Assets and Liabilities  7 06- Exhibit D_NIM Summary" xfId="825"/>
    <cellStyle name="_Value Copy 11 30 05 gas 12 09 05 AURORA at 12 14 05_4 32 Regulatory Assets and Liabilities  7 06- Exhibit D" xfId="826"/>
    <cellStyle name="_Value Copy 11 30 05 gas 12 09 05 AURORA at 12 14 05_4 32 Regulatory Assets and Liabilities  7 06- Exhibit D_NIM Summary" xfId="827"/>
    <cellStyle name="_Value Copy 11 30 05 gas 12 09 05 AURORA at 12 14 05_Book2" xfId="828"/>
    <cellStyle name="_Value Copy 11 30 05 gas 12 09 05 AURORA at 12 14 05_Book2_Adj Bench DR 3 for Initial Briefs (Electric)" xfId="829"/>
    <cellStyle name="_Value Copy 11 30 05 gas 12 09 05 AURORA at 12 14 05_Book2_Electric Rev Req Model (2009 GRC) Rebuttal REmoval of New  WH Solar AdjustMI" xfId="830"/>
    <cellStyle name="_Value Copy 11 30 05 gas 12 09 05 AURORA at 12 14 05_Book2_Electric Rev Req Model (2009 GRC) Revised 01-18-2010" xfId="831"/>
    <cellStyle name="_Value Copy 11 30 05 gas 12 09 05 AURORA at 12 14 05_Book4" xfId="832"/>
    <cellStyle name="_Value Copy 11 30 05 gas 12 09 05 AURORA at 12 14 05_Book9" xfId="833"/>
    <cellStyle name="_Value Copy 11 30 05 gas 12 09 05 AURORA at 12 14 05_Exhibit D fr R Gho 12-31-08" xfId="834"/>
    <cellStyle name="_Value Copy 11 30 05 gas 12 09 05 AURORA at 12 14 05_Exhibit D fr R Gho 12-31-08 v2" xfId="835"/>
    <cellStyle name="_Value Copy 11 30 05 gas 12 09 05 AURORA at 12 14 05_Exhibit D fr R Gho 12-31-08 v2_NIM Summary" xfId="836"/>
    <cellStyle name="_Value Copy 11 30 05 gas 12 09 05 AURORA at 12 14 05_Exhibit D fr R Gho 12-31-08_NIM Summary" xfId="837"/>
    <cellStyle name="_Value Copy 11 30 05 gas 12 09 05 AURORA at 12 14 05_Hopkins Ridge Prepaid Tran - Interest Earned RY 12ME Feb  '11" xfId="838"/>
    <cellStyle name="_Value Copy 11 30 05 gas 12 09 05 AURORA at 12 14 05_Hopkins Ridge Prepaid Tran - Interest Earned RY 12ME Feb  '11_NIM Summary" xfId="839"/>
    <cellStyle name="_Value Copy 11 30 05 gas 12 09 05 AURORA at 12 14 05_Hopkins Ridge Prepaid Tran - Interest Earned RY 12ME Feb  '11_Transmission Workbook for May BOD" xfId="840"/>
    <cellStyle name="_Value Copy 11 30 05 gas 12 09 05 AURORA at 12 14 05_NIM Summary" xfId="841"/>
    <cellStyle name="_Value Copy 11 30 05 gas 12 09 05 AURORA at 12 14 05_NIM Summary 09GRC" xfId="842"/>
    <cellStyle name="_Value Copy 11 30 05 gas 12 09 05 AURORA at 12 14 05_PCA 7 - Exhibit D update 11_30_08 (2)" xfId="843"/>
    <cellStyle name="_Value Copy 11 30 05 gas 12 09 05 AURORA at 12 14 05_PCA 7 - Exhibit D update 11_30_08 (2)_NIM Summary" xfId="844"/>
    <cellStyle name="_Value Copy 11 30 05 gas 12 09 05 AURORA at 12 14 05_PCA 9 -  Exhibit D April 2010 (3)" xfId="845"/>
    <cellStyle name="_Value Copy 11 30 05 gas 12 09 05 AURORA at 12 14 05_Power Costs - Comparison bx Rbtl-Staff-Jt-PC" xfId="846"/>
    <cellStyle name="_Value Copy 11 30 05 gas 12 09 05 AURORA at 12 14 05_Power Costs - Comparison bx Rbtl-Staff-Jt-PC_Adj Bench DR 3 for Initial Briefs (Electric)" xfId="847"/>
    <cellStyle name="_Value Copy 11 30 05 gas 12 09 05 AURORA at 12 14 05_Power Costs - Comparison bx Rbtl-Staff-Jt-PC_Electric Rev Req Model (2009 GRC) Rebuttal REmoval of New  WH Solar AdjustMI" xfId="848"/>
    <cellStyle name="_Value Copy 11 30 05 gas 12 09 05 AURORA at 12 14 05_Power Costs - Comparison bx Rbtl-Staff-Jt-PC_Electric Rev Req Model (2009 GRC) Revised 01-18-2010" xfId="849"/>
    <cellStyle name="_Value Copy 11 30 05 gas 12 09 05 AURORA at 12 14 05_Rebuttal Power Costs" xfId="850"/>
    <cellStyle name="_Value Copy 11 30 05 gas 12 09 05 AURORA at 12 14 05_Rebuttal Power Costs_Adj Bench DR 3 for Initial Briefs (Electric)" xfId="851"/>
    <cellStyle name="_Value Copy 11 30 05 gas 12 09 05 AURORA at 12 14 05_Rebuttal Power Costs_Electric Rev Req Model (2009 GRC) Rebuttal REmoval of New  WH Solar AdjustMI" xfId="852"/>
    <cellStyle name="_Value Copy 11 30 05 gas 12 09 05 AURORA at 12 14 05_Rebuttal Power Costs_Electric Rev Req Model (2009 GRC) Revised 01-18-2010" xfId="853"/>
    <cellStyle name="_Value Copy 11 30 05 gas 12 09 05 AURORA at 12 14 05_Transmission Workbook for May BOD" xfId="854"/>
    <cellStyle name="_Value Copy 11 30 05 gas 12 09 05 AURORA at 12 14 05_Wind Integration 10GRC" xfId="855"/>
    <cellStyle name="_VC 6.15.06 update on 06GRC power costs.xls Chart 1" xfId="856"/>
    <cellStyle name="_VC 6.15.06 update on 06GRC power costs.xls Chart 1_04 07E Wild Horse Wind Expansion (C) (2)" xfId="857"/>
    <cellStyle name="_VC 6.15.06 update on 06GRC power costs.xls Chart 1_04 07E Wild Horse Wind Expansion (C) (2)_Adj Bench DR 3 for Initial Briefs (Electric)" xfId="858"/>
    <cellStyle name="_VC 6.15.06 update on 06GRC power costs.xls Chart 1_04 07E Wild Horse Wind Expansion (C) (2)_Electric Rev Req Model (2009 GRC) " xfId="859"/>
    <cellStyle name="_VC 6.15.06 update on 06GRC power costs.xls Chart 1_04 07E Wild Horse Wind Expansion (C) (2)_Electric Rev Req Model (2009 GRC) Rebuttal REmoval of New  WH Solar AdjustMI" xfId="860"/>
    <cellStyle name="_VC 6.15.06 update on 06GRC power costs.xls Chart 1_04 07E Wild Horse Wind Expansion (C) (2)_Electric Rev Req Model (2009 GRC) Revised 01-18-2010" xfId="861"/>
    <cellStyle name="_VC 6.15.06 update on 06GRC power costs.xls Chart 1_16.37E Wild Horse Expansion DeferralRevwrkingfile SF" xfId="862"/>
    <cellStyle name="_VC 6.15.06 update on 06GRC power costs.xls Chart 1_2009 GRC Compl Filing - Exhibit D" xfId="863"/>
    <cellStyle name="_VC 6.15.06 update on 06GRC power costs.xls Chart 1_4 31 Regulatory Assets and Liabilities  7 06- Exhibit D" xfId="864"/>
    <cellStyle name="_VC 6.15.06 update on 06GRC power costs.xls Chart 1_4 31 Regulatory Assets and Liabilities  7 06- Exhibit D_NIM Summary" xfId="865"/>
    <cellStyle name="_VC 6.15.06 update on 06GRC power costs.xls Chart 1_4 32 Regulatory Assets and Liabilities  7 06- Exhibit D" xfId="866"/>
    <cellStyle name="_VC 6.15.06 update on 06GRC power costs.xls Chart 1_4 32 Regulatory Assets and Liabilities  7 06- Exhibit D_NIM Summary" xfId="867"/>
    <cellStyle name="_VC 6.15.06 update on 06GRC power costs.xls Chart 1_Book2" xfId="868"/>
    <cellStyle name="_VC 6.15.06 update on 06GRC power costs.xls Chart 1_Book2_Adj Bench DR 3 for Initial Briefs (Electric)" xfId="869"/>
    <cellStyle name="_VC 6.15.06 update on 06GRC power costs.xls Chart 1_Book2_Electric Rev Req Model (2009 GRC) Rebuttal REmoval of New  WH Solar AdjustMI" xfId="870"/>
    <cellStyle name="_VC 6.15.06 update on 06GRC power costs.xls Chart 1_Book2_Electric Rev Req Model (2009 GRC) Revised 01-18-2010" xfId="871"/>
    <cellStyle name="_VC 6.15.06 update on 06GRC power costs.xls Chart 1_Book4" xfId="872"/>
    <cellStyle name="_VC 6.15.06 update on 06GRC power costs.xls Chart 1_Book9" xfId="873"/>
    <cellStyle name="_VC 6.15.06 update on 06GRC power costs.xls Chart 1_NIM Summary" xfId="874"/>
    <cellStyle name="_VC 6.15.06 update on 06GRC power costs.xls Chart 1_NIM Summary 09GRC" xfId="875"/>
    <cellStyle name="_VC 6.15.06 update on 06GRC power costs.xls Chart 1_PCA 9 -  Exhibit D April 2010 (3)" xfId="876"/>
    <cellStyle name="_VC 6.15.06 update on 06GRC power costs.xls Chart 1_Power Costs - Comparison bx Rbtl-Staff-Jt-PC" xfId="877"/>
    <cellStyle name="_VC 6.15.06 update on 06GRC power costs.xls Chart 1_Power Costs - Comparison bx Rbtl-Staff-Jt-PC_Adj Bench DR 3 for Initial Briefs (Electric)" xfId="878"/>
    <cellStyle name="_VC 6.15.06 update on 06GRC power costs.xls Chart 1_Power Costs - Comparison bx Rbtl-Staff-Jt-PC_Electric Rev Req Model (2009 GRC) Rebuttal REmoval of New  WH Solar AdjustMI" xfId="879"/>
    <cellStyle name="_VC 6.15.06 update on 06GRC power costs.xls Chart 1_Power Costs - Comparison bx Rbtl-Staff-Jt-PC_Electric Rev Req Model (2009 GRC) Revised 01-18-2010" xfId="880"/>
    <cellStyle name="_VC 6.15.06 update on 06GRC power costs.xls Chart 1_Rebuttal Power Costs" xfId="881"/>
    <cellStyle name="_VC 6.15.06 update on 06GRC power costs.xls Chart 1_Rebuttal Power Costs_Adj Bench DR 3 for Initial Briefs (Electric)" xfId="882"/>
    <cellStyle name="_VC 6.15.06 update on 06GRC power costs.xls Chart 1_Rebuttal Power Costs_Electric Rev Req Model (2009 GRC) Rebuttal REmoval of New  WH Solar AdjustMI" xfId="883"/>
    <cellStyle name="_VC 6.15.06 update on 06GRC power costs.xls Chart 1_Rebuttal Power Costs_Electric Rev Req Model (2009 GRC) Revised 01-18-2010" xfId="884"/>
    <cellStyle name="_VC 6.15.06 update on 06GRC power costs.xls Chart 1_Wind Integration 10GRC" xfId="885"/>
    <cellStyle name="_VC 6.15.06 update on 06GRC power costs.xls Chart 2" xfId="886"/>
    <cellStyle name="_VC 6.15.06 update on 06GRC power costs.xls Chart 2_04 07E Wild Horse Wind Expansion (C) (2)" xfId="887"/>
    <cellStyle name="_VC 6.15.06 update on 06GRC power costs.xls Chart 2_04 07E Wild Horse Wind Expansion (C) (2)_Adj Bench DR 3 for Initial Briefs (Electric)" xfId="888"/>
    <cellStyle name="_VC 6.15.06 update on 06GRC power costs.xls Chart 2_04 07E Wild Horse Wind Expansion (C) (2)_Electric Rev Req Model (2009 GRC) " xfId="889"/>
    <cellStyle name="_VC 6.15.06 update on 06GRC power costs.xls Chart 2_04 07E Wild Horse Wind Expansion (C) (2)_Electric Rev Req Model (2009 GRC) Rebuttal REmoval of New  WH Solar AdjustMI" xfId="890"/>
    <cellStyle name="_VC 6.15.06 update on 06GRC power costs.xls Chart 2_04 07E Wild Horse Wind Expansion (C) (2)_Electric Rev Req Model (2009 GRC) Revised 01-18-2010" xfId="891"/>
    <cellStyle name="_VC 6.15.06 update on 06GRC power costs.xls Chart 2_16.37E Wild Horse Expansion DeferralRevwrkingfile SF" xfId="892"/>
    <cellStyle name="_VC 6.15.06 update on 06GRC power costs.xls Chart 2_2009 GRC Compl Filing - Exhibit D" xfId="893"/>
    <cellStyle name="_VC 6.15.06 update on 06GRC power costs.xls Chart 2_4 31 Regulatory Assets and Liabilities  7 06- Exhibit D" xfId="894"/>
    <cellStyle name="_VC 6.15.06 update on 06GRC power costs.xls Chart 2_4 31 Regulatory Assets and Liabilities  7 06- Exhibit D_NIM Summary" xfId="895"/>
    <cellStyle name="_VC 6.15.06 update on 06GRC power costs.xls Chart 2_4 32 Regulatory Assets and Liabilities  7 06- Exhibit D" xfId="896"/>
    <cellStyle name="_VC 6.15.06 update on 06GRC power costs.xls Chart 2_4 32 Regulatory Assets and Liabilities  7 06- Exhibit D_NIM Summary" xfId="897"/>
    <cellStyle name="_VC 6.15.06 update on 06GRC power costs.xls Chart 2_Book2" xfId="898"/>
    <cellStyle name="_VC 6.15.06 update on 06GRC power costs.xls Chart 2_Book2_Adj Bench DR 3 for Initial Briefs (Electric)" xfId="899"/>
    <cellStyle name="_VC 6.15.06 update on 06GRC power costs.xls Chart 2_Book2_Electric Rev Req Model (2009 GRC) Rebuttal REmoval of New  WH Solar AdjustMI" xfId="900"/>
    <cellStyle name="_VC 6.15.06 update on 06GRC power costs.xls Chart 2_Book2_Electric Rev Req Model (2009 GRC) Revised 01-18-2010" xfId="901"/>
    <cellStyle name="_VC 6.15.06 update on 06GRC power costs.xls Chart 2_Book4" xfId="902"/>
    <cellStyle name="_VC 6.15.06 update on 06GRC power costs.xls Chart 2_Book9" xfId="903"/>
    <cellStyle name="_VC 6.15.06 update on 06GRC power costs.xls Chart 2_NIM Summary" xfId="904"/>
    <cellStyle name="_VC 6.15.06 update on 06GRC power costs.xls Chart 2_NIM Summary 09GRC" xfId="905"/>
    <cellStyle name="_VC 6.15.06 update on 06GRC power costs.xls Chart 2_PCA 9 -  Exhibit D April 2010 (3)" xfId="906"/>
    <cellStyle name="_VC 6.15.06 update on 06GRC power costs.xls Chart 2_Power Costs - Comparison bx Rbtl-Staff-Jt-PC" xfId="907"/>
    <cellStyle name="_VC 6.15.06 update on 06GRC power costs.xls Chart 2_Power Costs - Comparison bx Rbtl-Staff-Jt-PC_Adj Bench DR 3 for Initial Briefs (Electric)" xfId="908"/>
    <cellStyle name="_VC 6.15.06 update on 06GRC power costs.xls Chart 2_Power Costs - Comparison bx Rbtl-Staff-Jt-PC_Electric Rev Req Model (2009 GRC) Rebuttal REmoval of New  WH Solar AdjustMI" xfId="909"/>
    <cellStyle name="_VC 6.15.06 update on 06GRC power costs.xls Chart 2_Power Costs - Comparison bx Rbtl-Staff-Jt-PC_Electric Rev Req Model (2009 GRC) Revised 01-18-2010" xfId="910"/>
    <cellStyle name="_VC 6.15.06 update on 06GRC power costs.xls Chart 2_Rebuttal Power Costs" xfId="911"/>
    <cellStyle name="_VC 6.15.06 update on 06GRC power costs.xls Chart 2_Rebuttal Power Costs_Adj Bench DR 3 for Initial Briefs (Electric)" xfId="912"/>
    <cellStyle name="_VC 6.15.06 update on 06GRC power costs.xls Chart 2_Rebuttal Power Costs_Electric Rev Req Model (2009 GRC) Rebuttal REmoval of New  WH Solar AdjustMI" xfId="913"/>
    <cellStyle name="_VC 6.15.06 update on 06GRC power costs.xls Chart 2_Rebuttal Power Costs_Electric Rev Req Model (2009 GRC) Revised 01-18-2010" xfId="914"/>
    <cellStyle name="_VC 6.15.06 update on 06GRC power costs.xls Chart 2_Wind Integration 10GRC" xfId="915"/>
    <cellStyle name="_VC 6.15.06 update on 06GRC power costs.xls Chart 3" xfId="916"/>
    <cellStyle name="_VC 6.15.06 update on 06GRC power costs.xls Chart 3_04 07E Wild Horse Wind Expansion (C) (2)" xfId="917"/>
    <cellStyle name="_VC 6.15.06 update on 06GRC power costs.xls Chart 3_04 07E Wild Horse Wind Expansion (C) (2)_Adj Bench DR 3 for Initial Briefs (Electric)" xfId="918"/>
    <cellStyle name="_VC 6.15.06 update on 06GRC power costs.xls Chart 3_04 07E Wild Horse Wind Expansion (C) (2)_Electric Rev Req Model (2009 GRC) " xfId="919"/>
    <cellStyle name="_VC 6.15.06 update on 06GRC power costs.xls Chart 3_04 07E Wild Horse Wind Expansion (C) (2)_Electric Rev Req Model (2009 GRC) Rebuttal REmoval of New  WH Solar AdjustMI" xfId="920"/>
    <cellStyle name="_VC 6.15.06 update on 06GRC power costs.xls Chart 3_04 07E Wild Horse Wind Expansion (C) (2)_Electric Rev Req Model (2009 GRC) Revised 01-18-2010" xfId="921"/>
    <cellStyle name="_VC 6.15.06 update on 06GRC power costs.xls Chart 3_16.37E Wild Horse Expansion DeferralRevwrkingfile SF" xfId="922"/>
    <cellStyle name="_VC 6.15.06 update on 06GRC power costs.xls Chart 3_2009 GRC Compl Filing - Exhibit D" xfId="923"/>
    <cellStyle name="_VC 6.15.06 update on 06GRC power costs.xls Chart 3_4 31 Regulatory Assets and Liabilities  7 06- Exhibit D" xfId="924"/>
    <cellStyle name="_VC 6.15.06 update on 06GRC power costs.xls Chart 3_4 31 Regulatory Assets and Liabilities  7 06- Exhibit D_NIM Summary" xfId="925"/>
    <cellStyle name="_VC 6.15.06 update on 06GRC power costs.xls Chart 3_4 32 Regulatory Assets and Liabilities  7 06- Exhibit D" xfId="926"/>
    <cellStyle name="_VC 6.15.06 update on 06GRC power costs.xls Chart 3_4 32 Regulatory Assets and Liabilities  7 06- Exhibit D_NIM Summary" xfId="927"/>
    <cellStyle name="_VC 6.15.06 update on 06GRC power costs.xls Chart 3_Book2" xfId="928"/>
    <cellStyle name="_VC 6.15.06 update on 06GRC power costs.xls Chart 3_Book2_Adj Bench DR 3 for Initial Briefs (Electric)" xfId="929"/>
    <cellStyle name="_VC 6.15.06 update on 06GRC power costs.xls Chart 3_Book2_Electric Rev Req Model (2009 GRC) Rebuttal REmoval of New  WH Solar AdjustMI" xfId="930"/>
    <cellStyle name="_VC 6.15.06 update on 06GRC power costs.xls Chart 3_Book2_Electric Rev Req Model (2009 GRC) Revised 01-18-2010" xfId="931"/>
    <cellStyle name="_VC 6.15.06 update on 06GRC power costs.xls Chart 3_Book4" xfId="932"/>
    <cellStyle name="_VC 6.15.06 update on 06GRC power costs.xls Chart 3_Book9" xfId="933"/>
    <cellStyle name="_VC 6.15.06 update on 06GRC power costs.xls Chart 3_NIM Summary" xfId="934"/>
    <cellStyle name="_VC 6.15.06 update on 06GRC power costs.xls Chart 3_NIM Summary 09GRC" xfId="935"/>
    <cellStyle name="_VC 6.15.06 update on 06GRC power costs.xls Chart 3_PCA 9 -  Exhibit D April 2010 (3)" xfId="936"/>
    <cellStyle name="_VC 6.15.06 update on 06GRC power costs.xls Chart 3_Power Costs - Comparison bx Rbtl-Staff-Jt-PC" xfId="937"/>
    <cellStyle name="_VC 6.15.06 update on 06GRC power costs.xls Chart 3_Power Costs - Comparison bx Rbtl-Staff-Jt-PC_Adj Bench DR 3 for Initial Briefs (Electric)" xfId="938"/>
    <cellStyle name="_VC 6.15.06 update on 06GRC power costs.xls Chart 3_Power Costs - Comparison bx Rbtl-Staff-Jt-PC_Electric Rev Req Model (2009 GRC) Rebuttal REmoval of New  WH Solar AdjustMI" xfId="939"/>
    <cellStyle name="_VC 6.15.06 update on 06GRC power costs.xls Chart 3_Power Costs - Comparison bx Rbtl-Staff-Jt-PC_Electric Rev Req Model (2009 GRC) Revised 01-18-2010" xfId="940"/>
    <cellStyle name="_VC 6.15.06 update on 06GRC power costs.xls Chart 3_Rebuttal Power Costs" xfId="941"/>
    <cellStyle name="_VC 6.15.06 update on 06GRC power costs.xls Chart 3_Rebuttal Power Costs_Adj Bench DR 3 for Initial Briefs (Electric)" xfId="942"/>
    <cellStyle name="_VC 6.15.06 update on 06GRC power costs.xls Chart 3_Rebuttal Power Costs_Electric Rev Req Model (2009 GRC) Rebuttal REmoval of New  WH Solar AdjustMI" xfId="943"/>
    <cellStyle name="_VC 6.15.06 update on 06GRC power costs.xls Chart 3_Rebuttal Power Costs_Electric Rev Req Model (2009 GRC) Revised 01-18-2010" xfId="944"/>
    <cellStyle name="_VC 6.15.06 update on 06GRC power costs.xls Chart 3_Wind Integration 10GRC" xfId="945"/>
    <cellStyle name="_Worksheet" xfId="946"/>
    <cellStyle name="_Worksheet_NIM Summary" xfId="947"/>
    <cellStyle name="_Worksheet_Transmission Workbook for May BOD" xfId="948"/>
    <cellStyle name="_Worksheet_Wind Integration 10GRC" xfId="949"/>
    <cellStyle name="0,0_x000d__x000a_NA_x000d__x000a_" xfId="950"/>
    <cellStyle name="20% - Accent1 2" xfId="951"/>
    <cellStyle name="20% - Accent1 2 2" xfId="952"/>
    <cellStyle name="20% - Accent1 2 3" xfId="953"/>
    <cellStyle name="20% - Accent1 3" xfId="954"/>
    <cellStyle name="20% - Accent1 4" xfId="955"/>
    <cellStyle name="20% - Accent1 4 2" xfId="956"/>
    <cellStyle name="20% - Accent2 2" xfId="957"/>
    <cellStyle name="20% - Accent2 2 2" xfId="958"/>
    <cellStyle name="20% - Accent2 2 3" xfId="959"/>
    <cellStyle name="20% - Accent2 3" xfId="960"/>
    <cellStyle name="20% - Accent2 4" xfId="961"/>
    <cellStyle name="20% - Accent2 4 2" xfId="962"/>
    <cellStyle name="20% - Accent3 2" xfId="963"/>
    <cellStyle name="20% - Accent3 2 2" xfId="964"/>
    <cellStyle name="20% - Accent3 2 3" xfId="965"/>
    <cellStyle name="20% - Accent3 3" xfId="966"/>
    <cellStyle name="20% - Accent3 4" xfId="967"/>
    <cellStyle name="20% - Accent3 4 2" xfId="968"/>
    <cellStyle name="20% - Accent4 2" xfId="969"/>
    <cellStyle name="20% - Accent4 2 2" xfId="970"/>
    <cellStyle name="20% - Accent4 2 3" xfId="971"/>
    <cellStyle name="20% - Accent4 3" xfId="972"/>
    <cellStyle name="20% - Accent4 4" xfId="973"/>
    <cellStyle name="20% - Accent4 4 2" xfId="974"/>
    <cellStyle name="20% - Accent5 2" xfId="975"/>
    <cellStyle name="20% - Accent5 2 2" xfId="976"/>
    <cellStyle name="20% - Accent5 2 3" xfId="977"/>
    <cellStyle name="20% - Accent5 3" xfId="978"/>
    <cellStyle name="20% - Accent5 4" xfId="979"/>
    <cellStyle name="20% - Accent5 4 2" xfId="980"/>
    <cellStyle name="20% - Accent6 2" xfId="981"/>
    <cellStyle name="20% - Accent6 2 2" xfId="982"/>
    <cellStyle name="20% - Accent6 2 3" xfId="983"/>
    <cellStyle name="20% - Accent6 3" xfId="984"/>
    <cellStyle name="20% - Accent6 4" xfId="985"/>
    <cellStyle name="20% - Accent6 4 2" xfId="986"/>
    <cellStyle name="40% - Accent1 2" xfId="987"/>
    <cellStyle name="40% - Accent1 2 2" xfId="988"/>
    <cellStyle name="40% - Accent1 2 3" xfId="989"/>
    <cellStyle name="40% - Accent1 3" xfId="990"/>
    <cellStyle name="40% - Accent1 4" xfId="991"/>
    <cellStyle name="40% - Accent1 4 2" xfId="992"/>
    <cellStyle name="40% - Accent2 2" xfId="993"/>
    <cellStyle name="40% - Accent2 2 2" xfId="994"/>
    <cellStyle name="40% - Accent2 2 3" xfId="995"/>
    <cellStyle name="40% - Accent2 3" xfId="996"/>
    <cellStyle name="40% - Accent2 4" xfId="997"/>
    <cellStyle name="40% - Accent2 4 2" xfId="998"/>
    <cellStyle name="40% - Accent3 2" xfId="999"/>
    <cellStyle name="40% - Accent3 2 2" xfId="1000"/>
    <cellStyle name="40% - Accent3 2 3" xfId="1001"/>
    <cellStyle name="40% - Accent3 3" xfId="1002"/>
    <cellStyle name="40% - Accent3 4" xfId="1003"/>
    <cellStyle name="40% - Accent3 4 2" xfId="1004"/>
    <cellStyle name="40% - Accent4 2" xfId="1005"/>
    <cellStyle name="40% - Accent4 2 2" xfId="1006"/>
    <cellStyle name="40% - Accent4 2 3" xfId="1007"/>
    <cellStyle name="40% - Accent4 3" xfId="1008"/>
    <cellStyle name="40% - Accent4 4" xfId="1009"/>
    <cellStyle name="40% - Accent4 4 2" xfId="1010"/>
    <cellStyle name="40% - Accent5 2" xfId="1011"/>
    <cellStyle name="40% - Accent5 2 2" xfId="1012"/>
    <cellStyle name="40% - Accent5 2 3" xfId="1013"/>
    <cellStyle name="40% - Accent5 3" xfId="1014"/>
    <cellStyle name="40% - Accent5 4" xfId="1015"/>
    <cellStyle name="40% - Accent5 4 2" xfId="1016"/>
    <cellStyle name="40% - Accent6 2" xfId="1017"/>
    <cellStyle name="40% - Accent6 2 2" xfId="1018"/>
    <cellStyle name="40% - Accent6 2 3" xfId="1019"/>
    <cellStyle name="40% - Accent6 3" xfId="1020"/>
    <cellStyle name="40% - Accent6 4" xfId="1021"/>
    <cellStyle name="40% - Accent6 4 2" xfId="1022"/>
    <cellStyle name="60% - Accent1 2" xfId="1023"/>
    <cellStyle name="60% - Accent1 2 2" xfId="1024"/>
    <cellStyle name="60% - Accent1 3" xfId="1025"/>
    <cellStyle name="60% - Accent1 3 2" xfId="1026"/>
    <cellStyle name="60% - Accent2 2" xfId="1027"/>
    <cellStyle name="60% - Accent2 2 2" xfId="1028"/>
    <cellStyle name="60% - Accent2 3" xfId="1029"/>
    <cellStyle name="60% - Accent2 3 2" xfId="1030"/>
    <cellStyle name="60% - Accent3 2" xfId="1031"/>
    <cellStyle name="60% - Accent3 2 2" xfId="1032"/>
    <cellStyle name="60% - Accent3 3" xfId="1033"/>
    <cellStyle name="60% - Accent3 3 2" xfId="1034"/>
    <cellStyle name="60% - Accent4 2" xfId="1035"/>
    <cellStyle name="60% - Accent4 2 2" xfId="1036"/>
    <cellStyle name="60% - Accent4 3" xfId="1037"/>
    <cellStyle name="60% - Accent4 3 2" xfId="1038"/>
    <cellStyle name="60% - Accent5 2" xfId="1039"/>
    <cellStyle name="60% - Accent5 2 2" xfId="1040"/>
    <cellStyle name="60% - Accent5 3" xfId="1041"/>
    <cellStyle name="60% - Accent5 3 2" xfId="1042"/>
    <cellStyle name="60% - Accent6 2" xfId="1043"/>
    <cellStyle name="60% - Accent6 2 2" xfId="1044"/>
    <cellStyle name="60% - Accent6 3" xfId="1045"/>
    <cellStyle name="60% - Accent6 3 2" xfId="1046"/>
    <cellStyle name="Accent1 2" xfId="1047"/>
    <cellStyle name="Accent1 2 2" xfId="1048"/>
    <cellStyle name="Accent1 3" xfId="1049"/>
    <cellStyle name="Accent1 3 2" xfId="1050"/>
    <cellStyle name="Accent2 2" xfId="1051"/>
    <cellStyle name="Accent2 2 2" xfId="1052"/>
    <cellStyle name="Accent2 3" xfId="1053"/>
    <cellStyle name="Accent2 3 2" xfId="1054"/>
    <cellStyle name="Accent3 2" xfId="1055"/>
    <cellStyle name="Accent3 2 2" xfId="1056"/>
    <cellStyle name="Accent3 3" xfId="1057"/>
    <cellStyle name="Accent3 3 2" xfId="1058"/>
    <cellStyle name="Accent4 2" xfId="1059"/>
    <cellStyle name="Accent4 2 2" xfId="1060"/>
    <cellStyle name="Accent4 3" xfId="1061"/>
    <cellStyle name="Accent4 3 2" xfId="1062"/>
    <cellStyle name="Accent5 2" xfId="1063"/>
    <cellStyle name="Accent5 2 2" xfId="1064"/>
    <cellStyle name="Accent5 3" xfId="1065"/>
    <cellStyle name="Accent5 3 2" xfId="1066"/>
    <cellStyle name="Accent6 2" xfId="1067"/>
    <cellStyle name="Accent6 2 2" xfId="1068"/>
    <cellStyle name="Accent6 3" xfId="1069"/>
    <cellStyle name="Accent6 3 2" xfId="1070"/>
    <cellStyle name="Bad 2" xfId="1071"/>
    <cellStyle name="Bad 2 2" xfId="1072"/>
    <cellStyle name="Bad 3" xfId="1073"/>
    <cellStyle name="Bad 3 2" xfId="1074"/>
    <cellStyle name="Calc Currency (0)" xfId="1075"/>
    <cellStyle name="Calculation 2" xfId="1076"/>
    <cellStyle name="Calculation 2 2" xfId="1077"/>
    <cellStyle name="Calculation 2 3" xfId="1078"/>
    <cellStyle name="Calculation 3" xfId="1079"/>
    <cellStyle name="Calculation 3 2" xfId="1080"/>
    <cellStyle name="Check Cell 2" xfId="1081"/>
    <cellStyle name="Check Cell 2 2" xfId="1082"/>
    <cellStyle name="Check Cell 3" xfId="1083"/>
    <cellStyle name="Check Cell 3 2" xfId="1084"/>
    <cellStyle name="CheckCell" xfId="1085"/>
    <cellStyle name="Comma" xfId="1086" builtinId="3"/>
    <cellStyle name="Comma 10" xfId="1087"/>
    <cellStyle name="Comma 11" xfId="1088"/>
    <cellStyle name="Comma 12" xfId="1089"/>
    <cellStyle name="Comma 13" xfId="1090"/>
    <cellStyle name="Comma 14" xfId="1091"/>
    <cellStyle name="Comma 16" xfId="1092"/>
    <cellStyle name="Comma 17" xfId="1093"/>
    <cellStyle name="Comma 18" xfId="1094"/>
    <cellStyle name="Comma 2 2" xfId="1095"/>
    <cellStyle name="Comma 2 2 2" xfId="1096"/>
    <cellStyle name="Comma 2 2 3" xfId="1097"/>
    <cellStyle name="Comma 2 3" xfId="1098"/>
    <cellStyle name="Comma 3 2" xfId="1099"/>
    <cellStyle name="Comma 3 3" xfId="1100"/>
    <cellStyle name="Comma 4" xfId="1101"/>
    <cellStyle name="Comma 4 2" xfId="1102"/>
    <cellStyle name="Comma 5" xfId="1103"/>
    <cellStyle name="Comma 6" xfId="1104"/>
    <cellStyle name="Comma 7" xfId="1105"/>
    <cellStyle name="Comma 8" xfId="1106"/>
    <cellStyle name="Comma 9" xfId="1107"/>
    <cellStyle name="Comma0" xfId="1108"/>
    <cellStyle name="Comma0 - Style2" xfId="1109"/>
    <cellStyle name="Comma0 - Style4" xfId="1110"/>
    <cellStyle name="Comma0 - Style5" xfId="1111"/>
    <cellStyle name="Comma0 2" xfId="1112"/>
    <cellStyle name="Comma0 3" xfId="1113"/>
    <cellStyle name="Comma0 4" xfId="1114"/>
    <cellStyle name="Comma0_00COS Ind Allocators" xfId="1115"/>
    <cellStyle name="Comma1 - Style1" xfId="1116"/>
    <cellStyle name="Copied" xfId="1117"/>
    <cellStyle name="COST1" xfId="1118"/>
    <cellStyle name="Curren - Style1" xfId="1119"/>
    <cellStyle name="Curren - Style2" xfId="1120"/>
    <cellStyle name="Curren - Style5" xfId="1121"/>
    <cellStyle name="Curren - Style6" xfId="1122"/>
    <cellStyle name="Currency" xfId="1123" builtinId="4"/>
    <cellStyle name="Currency 10" xfId="1124"/>
    <cellStyle name="Currency 11" xfId="1125"/>
    <cellStyle name="Currency 13" xfId="1126"/>
    <cellStyle name="Currency 2 2" xfId="1127"/>
    <cellStyle name="Currency 2 3" xfId="1128"/>
    <cellStyle name="Currency 3 2" xfId="1129"/>
    <cellStyle name="Currency 3 3" xfId="1130"/>
    <cellStyle name="Currency 4" xfId="1131"/>
    <cellStyle name="Currency 4 2" xfId="1132"/>
    <cellStyle name="Currency 4_PCA 9 -  Exhibit D April 2010 (3)" xfId="1133"/>
    <cellStyle name="Currency 5" xfId="1134"/>
    <cellStyle name="Currency 6" xfId="1135"/>
    <cellStyle name="Currency 7" xfId="1136"/>
    <cellStyle name="Currency 8" xfId="1137"/>
    <cellStyle name="Currency 9" xfId="1138"/>
    <cellStyle name="Currency0" xfId="1139"/>
    <cellStyle name="Date" xfId="1140"/>
    <cellStyle name="Date 2" xfId="1141"/>
    <cellStyle name="Date 3" xfId="1142"/>
    <cellStyle name="Date 4" xfId="1143"/>
    <cellStyle name="Entered" xfId="1144"/>
    <cellStyle name="Euro" xfId="1145"/>
    <cellStyle name="Explanatory Text 2" xfId="1146"/>
    <cellStyle name="Explanatory Text 2 2" xfId="1147"/>
    <cellStyle name="Explanatory Text 3" xfId="1148"/>
    <cellStyle name="Explanatory Text 3 2" xfId="1149"/>
    <cellStyle name="Fixed" xfId="1150"/>
    <cellStyle name="Fixed3 - Style3" xfId="1151"/>
    <cellStyle name="Good 2" xfId="1152"/>
    <cellStyle name="Good 2 2" xfId="1153"/>
    <cellStyle name="Good 3" xfId="1154"/>
    <cellStyle name="Good 3 2" xfId="1155"/>
    <cellStyle name="Grey" xfId="1156"/>
    <cellStyle name="Grey 2" xfId="1157"/>
    <cellStyle name="Grey 2 2" xfId="1158"/>
    <cellStyle name="Grey 3" xfId="1159"/>
    <cellStyle name="Grey 3 2" xfId="1160"/>
    <cellStyle name="Grey 4" xfId="1161"/>
    <cellStyle name="Grey 4 2" xfId="1162"/>
    <cellStyle name="Grey 5" xfId="1163"/>
    <cellStyle name="Grey_(C) WHE Proforma with ITC cash grant 10 Yr Amort_for deferral_102809" xfId="1164"/>
    <cellStyle name="Header1" xfId="1165"/>
    <cellStyle name="Header2" xfId="1166"/>
    <cellStyle name="Heading 1 2" xfId="1167"/>
    <cellStyle name="Heading 1 2 2" xfId="1168"/>
    <cellStyle name="Heading 1 2 3" xfId="1169"/>
    <cellStyle name="Heading 1 3" xfId="1170"/>
    <cellStyle name="Heading 1 3 2" xfId="1171"/>
    <cellStyle name="Heading 2 2" xfId="1172"/>
    <cellStyle name="Heading 2 2 2" xfId="1173"/>
    <cellStyle name="Heading 2 2 3" xfId="1174"/>
    <cellStyle name="Heading 2 3" xfId="1175"/>
    <cellStyle name="Heading 2 3 2" xfId="1176"/>
    <cellStyle name="Heading 3 2" xfId="1177"/>
    <cellStyle name="Heading 3 2 2" xfId="1178"/>
    <cellStyle name="Heading 3 3" xfId="1179"/>
    <cellStyle name="Heading 3 3 2" xfId="1180"/>
    <cellStyle name="Heading 4 2" xfId="1181"/>
    <cellStyle name="Heading 4 2 2" xfId="1182"/>
    <cellStyle name="Heading 4 3" xfId="1183"/>
    <cellStyle name="Heading 4 3 2" xfId="1184"/>
    <cellStyle name="Heading1" xfId="1185"/>
    <cellStyle name="Heading2" xfId="1186"/>
    <cellStyle name="Hyperlink" xfId="1187" builtinId="8"/>
    <cellStyle name="Input [yellow]" xfId="1188"/>
    <cellStyle name="Input [yellow] 2" xfId="1189"/>
    <cellStyle name="Input [yellow] 2 2" xfId="1190"/>
    <cellStyle name="Input [yellow] 3" xfId="1191"/>
    <cellStyle name="Input [yellow] 3 2" xfId="1192"/>
    <cellStyle name="Input [yellow] 4" xfId="1193"/>
    <cellStyle name="Input [yellow] 4 2" xfId="1194"/>
    <cellStyle name="Input [yellow] 5" xfId="1195"/>
    <cellStyle name="Input [yellow]_(C) WHE Proforma with ITC cash grant 10 Yr Amort_for deferral_102809" xfId="1196"/>
    <cellStyle name="Input 2" xfId="1197"/>
    <cellStyle name="Input 2 2" xfId="1198"/>
    <cellStyle name="Input 3" xfId="1199"/>
    <cellStyle name="Input 3 2" xfId="1200"/>
    <cellStyle name="Input Cells" xfId="1201"/>
    <cellStyle name="Input Cells Percent" xfId="1202"/>
    <cellStyle name="Input Cells_4.34E Mint Farm Deferral" xfId="1203"/>
    <cellStyle name="Lines" xfId="1204"/>
    <cellStyle name="Lines 2" xfId="1205"/>
    <cellStyle name="LINKED" xfId="1206"/>
    <cellStyle name="Linked Cell 2" xfId="1207"/>
    <cellStyle name="Linked Cell 2 2" xfId="1208"/>
    <cellStyle name="Linked Cell 3" xfId="1209"/>
    <cellStyle name="Linked Cell 3 2" xfId="1210"/>
    <cellStyle name="modified border" xfId="1211"/>
    <cellStyle name="modified border 2" xfId="1212"/>
    <cellStyle name="modified border 3" xfId="1213"/>
    <cellStyle name="modified border 4" xfId="1214"/>
    <cellStyle name="modified border_4.34E Mint Farm Deferral" xfId="1215"/>
    <cellStyle name="modified border1" xfId="1216"/>
    <cellStyle name="modified border1 2" xfId="1217"/>
    <cellStyle name="modified border1 3" xfId="1218"/>
    <cellStyle name="modified border1 4" xfId="1219"/>
    <cellStyle name="modified border1_4.34E Mint Farm Deferral" xfId="1220"/>
    <cellStyle name="Neutral 2" xfId="1221"/>
    <cellStyle name="Neutral 2 2" xfId="1222"/>
    <cellStyle name="Neutral 3" xfId="1223"/>
    <cellStyle name="Neutral 3 2" xfId="1224"/>
    <cellStyle name="no dec" xfId="1225"/>
    <cellStyle name="Normal" xfId="0" builtinId="0"/>
    <cellStyle name="Normal - Style1" xfId="1226"/>
    <cellStyle name="Normal - Style1 2" xfId="1227"/>
    <cellStyle name="Normal - Style1 3" xfId="1228"/>
    <cellStyle name="Normal - Style1 4" xfId="1229"/>
    <cellStyle name="Normal - Style1_(C) WHE Proforma with ITC cash grant 10 Yr Amort_for deferral_102809" xfId="1230"/>
    <cellStyle name="Normal 1" xfId="1231"/>
    <cellStyle name="Normal 10" xfId="1232"/>
    <cellStyle name="Normal 10 2" xfId="1233"/>
    <cellStyle name="Normal 10 3" xfId="1234"/>
    <cellStyle name="Normal 10_04.07E Wild Horse Wind Expansion" xfId="1235"/>
    <cellStyle name="Normal 11" xfId="1236"/>
    <cellStyle name="Normal 12" xfId="1237"/>
    <cellStyle name="Normal 13" xfId="1238"/>
    <cellStyle name="Normal 14" xfId="1239"/>
    <cellStyle name="Normal 15" xfId="1240"/>
    <cellStyle name="Normal 16" xfId="1241"/>
    <cellStyle name="Normal 17" xfId="1242"/>
    <cellStyle name="Normal 18" xfId="1243"/>
    <cellStyle name="Normal 19" xfId="1244"/>
    <cellStyle name="Normal 2" xfId="1245"/>
    <cellStyle name="Normal 2 2" xfId="1246"/>
    <cellStyle name="Normal 2 2 2" xfId="1247"/>
    <cellStyle name="Normal 2 2 2 2" xfId="1248"/>
    <cellStyle name="Normal 2 2 2 3" xfId="1249"/>
    <cellStyle name="Normal 2 2 3" xfId="1250"/>
    <cellStyle name="Normal 2 2 4" xfId="1251"/>
    <cellStyle name="Normal 2 2_NIM Summary" xfId="1252"/>
    <cellStyle name="Normal 2 3" xfId="1253"/>
    <cellStyle name="Normal 2 4" xfId="1254"/>
    <cellStyle name="Normal 2 5" xfId="1255"/>
    <cellStyle name="Normal 2 6" xfId="1256"/>
    <cellStyle name="Normal 2 7" xfId="1257"/>
    <cellStyle name="Normal 2 8" xfId="1258"/>
    <cellStyle name="Normal 20" xfId="1259"/>
    <cellStyle name="Normal 21_DEM-WP(C) Chelan Power Costs" xfId="1260"/>
    <cellStyle name="Normal 22" xfId="1261"/>
    <cellStyle name="Normal 3 2" xfId="1262"/>
    <cellStyle name="Normal 3 2 2" xfId="1263"/>
    <cellStyle name="Normal 3 2 3" xfId="1264"/>
    <cellStyle name="Normal 3 3" xfId="1265"/>
    <cellStyle name="Normal 3 4" xfId="1266"/>
    <cellStyle name="Normal 4" xfId="1267"/>
    <cellStyle name="Normal 4 2" xfId="1268"/>
    <cellStyle name="Normal 4_NIM Summary 09GRC" xfId="1269"/>
    <cellStyle name="Normal 5" xfId="1270"/>
    <cellStyle name="Normal 6" xfId="1271"/>
    <cellStyle name="Normal 7" xfId="1272"/>
    <cellStyle name="Normal 8" xfId="1273"/>
    <cellStyle name="Normal 9" xfId="1274"/>
    <cellStyle name="Note 10" xfId="1275"/>
    <cellStyle name="Note 10 2" xfId="1276"/>
    <cellStyle name="Note 2" xfId="1277"/>
    <cellStyle name="Note 2 2" xfId="1278"/>
    <cellStyle name="Note 2 3" xfId="1279"/>
    <cellStyle name="Note 3" xfId="1280"/>
    <cellStyle name="Note 4" xfId="1281"/>
    <cellStyle name="Note 5" xfId="1282"/>
    <cellStyle name="Note 6" xfId="1283"/>
    <cellStyle name="Note 7" xfId="1284"/>
    <cellStyle name="Note 8" xfId="1285"/>
    <cellStyle name="Note 9" xfId="1286"/>
    <cellStyle name="Output 2" xfId="1287"/>
    <cellStyle name="Output 2 2" xfId="1288"/>
    <cellStyle name="Output 3" xfId="1289"/>
    <cellStyle name="Output 3 2" xfId="1290"/>
    <cellStyle name="Percen - Style1" xfId="1291"/>
    <cellStyle name="Percen - Style2" xfId="1292"/>
    <cellStyle name="Percen - Style3" xfId="1293"/>
    <cellStyle name="Percent" xfId="1294" builtinId="5"/>
    <cellStyle name="Percent [2]" xfId="1295"/>
    <cellStyle name="Percent 10" xfId="1296"/>
    <cellStyle name="Percent 2" xfId="1297"/>
    <cellStyle name="Percent 2 2" xfId="1298"/>
    <cellStyle name="Percent 2 2 2" xfId="1299"/>
    <cellStyle name="Percent 2 2 3" xfId="1300"/>
    <cellStyle name="Percent 2 3" xfId="1301"/>
    <cellStyle name="Percent 3 2" xfId="1302"/>
    <cellStyle name="Percent 3 3" xfId="1303"/>
    <cellStyle name="Percent 4" xfId="1304"/>
    <cellStyle name="Percent 4 2" xfId="1305"/>
    <cellStyle name="Percent 5" xfId="1306"/>
    <cellStyle name="Percent 6" xfId="1307"/>
    <cellStyle name="Percent 7" xfId="1308"/>
    <cellStyle name="Percent 9" xfId="1309"/>
    <cellStyle name="Processing" xfId="1310"/>
    <cellStyle name="PSChar" xfId="1311"/>
    <cellStyle name="PSDate" xfId="1312"/>
    <cellStyle name="PSDec" xfId="1313"/>
    <cellStyle name="PSHeading" xfId="1314"/>
    <cellStyle name="PSInt" xfId="1315"/>
    <cellStyle name="PSSpacer" xfId="1316"/>
    <cellStyle name="purple - Style8" xfId="1317"/>
    <cellStyle name="RED" xfId="1318"/>
    <cellStyle name="Red - Style7" xfId="1319"/>
    <cellStyle name="RED_04 07E Wild Horse Wind Expansion (C) (2)" xfId="1320"/>
    <cellStyle name="Report" xfId="1321"/>
    <cellStyle name="Report Bar" xfId="1322"/>
    <cellStyle name="Report Heading" xfId="1323"/>
    <cellStyle name="Report Percent" xfId="1324"/>
    <cellStyle name="Report Unit Cost" xfId="1325"/>
    <cellStyle name="Report_Adj Bench DR 3 for Initial Briefs (Electric)" xfId="1326"/>
    <cellStyle name="Reports" xfId="1327"/>
    <cellStyle name="Reports Total" xfId="1328"/>
    <cellStyle name="Reports Unit Cost Total" xfId="1329"/>
    <cellStyle name="Reports_16.37E Wild Horse Expansion DeferralRevwrkingfile SF" xfId="1330"/>
    <cellStyle name="RevList" xfId="1331"/>
    <cellStyle name="round100" xfId="1332"/>
    <cellStyle name="SAPBEXstdData" xfId="1333"/>
    <cellStyle name="shade" xfId="1334"/>
    <cellStyle name="StmtTtl1" xfId="1335"/>
    <cellStyle name="StmtTtl1 2" xfId="1336"/>
    <cellStyle name="StmtTtl1 2 2" xfId="1337"/>
    <cellStyle name="StmtTtl1 3" xfId="1338"/>
    <cellStyle name="StmtTtl1 3 2" xfId="1339"/>
    <cellStyle name="StmtTtl1 4" xfId="1340"/>
    <cellStyle name="StmtTtl1 4 2" xfId="1341"/>
    <cellStyle name="StmtTtl1 5" xfId="1342"/>
    <cellStyle name="StmtTtl1_(C) WHE Proforma with ITC cash grant 10 Yr Amort_for deferral_102809" xfId="1343"/>
    <cellStyle name="StmtTtl2" xfId="1344"/>
    <cellStyle name="STYL1 - Style1" xfId="1345"/>
    <cellStyle name="Style 1" xfId="1346"/>
    <cellStyle name="Style 1 2" xfId="1347"/>
    <cellStyle name="Style 1 2 2" xfId="1348"/>
    <cellStyle name="Style 1 3" xfId="1349"/>
    <cellStyle name="Style 1 4" xfId="1350"/>
    <cellStyle name="Style 1 5" xfId="1351"/>
    <cellStyle name="Style 1_04.07E Wild Horse Wind Expansion" xfId="1352"/>
    <cellStyle name="Subtotal" xfId="1353"/>
    <cellStyle name="Sub-total" xfId="1354"/>
    <cellStyle name="Title 2" xfId="1355"/>
    <cellStyle name="Title 2 2" xfId="1356"/>
    <cellStyle name="Title 3" xfId="1357"/>
    <cellStyle name="Title 3 2" xfId="1358"/>
    <cellStyle name="Title: Major" xfId="1359"/>
    <cellStyle name="Title: Minor" xfId="1360"/>
    <cellStyle name="Title: Worksheet" xfId="1361"/>
    <cellStyle name="Total 2" xfId="1362"/>
    <cellStyle name="Total 2 2" xfId="1363"/>
    <cellStyle name="Total 2 3" xfId="1364"/>
    <cellStyle name="Total 3" xfId="1365"/>
    <cellStyle name="Total 3 2" xfId="1366"/>
    <cellStyle name="Total4 - Style4" xfId="1367"/>
    <cellStyle name="Warning Text 2" xfId="1368"/>
    <cellStyle name="Warning Text 2 2" xfId="1369"/>
    <cellStyle name="Warning Text 3" xfId="1370"/>
    <cellStyle name="Warning Text 3 2" xfId="137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0" i="0" u="none" strike="noStrike" baseline="0">
                <a:solidFill>
                  <a:srgbClr val="000000"/>
                </a:solidFill>
                <a:latin typeface="Arial"/>
                <a:ea typeface="Arial"/>
                <a:cs typeface="Arial"/>
              </a:defRPr>
            </a:pPr>
            <a:r>
              <a:rPr lang="en-US" sz="1675" b="1" i="0" u="none" strike="noStrike" baseline="0">
                <a:solidFill>
                  <a:srgbClr val="000000"/>
                </a:solidFill>
                <a:latin typeface="Arial"/>
                <a:cs typeface="Arial"/>
              </a:rPr>
              <a:t>New Chelan Contract </a:t>
            </a:r>
            <a:endParaRPr lang="en-US" sz="1450" b="1" i="0" u="none" strike="noStrike" baseline="0">
              <a:solidFill>
                <a:srgbClr val="000000"/>
              </a:solidFill>
              <a:latin typeface="Arial"/>
              <a:cs typeface="Arial"/>
            </a:endParaRPr>
          </a:p>
          <a:p>
            <a:pPr>
              <a:defRPr sz="1200" b="0" i="0" u="none" strike="noStrike" baseline="0">
                <a:solidFill>
                  <a:srgbClr val="000000"/>
                </a:solidFill>
                <a:latin typeface="Arial"/>
                <a:ea typeface="Arial"/>
                <a:cs typeface="Arial"/>
              </a:defRPr>
            </a:pPr>
            <a:r>
              <a:rPr lang="en-US" sz="1200" b="1" i="0" u="none" strike="noStrike" baseline="0">
                <a:solidFill>
                  <a:srgbClr val="000000"/>
                </a:solidFill>
                <a:latin typeface="Arial"/>
                <a:cs typeface="Arial"/>
              </a:rPr>
              <a:t>projected annual cost by charge</a:t>
            </a:r>
          </a:p>
        </c:rich>
      </c:tx>
      <c:layout>
        <c:manualLayout>
          <c:xMode val="edge"/>
          <c:yMode val="edge"/>
          <c:x val="0.38839298702120068"/>
          <c:y val="3.0927764464224579E-2"/>
        </c:manualLayout>
      </c:layout>
      <c:overlay val="0"/>
      <c:spPr>
        <a:noFill/>
        <a:ln w="25400">
          <a:noFill/>
        </a:ln>
      </c:spPr>
    </c:title>
    <c:autoTitleDeleted val="0"/>
    <c:plotArea>
      <c:layout>
        <c:manualLayout>
          <c:layoutTarget val="inner"/>
          <c:xMode val="edge"/>
          <c:yMode val="edge"/>
          <c:x val="8.5714323082765012E-2"/>
          <c:y val="0.18144329896907216"/>
          <c:w val="0.90178610743325693"/>
          <c:h val="0.62061855670103094"/>
        </c:manualLayout>
      </c:layout>
      <c:barChart>
        <c:barDir val="col"/>
        <c:grouping val="stacked"/>
        <c:varyColors val="0"/>
        <c:ser>
          <c:idx val="0"/>
          <c:order val="0"/>
          <c:tx>
            <c:strRef>
              <c:f>'summary by charge'!$C$34</c:f>
              <c:strCache>
                <c:ptCount val="1"/>
                <c:pt idx="0">
                  <c:v>Rocky Reach O&amp;M</c:v>
                </c:pt>
              </c:strCache>
            </c:strRef>
          </c:tx>
          <c:spPr>
            <a:solidFill>
              <a:srgbClr val="000080"/>
            </a:solidFill>
            <a:ln w="12700">
              <a:solidFill>
                <a:srgbClr val="000000"/>
              </a:solidFill>
              <a:prstDash val="solid"/>
            </a:ln>
          </c:spPr>
          <c:invertIfNegative val="0"/>
          <c:cat>
            <c:numRef>
              <c:f>'summary by charge'!$B$35:$B$55</c:f>
              <c:numCache>
                <c:formatCode>General</c:formatCode>
                <c:ptCount val="21"/>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pt idx="14">
                  <c:v>2025</c:v>
                </c:pt>
                <c:pt idx="15">
                  <c:v>2026</c:v>
                </c:pt>
                <c:pt idx="16">
                  <c:v>2027</c:v>
                </c:pt>
                <c:pt idx="17">
                  <c:v>2028</c:v>
                </c:pt>
                <c:pt idx="18">
                  <c:v>2029</c:v>
                </c:pt>
                <c:pt idx="19">
                  <c:v>2030</c:v>
                </c:pt>
                <c:pt idx="20">
                  <c:v>2031</c:v>
                </c:pt>
              </c:numCache>
            </c:numRef>
          </c:cat>
          <c:val>
            <c:numRef>
              <c:f>'summary by charge'!$C$35:$C$55</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0-8D76-4428-A1D3-D2843E901EB6}"/>
            </c:ext>
          </c:extLst>
        </c:ser>
        <c:ser>
          <c:idx val="1"/>
          <c:order val="1"/>
          <c:tx>
            <c:strRef>
              <c:f>'summary by charge'!$D$34</c:f>
              <c:strCache>
                <c:ptCount val="1"/>
                <c:pt idx="0">
                  <c:v>Rock Island O&amp;M</c:v>
                </c:pt>
              </c:strCache>
            </c:strRef>
          </c:tx>
          <c:spPr>
            <a:solidFill>
              <a:srgbClr val="0000FF"/>
            </a:solidFill>
            <a:ln w="12700">
              <a:solidFill>
                <a:srgbClr val="000000"/>
              </a:solidFill>
              <a:prstDash val="solid"/>
            </a:ln>
          </c:spPr>
          <c:invertIfNegative val="0"/>
          <c:val>
            <c:numRef>
              <c:f>'summary by charge'!$D$35:$D$55</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8D76-4428-A1D3-D2843E901EB6}"/>
            </c:ext>
          </c:extLst>
        </c:ser>
        <c:ser>
          <c:idx val="2"/>
          <c:order val="2"/>
          <c:tx>
            <c:strRef>
              <c:f>'summary by charge'!$E$34</c:f>
              <c:strCache>
                <c:ptCount val="1"/>
                <c:pt idx="0">
                  <c:v>Rocky Reach Debt Service</c:v>
                </c:pt>
              </c:strCache>
            </c:strRef>
          </c:tx>
          <c:spPr>
            <a:solidFill>
              <a:srgbClr val="008000"/>
            </a:solidFill>
            <a:ln w="12700">
              <a:solidFill>
                <a:srgbClr val="000000"/>
              </a:solidFill>
              <a:prstDash val="solid"/>
            </a:ln>
          </c:spPr>
          <c:invertIfNegative val="0"/>
          <c:val>
            <c:numRef>
              <c:f>'summary by charge'!$E$35:$E$55</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2-8D76-4428-A1D3-D2843E901EB6}"/>
            </c:ext>
          </c:extLst>
        </c:ser>
        <c:ser>
          <c:idx val="3"/>
          <c:order val="3"/>
          <c:tx>
            <c:strRef>
              <c:f>'summary by charge'!$F$34</c:f>
              <c:strCache>
                <c:ptCount val="1"/>
                <c:pt idx="0">
                  <c:v>Rock Island Debt Service</c:v>
                </c:pt>
              </c:strCache>
            </c:strRef>
          </c:tx>
          <c:spPr>
            <a:solidFill>
              <a:srgbClr val="99CC00"/>
            </a:solidFill>
            <a:ln w="12700">
              <a:solidFill>
                <a:srgbClr val="000000"/>
              </a:solidFill>
              <a:prstDash val="solid"/>
            </a:ln>
          </c:spPr>
          <c:invertIfNegative val="0"/>
          <c:val>
            <c:numRef>
              <c:f>'summary by charge'!$F$35:$F$55</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3-8D76-4428-A1D3-D2843E901EB6}"/>
            </c:ext>
          </c:extLst>
        </c:ser>
        <c:ser>
          <c:idx val="4"/>
          <c:order val="4"/>
          <c:tx>
            <c:strRef>
              <c:f>'summary by charge'!$G$34</c:f>
              <c:strCache>
                <c:ptCount val="1"/>
                <c:pt idx="0">
                  <c:v>Capital Recovery Charge</c:v>
                </c:pt>
              </c:strCache>
            </c:strRef>
          </c:tx>
          <c:spPr>
            <a:solidFill>
              <a:srgbClr val="FFCC00"/>
            </a:solidFill>
            <a:ln w="12700">
              <a:solidFill>
                <a:srgbClr val="000000"/>
              </a:solidFill>
              <a:prstDash val="solid"/>
            </a:ln>
          </c:spPr>
          <c:invertIfNegative val="0"/>
          <c:val>
            <c:numRef>
              <c:f>'summary by charge'!$G$35:$G$55</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4-8D76-4428-A1D3-D2843E901EB6}"/>
            </c:ext>
          </c:extLst>
        </c:ser>
        <c:ser>
          <c:idx val="5"/>
          <c:order val="5"/>
          <c:tx>
            <c:strRef>
              <c:f>'summary by charge'!$H$34</c:f>
              <c:strCache>
                <c:ptCount val="1"/>
                <c:pt idx="0">
                  <c:v>Debt Reduction Charge</c:v>
                </c:pt>
              </c:strCache>
            </c:strRef>
          </c:tx>
          <c:spPr>
            <a:solidFill>
              <a:srgbClr val="FFFF00"/>
            </a:solidFill>
            <a:ln w="12700">
              <a:solidFill>
                <a:srgbClr val="000000"/>
              </a:solidFill>
              <a:prstDash val="solid"/>
            </a:ln>
          </c:spPr>
          <c:invertIfNegative val="0"/>
          <c:val>
            <c:numRef>
              <c:f>'summary by charge'!$H$35:$H$55</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5-8D76-4428-A1D3-D2843E901EB6}"/>
            </c:ext>
          </c:extLst>
        </c:ser>
        <c:ser>
          <c:idx val="9"/>
          <c:order val="6"/>
          <c:tx>
            <c:strRef>
              <c:f>'summary by charge'!$L$34</c:f>
              <c:strCache>
                <c:ptCount val="1"/>
                <c:pt idx="0">
                  <c:v>Transmission Charge</c:v>
                </c:pt>
              </c:strCache>
            </c:strRef>
          </c:tx>
          <c:spPr>
            <a:solidFill>
              <a:srgbClr val="FF0000"/>
            </a:solidFill>
            <a:ln w="12700">
              <a:solidFill>
                <a:srgbClr val="000000"/>
              </a:solidFill>
              <a:prstDash val="solid"/>
            </a:ln>
          </c:spPr>
          <c:invertIfNegative val="0"/>
          <c:val>
            <c:numRef>
              <c:f>'summary by charge'!$L$35:$L$55</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6-8D76-4428-A1D3-D2843E901EB6}"/>
            </c:ext>
          </c:extLst>
        </c:ser>
        <c:ser>
          <c:idx val="6"/>
          <c:order val="7"/>
          <c:tx>
            <c:strRef>
              <c:f>'summary by charge'!$I$34</c:f>
              <c:strCache>
                <c:ptCount val="1"/>
                <c:pt idx="0">
                  <c:v>Debt Administrative Charge</c:v>
                </c:pt>
              </c:strCache>
            </c:strRef>
          </c:tx>
          <c:spPr>
            <a:solidFill>
              <a:srgbClr val="FFFFFF"/>
            </a:solidFill>
            <a:ln w="12700">
              <a:solidFill>
                <a:srgbClr val="000000"/>
              </a:solidFill>
              <a:prstDash val="solid"/>
            </a:ln>
          </c:spPr>
          <c:invertIfNegative val="0"/>
          <c:val>
            <c:numRef>
              <c:f>'summary by charge'!$I$35:$I$55</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7-8D76-4428-A1D3-D2843E901EB6}"/>
            </c:ext>
          </c:extLst>
        </c:ser>
        <c:ser>
          <c:idx val="7"/>
          <c:order val="8"/>
          <c:tx>
            <c:strRef>
              <c:f>'summary by charge'!$J$34</c:f>
              <c:strCache>
                <c:ptCount val="1"/>
                <c:pt idx="0">
                  <c:v>Coverage Fund Charge (amort.)</c:v>
                </c:pt>
              </c:strCache>
            </c:strRef>
          </c:tx>
          <c:spPr>
            <a:solidFill>
              <a:srgbClr val="CCFFCC"/>
            </a:solidFill>
            <a:ln w="12700">
              <a:solidFill>
                <a:srgbClr val="000000"/>
              </a:solidFill>
              <a:prstDash val="solid"/>
            </a:ln>
          </c:spPr>
          <c:invertIfNegative val="0"/>
          <c:val>
            <c:numRef>
              <c:f>'summary by charge'!$J$35:$J$55</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8-8D76-4428-A1D3-D2843E901EB6}"/>
            </c:ext>
          </c:extLst>
        </c:ser>
        <c:ser>
          <c:idx val="8"/>
          <c:order val="9"/>
          <c:tx>
            <c:strRef>
              <c:f>'summary by charge'!$K$34</c:f>
              <c:strCache>
                <c:ptCount val="1"/>
                <c:pt idx="0">
                  <c:v>Working Capital Charge (amort.)</c:v>
                </c:pt>
              </c:strCache>
            </c:strRef>
          </c:tx>
          <c:spPr>
            <a:solidFill>
              <a:srgbClr val="CCFFFF"/>
            </a:solidFill>
            <a:ln w="12700">
              <a:solidFill>
                <a:srgbClr val="000000"/>
              </a:solidFill>
              <a:prstDash val="solid"/>
            </a:ln>
          </c:spPr>
          <c:invertIfNegative val="0"/>
          <c:val>
            <c:numRef>
              <c:f>'summary by charge'!$K$35:$K$55</c:f>
              <c:numCache>
                <c:formatCode>#,##0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9-8D76-4428-A1D3-D2843E901EB6}"/>
            </c:ext>
          </c:extLst>
        </c:ser>
        <c:dLbls>
          <c:showLegendKey val="0"/>
          <c:showVal val="0"/>
          <c:showCatName val="0"/>
          <c:showSerName val="0"/>
          <c:showPercent val="0"/>
          <c:showBubbleSize val="0"/>
        </c:dLbls>
        <c:gapWidth val="150"/>
        <c:overlap val="100"/>
        <c:axId val="847233864"/>
        <c:axId val="1"/>
      </c:barChart>
      <c:catAx>
        <c:axId val="8472338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00" b="0" i="0" u="none" strike="noStrike" baseline="0">
                <a:solidFill>
                  <a:srgbClr val="000000"/>
                </a:solidFill>
                <a:latin typeface="Arial"/>
                <a:ea typeface="Arial"/>
                <a:cs typeface="Arial"/>
              </a:defRPr>
            </a:pPr>
            <a:endParaRPr lang="en-US"/>
          </a:p>
        </c:txPr>
        <c:crossAx val="847233864"/>
        <c:crosses val="autoZero"/>
        <c:crossBetween val="between"/>
        <c:dispUnits>
          <c:builtInUnit val="millions"/>
          <c:dispUnitsLbl>
            <c:layout>
              <c:manualLayout>
                <c:xMode val="edge"/>
                <c:yMode val="edge"/>
                <c:x val="1.3392862981682034E-2"/>
                <c:y val="0.18144329896907216"/>
              </c:manualLayout>
            </c:layout>
            <c:spPr>
              <a:noFill/>
              <a:ln w="25400">
                <a:noFill/>
              </a:ln>
            </c:spPr>
            <c:txPr>
              <a:bodyPr rot="-5400000" vert="horz"/>
              <a:lstStyle/>
              <a:p>
                <a:pPr algn="ctr">
                  <a:defRPr sz="1200" b="1" i="0" u="none" strike="noStrike" baseline="0">
                    <a:solidFill>
                      <a:srgbClr val="000000"/>
                    </a:solidFill>
                    <a:latin typeface="Arial"/>
                    <a:ea typeface="Arial"/>
                    <a:cs typeface="Arial"/>
                  </a:defRPr>
                </a:pPr>
                <a:endParaRPr lang="en-US"/>
              </a:p>
            </c:txPr>
          </c:dispUnitsLbl>
        </c:dispUnits>
      </c:valAx>
      <c:spPr>
        <a:solidFill>
          <a:srgbClr val="C0C0C0"/>
        </a:solidFill>
        <a:ln w="12700">
          <a:solidFill>
            <a:srgbClr val="808080"/>
          </a:solidFill>
          <a:prstDash val="solid"/>
        </a:ln>
      </c:spPr>
    </c:plotArea>
    <c:legend>
      <c:legendPos val="b"/>
      <c:layout>
        <c:manualLayout>
          <c:xMode val="edge"/>
          <c:yMode val="edge"/>
          <c:x val="6.8273182719629927E-2"/>
          <c:y val="0.90042164084328169"/>
          <c:w val="0.87320792732233776"/>
          <c:h val="9.1164095371669029E-2"/>
        </c:manualLayout>
      </c:layout>
      <c:overlay val="0"/>
      <c:spPr>
        <a:solidFill>
          <a:srgbClr val="C0C0C0"/>
        </a:solidFill>
        <a:ln w="25400">
          <a:noFill/>
        </a:ln>
      </c:spPr>
      <c:txPr>
        <a:bodyPr/>
        <a:lstStyle/>
        <a:p>
          <a:pPr>
            <a:defRPr sz="38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603250</xdr:colOff>
      <xdr:row>2</xdr:row>
      <xdr:rowOff>31750</xdr:rowOff>
    </xdr:from>
    <xdr:to>
      <xdr:col>12</xdr:col>
      <xdr:colOff>927100</xdr:colOff>
      <xdr:row>30</xdr:row>
      <xdr:rowOff>114300</xdr:rowOff>
    </xdr:to>
    <xdr:graphicFrame macro="">
      <xdr:nvGraphicFramePr>
        <xdr:cNvPr id="15677" name="Chart 1">
          <a:extLst>
            <a:ext uri="{FF2B5EF4-FFF2-40B4-BE49-F238E27FC236}">
              <a16:creationId xmlns:a16="http://schemas.microsoft.com/office/drawing/2014/main" id="{00000000-0008-0000-0000-00003D3D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7056</xdr:colOff>
      <xdr:row>22</xdr:row>
      <xdr:rowOff>98778</xdr:rowOff>
    </xdr:from>
    <xdr:to>
      <xdr:col>10</xdr:col>
      <xdr:colOff>31596</xdr:colOff>
      <xdr:row>52</xdr:row>
      <xdr:rowOff>66745</xdr:rowOff>
    </xdr:to>
    <xdr:pic>
      <xdr:nvPicPr>
        <xdr:cNvPr id="2" name="Picture 1"/>
        <xdr:cNvPicPr>
          <a:picLocks noChangeAspect="1"/>
        </xdr:cNvPicPr>
      </xdr:nvPicPr>
      <xdr:blipFill>
        <a:blip xmlns:r="http://schemas.openxmlformats.org/officeDocument/2006/relationships" r:embed="rId1"/>
        <a:stretch>
          <a:fillRect/>
        </a:stretch>
      </xdr:blipFill>
      <xdr:spPr>
        <a:xfrm>
          <a:off x="7056" y="4205111"/>
          <a:ext cx="9704762" cy="5076190"/>
        </a:xfrm>
        <a:prstGeom prst="rect">
          <a:avLst/>
        </a:prstGeom>
      </xdr:spPr>
    </xdr:pic>
    <xdr:clientData/>
  </xdr:twoCellAnchor>
  <xdr:twoCellAnchor editAs="oneCell">
    <xdr:from>
      <xdr:col>0</xdr:col>
      <xdr:colOff>0</xdr:colOff>
      <xdr:row>55</xdr:row>
      <xdr:rowOff>0</xdr:rowOff>
    </xdr:from>
    <xdr:to>
      <xdr:col>10</xdr:col>
      <xdr:colOff>176921</xdr:colOff>
      <xdr:row>86</xdr:row>
      <xdr:rowOff>34286</xdr:rowOff>
    </xdr:to>
    <xdr:pic>
      <xdr:nvPicPr>
        <xdr:cNvPr id="3" name="Picture 2"/>
        <xdr:cNvPicPr>
          <a:picLocks noChangeAspect="1"/>
        </xdr:cNvPicPr>
      </xdr:nvPicPr>
      <xdr:blipFill>
        <a:blip xmlns:r="http://schemas.openxmlformats.org/officeDocument/2006/relationships" r:embed="rId2"/>
        <a:stretch>
          <a:fillRect/>
        </a:stretch>
      </xdr:blipFill>
      <xdr:spPr>
        <a:xfrm>
          <a:off x="0" y="9701389"/>
          <a:ext cx="9857143" cy="51142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33</xdr:col>
      <xdr:colOff>127000</xdr:colOff>
      <xdr:row>6</xdr:row>
      <xdr:rowOff>127001</xdr:rowOff>
    </xdr:from>
    <xdr:to>
      <xdr:col>45</xdr:col>
      <xdr:colOff>671627</xdr:colOff>
      <xdr:row>43</xdr:row>
      <xdr:rowOff>104675</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27206222" y="1326445"/>
          <a:ext cx="8961905" cy="64476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114300</xdr:colOff>
      <xdr:row>11</xdr:row>
      <xdr:rowOff>88900</xdr:rowOff>
    </xdr:from>
    <xdr:to>
      <xdr:col>1</xdr:col>
      <xdr:colOff>977900</xdr:colOff>
      <xdr:row>11</xdr:row>
      <xdr:rowOff>88900</xdr:rowOff>
    </xdr:to>
    <xdr:sp macro="" textlink="">
      <xdr:nvSpPr>
        <xdr:cNvPr id="7541" name="Line 30">
          <a:extLst>
            <a:ext uri="{FF2B5EF4-FFF2-40B4-BE49-F238E27FC236}">
              <a16:creationId xmlns:a16="http://schemas.microsoft.com/office/drawing/2014/main" id="{00000000-0008-0000-0800-0000751D0000}"/>
            </a:ext>
          </a:extLst>
        </xdr:cNvPr>
        <xdr:cNvSpPr>
          <a:spLocks noChangeShapeType="1"/>
        </xdr:cNvSpPr>
      </xdr:nvSpPr>
      <xdr:spPr bwMode="auto">
        <a:xfrm>
          <a:off x="3422650" y="2787650"/>
          <a:ext cx="8636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48</xdr:col>
      <xdr:colOff>690563</xdr:colOff>
      <xdr:row>24</xdr:row>
      <xdr:rowOff>87314</xdr:rowOff>
    </xdr:from>
    <xdr:to>
      <xdr:col>62</xdr:col>
      <xdr:colOff>115613</xdr:colOff>
      <xdr:row>35</xdr:row>
      <xdr:rowOff>110082</xdr:rowOff>
    </xdr:to>
    <xdr:pic>
      <xdr:nvPicPr>
        <xdr:cNvPr id="2" name="Picture 1"/>
        <xdr:cNvPicPr>
          <a:picLocks noChangeAspect="1"/>
        </xdr:cNvPicPr>
      </xdr:nvPicPr>
      <xdr:blipFill>
        <a:blip xmlns:r="http://schemas.openxmlformats.org/officeDocument/2006/relationships" r:embed="rId1"/>
        <a:stretch>
          <a:fillRect/>
        </a:stretch>
      </xdr:blipFill>
      <xdr:spPr>
        <a:xfrm>
          <a:off x="7627938" y="4762502"/>
          <a:ext cx="9426300" cy="185633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9.bin"/><Relationship Id="rId1" Type="http://schemas.openxmlformats.org/officeDocument/2006/relationships/hyperlink" Target="http://data.bls.gov/cgi-bin/surveymos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33:M304"/>
  <sheetViews>
    <sheetView zoomScaleNormal="100" workbookViewId="0">
      <selection activeCell="Q61" sqref="Q61"/>
    </sheetView>
  </sheetViews>
  <sheetFormatPr defaultRowHeight="12.5"/>
  <cols>
    <col min="3" max="13" width="13.54296875" customWidth="1"/>
    <col min="14" max="14" width="6.54296875" customWidth="1"/>
  </cols>
  <sheetData>
    <row r="33" spans="2:13" ht="13">
      <c r="B33" s="40" t="s">
        <v>131</v>
      </c>
    </row>
    <row r="34" spans="2:13" ht="39">
      <c r="B34" s="10"/>
      <c r="C34" s="30" t="s">
        <v>8</v>
      </c>
      <c r="D34" s="31" t="s">
        <v>7</v>
      </c>
      <c r="E34" s="32" t="s">
        <v>128</v>
      </c>
      <c r="F34" s="33" t="s">
        <v>129</v>
      </c>
      <c r="G34" s="34" t="s">
        <v>25</v>
      </c>
      <c r="H34" s="35" t="s">
        <v>24</v>
      </c>
      <c r="I34" s="36" t="s">
        <v>16</v>
      </c>
      <c r="J34" s="39" t="s">
        <v>125</v>
      </c>
      <c r="K34" s="37" t="s">
        <v>126</v>
      </c>
      <c r="L34" s="38" t="s">
        <v>127</v>
      </c>
      <c r="M34" s="1" t="s">
        <v>132</v>
      </c>
    </row>
    <row r="35" spans="2:13" ht="13">
      <c r="B35" s="6">
        <v>2011</v>
      </c>
      <c r="C35" s="27" t="e">
        <f>SUM(C60:C61)</f>
        <v>#REF!</v>
      </c>
      <c r="D35" s="27" t="e">
        <f t="shared" ref="D35:L35" si="0">SUM(D60:D61)</f>
        <v>#REF!</v>
      </c>
      <c r="E35" s="27" t="e">
        <f t="shared" si="0"/>
        <v>#REF!</v>
      </c>
      <c r="F35" s="27" t="e">
        <f t="shared" si="0"/>
        <v>#REF!</v>
      </c>
      <c r="G35" s="27" t="e">
        <f t="shared" si="0"/>
        <v>#REF!</v>
      </c>
      <c r="H35" s="27" t="e">
        <f t="shared" si="0"/>
        <v>#REF!</v>
      </c>
      <c r="I35" s="27" t="e">
        <f t="shared" si="0"/>
        <v>#REF!</v>
      </c>
      <c r="J35" s="27" t="e">
        <f t="shared" si="0"/>
        <v>#REF!</v>
      </c>
      <c r="K35" s="27" t="e">
        <f t="shared" si="0"/>
        <v>#REF!</v>
      </c>
      <c r="L35" s="27" t="e">
        <f t="shared" si="0"/>
        <v>#REF!</v>
      </c>
      <c r="M35" s="29" t="e">
        <f>SUM(C35:L35)</f>
        <v>#REF!</v>
      </c>
    </row>
    <row r="36" spans="2:13" ht="13">
      <c r="B36" s="6">
        <v>2012</v>
      </c>
      <c r="C36" s="27" t="e">
        <f>SUM(C62:C73)</f>
        <v>#REF!</v>
      </c>
      <c r="D36" s="27" t="e">
        <f t="shared" ref="D36:L36" si="1">SUM(D62:D73)</f>
        <v>#REF!</v>
      </c>
      <c r="E36" s="27" t="e">
        <f t="shared" si="1"/>
        <v>#REF!</v>
      </c>
      <c r="F36" s="27" t="e">
        <f t="shared" si="1"/>
        <v>#REF!</v>
      </c>
      <c r="G36" s="27" t="e">
        <f t="shared" si="1"/>
        <v>#REF!</v>
      </c>
      <c r="H36" s="27" t="e">
        <f t="shared" si="1"/>
        <v>#REF!</v>
      </c>
      <c r="I36" s="27" t="e">
        <f t="shared" si="1"/>
        <v>#REF!</v>
      </c>
      <c r="J36" s="27" t="e">
        <f t="shared" si="1"/>
        <v>#REF!</v>
      </c>
      <c r="K36" s="27" t="e">
        <f t="shared" si="1"/>
        <v>#REF!</v>
      </c>
      <c r="L36" s="27" t="e">
        <f t="shared" si="1"/>
        <v>#REF!</v>
      </c>
      <c r="M36" s="29" t="e">
        <f t="shared" ref="M36:M55" si="2">SUM(C36:L36)</f>
        <v>#REF!</v>
      </c>
    </row>
    <row r="37" spans="2:13" ht="13">
      <c r="B37" s="6">
        <v>2013</v>
      </c>
      <c r="C37" s="27" t="e">
        <f>SUM(C74:C85)</f>
        <v>#REF!</v>
      </c>
      <c r="D37" s="27" t="e">
        <f t="shared" ref="D37:L37" si="3">SUM(D74:D85)</f>
        <v>#REF!</v>
      </c>
      <c r="E37" s="27" t="e">
        <f t="shared" si="3"/>
        <v>#REF!</v>
      </c>
      <c r="F37" s="27" t="e">
        <f t="shared" si="3"/>
        <v>#REF!</v>
      </c>
      <c r="G37" s="27" t="e">
        <f t="shared" si="3"/>
        <v>#REF!</v>
      </c>
      <c r="H37" s="27" t="e">
        <f t="shared" si="3"/>
        <v>#REF!</v>
      </c>
      <c r="I37" s="27" t="e">
        <f t="shared" si="3"/>
        <v>#REF!</v>
      </c>
      <c r="J37" s="27" t="e">
        <f t="shared" si="3"/>
        <v>#REF!</v>
      </c>
      <c r="K37" s="27" t="e">
        <f t="shared" si="3"/>
        <v>#REF!</v>
      </c>
      <c r="L37" s="27" t="e">
        <f t="shared" si="3"/>
        <v>#REF!</v>
      </c>
      <c r="M37" s="29" t="e">
        <f t="shared" si="2"/>
        <v>#REF!</v>
      </c>
    </row>
    <row r="38" spans="2:13" ht="13">
      <c r="B38" s="6">
        <v>2014</v>
      </c>
      <c r="C38" s="27" t="e">
        <f>SUM(C86:C97)</f>
        <v>#REF!</v>
      </c>
      <c r="D38" s="27" t="e">
        <f t="shared" ref="D38:L38" si="4">SUM(D86:D97)</f>
        <v>#REF!</v>
      </c>
      <c r="E38" s="27" t="e">
        <f t="shared" si="4"/>
        <v>#REF!</v>
      </c>
      <c r="F38" s="27" t="e">
        <f t="shared" si="4"/>
        <v>#REF!</v>
      </c>
      <c r="G38" s="27" t="e">
        <f t="shared" si="4"/>
        <v>#REF!</v>
      </c>
      <c r="H38" s="27" t="e">
        <f t="shared" si="4"/>
        <v>#REF!</v>
      </c>
      <c r="I38" s="27" t="e">
        <f t="shared" si="4"/>
        <v>#REF!</v>
      </c>
      <c r="J38" s="27" t="e">
        <f t="shared" si="4"/>
        <v>#REF!</v>
      </c>
      <c r="K38" s="27" t="e">
        <f t="shared" si="4"/>
        <v>#REF!</v>
      </c>
      <c r="L38" s="27" t="e">
        <f t="shared" si="4"/>
        <v>#REF!</v>
      </c>
      <c r="M38" s="29" t="e">
        <f t="shared" si="2"/>
        <v>#REF!</v>
      </c>
    </row>
    <row r="39" spans="2:13" ht="13">
      <c r="B39" s="6">
        <v>2015</v>
      </c>
      <c r="C39" s="27" t="e">
        <f>SUM(C98:C109)</f>
        <v>#REF!</v>
      </c>
      <c r="D39" s="27" t="e">
        <f t="shared" ref="D39:L39" si="5">SUM(D98:D109)</f>
        <v>#REF!</v>
      </c>
      <c r="E39" s="27" t="e">
        <f t="shared" si="5"/>
        <v>#REF!</v>
      </c>
      <c r="F39" s="27" t="e">
        <f t="shared" si="5"/>
        <v>#REF!</v>
      </c>
      <c r="G39" s="27" t="e">
        <f t="shared" si="5"/>
        <v>#REF!</v>
      </c>
      <c r="H39" s="27" t="e">
        <f t="shared" si="5"/>
        <v>#REF!</v>
      </c>
      <c r="I39" s="27" t="e">
        <f t="shared" si="5"/>
        <v>#REF!</v>
      </c>
      <c r="J39" s="27" t="e">
        <f t="shared" si="5"/>
        <v>#REF!</v>
      </c>
      <c r="K39" s="27" t="e">
        <f t="shared" si="5"/>
        <v>#REF!</v>
      </c>
      <c r="L39" s="27" t="e">
        <f t="shared" si="5"/>
        <v>#REF!</v>
      </c>
      <c r="M39" s="29" t="e">
        <f t="shared" si="2"/>
        <v>#REF!</v>
      </c>
    </row>
    <row r="40" spans="2:13" ht="13">
      <c r="B40" s="6">
        <v>2016</v>
      </c>
      <c r="C40" s="27" t="e">
        <f>SUM(C110:C121)</f>
        <v>#REF!</v>
      </c>
      <c r="D40" s="27" t="e">
        <f t="shared" ref="D40:L40" si="6">SUM(D110:D121)</f>
        <v>#REF!</v>
      </c>
      <c r="E40" s="27" t="e">
        <f t="shared" si="6"/>
        <v>#REF!</v>
      </c>
      <c r="F40" s="27" t="e">
        <f t="shared" si="6"/>
        <v>#REF!</v>
      </c>
      <c r="G40" s="27" t="e">
        <f t="shared" si="6"/>
        <v>#REF!</v>
      </c>
      <c r="H40" s="27" t="e">
        <f t="shared" si="6"/>
        <v>#REF!</v>
      </c>
      <c r="I40" s="27" t="e">
        <f t="shared" si="6"/>
        <v>#REF!</v>
      </c>
      <c r="J40" s="27" t="e">
        <f t="shared" si="6"/>
        <v>#REF!</v>
      </c>
      <c r="K40" s="27" t="e">
        <f t="shared" si="6"/>
        <v>#REF!</v>
      </c>
      <c r="L40" s="27" t="e">
        <f t="shared" si="6"/>
        <v>#REF!</v>
      </c>
      <c r="M40" s="29" t="e">
        <f t="shared" si="2"/>
        <v>#REF!</v>
      </c>
    </row>
    <row r="41" spans="2:13" ht="13">
      <c r="B41" s="6">
        <v>2017</v>
      </c>
      <c r="C41" s="27" t="e">
        <f>SUM(C122:C133)</f>
        <v>#REF!</v>
      </c>
      <c r="D41" s="27" t="e">
        <f t="shared" ref="D41:L41" si="7">SUM(D122:D133)</f>
        <v>#REF!</v>
      </c>
      <c r="E41" s="27" t="e">
        <f t="shared" si="7"/>
        <v>#REF!</v>
      </c>
      <c r="F41" s="27" t="e">
        <f t="shared" si="7"/>
        <v>#REF!</v>
      </c>
      <c r="G41" s="27" t="e">
        <f t="shared" si="7"/>
        <v>#REF!</v>
      </c>
      <c r="H41" s="27" t="e">
        <f t="shared" si="7"/>
        <v>#REF!</v>
      </c>
      <c r="I41" s="27" t="e">
        <f t="shared" si="7"/>
        <v>#REF!</v>
      </c>
      <c r="J41" s="27" t="e">
        <f t="shared" si="7"/>
        <v>#REF!</v>
      </c>
      <c r="K41" s="27" t="e">
        <f t="shared" si="7"/>
        <v>#REF!</v>
      </c>
      <c r="L41" s="27" t="e">
        <f t="shared" si="7"/>
        <v>#REF!</v>
      </c>
      <c r="M41" s="29" t="e">
        <f t="shared" si="2"/>
        <v>#REF!</v>
      </c>
    </row>
    <row r="42" spans="2:13" ht="13">
      <c r="B42" s="6">
        <v>2018</v>
      </c>
      <c r="C42" s="27" t="e">
        <f>SUM(C134:C145)</f>
        <v>#REF!</v>
      </c>
      <c r="D42" s="27" t="e">
        <f t="shared" ref="D42:L42" si="8">SUM(D134:D145)</f>
        <v>#REF!</v>
      </c>
      <c r="E42" s="27" t="e">
        <f t="shared" si="8"/>
        <v>#REF!</v>
      </c>
      <c r="F42" s="27" t="e">
        <f t="shared" si="8"/>
        <v>#REF!</v>
      </c>
      <c r="G42" s="27" t="e">
        <f t="shared" si="8"/>
        <v>#REF!</v>
      </c>
      <c r="H42" s="27" t="e">
        <f t="shared" si="8"/>
        <v>#REF!</v>
      </c>
      <c r="I42" s="27" t="e">
        <f t="shared" si="8"/>
        <v>#REF!</v>
      </c>
      <c r="J42" s="27" t="e">
        <f t="shared" si="8"/>
        <v>#REF!</v>
      </c>
      <c r="K42" s="27" t="e">
        <f t="shared" si="8"/>
        <v>#REF!</v>
      </c>
      <c r="L42" s="27" t="e">
        <f t="shared" si="8"/>
        <v>#REF!</v>
      </c>
      <c r="M42" s="29" t="e">
        <f t="shared" si="2"/>
        <v>#REF!</v>
      </c>
    </row>
    <row r="43" spans="2:13" ht="13">
      <c r="B43" s="6">
        <v>2019</v>
      </c>
      <c r="C43" s="27" t="e">
        <f>SUM(C146:C157)</f>
        <v>#REF!</v>
      </c>
      <c r="D43" s="27" t="e">
        <f t="shared" ref="D43:L43" si="9">SUM(D146:D157)</f>
        <v>#REF!</v>
      </c>
      <c r="E43" s="27" t="e">
        <f t="shared" si="9"/>
        <v>#REF!</v>
      </c>
      <c r="F43" s="27" t="e">
        <f t="shared" si="9"/>
        <v>#REF!</v>
      </c>
      <c r="G43" s="27" t="e">
        <f t="shared" si="9"/>
        <v>#REF!</v>
      </c>
      <c r="H43" s="27" t="e">
        <f t="shared" si="9"/>
        <v>#REF!</v>
      </c>
      <c r="I43" s="27" t="e">
        <f t="shared" si="9"/>
        <v>#REF!</v>
      </c>
      <c r="J43" s="27" t="e">
        <f t="shared" si="9"/>
        <v>#REF!</v>
      </c>
      <c r="K43" s="27" t="e">
        <f t="shared" si="9"/>
        <v>#REF!</v>
      </c>
      <c r="L43" s="27" t="e">
        <f t="shared" si="9"/>
        <v>#REF!</v>
      </c>
      <c r="M43" s="29" t="e">
        <f t="shared" si="2"/>
        <v>#REF!</v>
      </c>
    </row>
    <row r="44" spans="2:13" ht="13">
      <c r="B44" s="6">
        <v>2020</v>
      </c>
      <c r="C44" s="27" t="e">
        <f>SUM(C158:C169)</f>
        <v>#REF!</v>
      </c>
      <c r="D44" s="27" t="e">
        <f t="shared" ref="D44:L44" si="10">SUM(D158:D169)</f>
        <v>#REF!</v>
      </c>
      <c r="E44" s="27" t="e">
        <f t="shared" si="10"/>
        <v>#REF!</v>
      </c>
      <c r="F44" s="27" t="e">
        <f t="shared" si="10"/>
        <v>#REF!</v>
      </c>
      <c r="G44" s="27" t="e">
        <f t="shared" si="10"/>
        <v>#REF!</v>
      </c>
      <c r="H44" s="27" t="e">
        <f t="shared" si="10"/>
        <v>#REF!</v>
      </c>
      <c r="I44" s="27" t="e">
        <f t="shared" si="10"/>
        <v>#REF!</v>
      </c>
      <c r="J44" s="27" t="e">
        <f t="shared" si="10"/>
        <v>#REF!</v>
      </c>
      <c r="K44" s="27" t="e">
        <f t="shared" si="10"/>
        <v>#REF!</v>
      </c>
      <c r="L44" s="27" t="e">
        <f t="shared" si="10"/>
        <v>#REF!</v>
      </c>
      <c r="M44" s="29" t="e">
        <f t="shared" si="2"/>
        <v>#REF!</v>
      </c>
    </row>
    <row r="45" spans="2:13" ht="13">
      <c r="B45" s="6">
        <v>2021</v>
      </c>
      <c r="C45" s="27" t="e">
        <f>SUM(C170:C181)</f>
        <v>#REF!</v>
      </c>
      <c r="D45" s="27" t="e">
        <f t="shared" ref="D45:L45" si="11">SUM(D170:D181)</f>
        <v>#REF!</v>
      </c>
      <c r="E45" s="27" t="e">
        <f t="shared" si="11"/>
        <v>#REF!</v>
      </c>
      <c r="F45" s="27" t="e">
        <f t="shared" si="11"/>
        <v>#REF!</v>
      </c>
      <c r="G45" s="27" t="e">
        <f t="shared" si="11"/>
        <v>#REF!</v>
      </c>
      <c r="H45" s="27" t="e">
        <f t="shared" si="11"/>
        <v>#REF!</v>
      </c>
      <c r="I45" s="27" t="e">
        <f t="shared" si="11"/>
        <v>#REF!</v>
      </c>
      <c r="J45" s="27" t="e">
        <f t="shared" si="11"/>
        <v>#REF!</v>
      </c>
      <c r="K45" s="27" t="e">
        <f t="shared" si="11"/>
        <v>#REF!</v>
      </c>
      <c r="L45" s="27" t="e">
        <f t="shared" si="11"/>
        <v>#REF!</v>
      </c>
      <c r="M45" s="29" t="e">
        <f t="shared" si="2"/>
        <v>#REF!</v>
      </c>
    </row>
    <row r="46" spans="2:13" ht="13">
      <c r="B46" s="6">
        <v>2022</v>
      </c>
      <c r="C46" s="27" t="e">
        <f>SUM(C182:C193)</f>
        <v>#REF!</v>
      </c>
      <c r="D46" s="27" t="e">
        <f t="shared" ref="D46:L46" si="12">SUM(D182:D193)</f>
        <v>#REF!</v>
      </c>
      <c r="E46" s="27" t="e">
        <f t="shared" si="12"/>
        <v>#REF!</v>
      </c>
      <c r="F46" s="27" t="e">
        <f t="shared" si="12"/>
        <v>#REF!</v>
      </c>
      <c r="G46" s="27" t="e">
        <f t="shared" si="12"/>
        <v>#REF!</v>
      </c>
      <c r="H46" s="27" t="e">
        <f t="shared" si="12"/>
        <v>#REF!</v>
      </c>
      <c r="I46" s="27" t="e">
        <f t="shared" si="12"/>
        <v>#REF!</v>
      </c>
      <c r="J46" s="27" t="e">
        <f t="shared" si="12"/>
        <v>#REF!</v>
      </c>
      <c r="K46" s="27" t="e">
        <f t="shared" si="12"/>
        <v>#REF!</v>
      </c>
      <c r="L46" s="27" t="e">
        <f t="shared" si="12"/>
        <v>#REF!</v>
      </c>
      <c r="M46" s="29" t="e">
        <f t="shared" si="2"/>
        <v>#REF!</v>
      </c>
    </row>
    <row r="47" spans="2:13" ht="13">
      <c r="B47" s="6">
        <v>2023</v>
      </c>
      <c r="C47" s="27" t="e">
        <f>SUM(C194:C205)</f>
        <v>#REF!</v>
      </c>
      <c r="D47" s="27" t="e">
        <f t="shared" ref="D47:L47" si="13">SUM(D194:D205)</f>
        <v>#REF!</v>
      </c>
      <c r="E47" s="27" t="e">
        <f t="shared" si="13"/>
        <v>#REF!</v>
      </c>
      <c r="F47" s="27" t="e">
        <f t="shared" si="13"/>
        <v>#REF!</v>
      </c>
      <c r="G47" s="27" t="e">
        <f t="shared" si="13"/>
        <v>#REF!</v>
      </c>
      <c r="H47" s="27" t="e">
        <f t="shared" si="13"/>
        <v>#REF!</v>
      </c>
      <c r="I47" s="27" t="e">
        <f t="shared" si="13"/>
        <v>#REF!</v>
      </c>
      <c r="J47" s="27" t="e">
        <f t="shared" si="13"/>
        <v>#REF!</v>
      </c>
      <c r="K47" s="27" t="e">
        <f t="shared" si="13"/>
        <v>#REF!</v>
      </c>
      <c r="L47" s="27" t="e">
        <f t="shared" si="13"/>
        <v>#REF!</v>
      </c>
      <c r="M47" s="29" t="e">
        <f t="shared" si="2"/>
        <v>#REF!</v>
      </c>
    </row>
    <row r="48" spans="2:13" ht="13">
      <c r="B48" s="6">
        <v>2024</v>
      </c>
      <c r="C48" s="27" t="e">
        <f>SUM(C206:C217)</f>
        <v>#REF!</v>
      </c>
      <c r="D48" s="27" t="e">
        <f t="shared" ref="D48:L48" si="14">SUM(D206:D217)</f>
        <v>#REF!</v>
      </c>
      <c r="E48" s="27" t="e">
        <f t="shared" si="14"/>
        <v>#REF!</v>
      </c>
      <c r="F48" s="27" t="e">
        <f t="shared" si="14"/>
        <v>#REF!</v>
      </c>
      <c r="G48" s="27" t="e">
        <f t="shared" si="14"/>
        <v>#REF!</v>
      </c>
      <c r="H48" s="27" t="e">
        <f t="shared" si="14"/>
        <v>#REF!</v>
      </c>
      <c r="I48" s="27" t="e">
        <f t="shared" si="14"/>
        <v>#REF!</v>
      </c>
      <c r="J48" s="27" t="e">
        <f t="shared" si="14"/>
        <v>#REF!</v>
      </c>
      <c r="K48" s="27" t="e">
        <f t="shared" si="14"/>
        <v>#REF!</v>
      </c>
      <c r="L48" s="27" t="e">
        <f t="shared" si="14"/>
        <v>#REF!</v>
      </c>
      <c r="M48" s="29" t="e">
        <f t="shared" si="2"/>
        <v>#REF!</v>
      </c>
    </row>
    <row r="49" spans="2:13" ht="13">
      <c r="B49" s="6">
        <v>2025</v>
      </c>
      <c r="C49" s="27" t="e">
        <f>SUM(C218:C229)</f>
        <v>#REF!</v>
      </c>
      <c r="D49" s="27" t="e">
        <f t="shared" ref="D49:L49" si="15">SUM(D218:D229)</f>
        <v>#REF!</v>
      </c>
      <c r="E49" s="27" t="e">
        <f t="shared" si="15"/>
        <v>#REF!</v>
      </c>
      <c r="F49" s="27" t="e">
        <f t="shared" si="15"/>
        <v>#REF!</v>
      </c>
      <c r="G49" s="27" t="e">
        <f t="shared" si="15"/>
        <v>#REF!</v>
      </c>
      <c r="H49" s="27" t="e">
        <f t="shared" si="15"/>
        <v>#REF!</v>
      </c>
      <c r="I49" s="27" t="e">
        <f t="shared" si="15"/>
        <v>#REF!</v>
      </c>
      <c r="J49" s="27" t="e">
        <f t="shared" si="15"/>
        <v>#REF!</v>
      </c>
      <c r="K49" s="27" t="e">
        <f t="shared" si="15"/>
        <v>#REF!</v>
      </c>
      <c r="L49" s="27" t="e">
        <f t="shared" si="15"/>
        <v>#REF!</v>
      </c>
      <c r="M49" s="29" t="e">
        <f t="shared" si="2"/>
        <v>#REF!</v>
      </c>
    </row>
    <row r="50" spans="2:13" ht="13">
      <c r="B50" s="6">
        <v>2026</v>
      </c>
      <c r="C50" s="27" t="e">
        <f>SUM(C230:C241)</f>
        <v>#REF!</v>
      </c>
      <c r="D50" s="27" t="e">
        <f t="shared" ref="D50:L50" si="16">SUM(D230:D241)</f>
        <v>#REF!</v>
      </c>
      <c r="E50" s="27" t="e">
        <f t="shared" si="16"/>
        <v>#REF!</v>
      </c>
      <c r="F50" s="27" t="e">
        <f t="shared" si="16"/>
        <v>#REF!</v>
      </c>
      <c r="G50" s="27" t="e">
        <f t="shared" si="16"/>
        <v>#REF!</v>
      </c>
      <c r="H50" s="27" t="e">
        <f t="shared" si="16"/>
        <v>#REF!</v>
      </c>
      <c r="I50" s="27" t="e">
        <f t="shared" si="16"/>
        <v>#REF!</v>
      </c>
      <c r="J50" s="27" t="e">
        <f t="shared" si="16"/>
        <v>#REF!</v>
      </c>
      <c r="K50" s="27" t="e">
        <f t="shared" si="16"/>
        <v>#REF!</v>
      </c>
      <c r="L50" s="27" t="e">
        <f t="shared" si="16"/>
        <v>#REF!</v>
      </c>
      <c r="M50" s="29" t="e">
        <f t="shared" si="2"/>
        <v>#REF!</v>
      </c>
    </row>
    <row r="51" spans="2:13" ht="13">
      <c r="B51" s="6">
        <v>2027</v>
      </c>
      <c r="C51" s="27" t="e">
        <f>SUM(C242:C253)</f>
        <v>#REF!</v>
      </c>
      <c r="D51" s="27" t="e">
        <f t="shared" ref="D51:L51" si="17">SUM(D242:D253)</f>
        <v>#REF!</v>
      </c>
      <c r="E51" s="27" t="e">
        <f t="shared" si="17"/>
        <v>#REF!</v>
      </c>
      <c r="F51" s="27" t="e">
        <f t="shared" si="17"/>
        <v>#REF!</v>
      </c>
      <c r="G51" s="27" t="e">
        <f t="shared" si="17"/>
        <v>#REF!</v>
      </c>
      <c r="H51" s="27" t="e">
        <f t="shared" si="17"/>
        <v>#REF!</v>
      </c>
      <c r="I51" s="27" t="e">
        <f t="shared" si="17"/>
        <v>#REF!</v>
      </c>
      <c r="J51" s="27" t="e">
        <f t="shared" si="17"/>
        <v>#REF!</v>
      </c>
      <c r="K51" s="27" t="e">
        <f t="shared" si="17"/>
        <v>#REF!</v>
      </c>
      <c r="L51" s="27" t="e">
        <f t="shared" si="17"/>
        <v>#REF!</v>
      </c>
      <c r="M51" s="29" t="e">
        <f t="shared" si="2"/>
        <v>#REF!</v>
      </c>
    </row>
    <row r="52" spans="2:13" ht="13">
      <c r="B52" s="6">
        <v>2028</v>
      </c>
      <c r="C52" s="27" t="e">
        <f>SUM(C254:C265)</f>
        <v>#REF!</v>
      </c>
      <c r="D52" s="27" t="e">
        <f t="shared" ref="D52:L52" si="18">SUM(D254:D265)</f>
        <v>#REF!</v>
      </c>
      <c r="E52" s="27" t="e">
        <f t="shared" si="18"/>
        <v>#REF!</v>
      </c>
      <c r="F52" s="27" t="e">
        <f t="shared" si="18"/>
        <v>#REF!</v>
      </c>
      <c r="G52" s="27" t="e">
        <f t="shared" si="18"/>
        <v>#REF!</v>
      </c>
      <c r="H52" s="27" t="e">
        <f t="shared" si="18"/>
        <v>#REF!</v>
      </c>
      <c r="I52" s="27" t="e">
        <f t="shared" si="18"/>
        <v>#REF!</v>
      </c>
      <c r="J52" s="27" t="e">
        <f t="shared" si="18"/>
        <v>#REF!</v>
      </c>
      <c r="K52" s="27" t="e">
        <f t="shared" si="18"/>
        <v>#REF!</v>
      </c>
      <c r="L52" s="27" t="e">
        <f t="shared" si="18"/>
        <v>#REF!</v>
      </c>
      <c r="M52" s="29" t="e">
        <f t="shared" si="2"/>
        <v>#REF!</v>
      </c>
    </row>
    <row r="53" spans="2:13" ht="13">
      <c r="B53" s="6">
        <v>2029</v>
      </c>
      <c r="C53" s="27" t="e">
        <f>SUM(C266:C277)</f>
        <v>#REF!</v>
      </c>
      <c r="D53" s="27" t="e">
        <f t="shared" ref="D53:L53" si="19">SUM(D266:D277)</f>
        <v>#REF!</v>
      </c>
      <c r="E53" s="27" t="e">
        <f t="shared" si="19"/>
        <v>#REF!</v>
      </c>
      <c r="F53" s="27" t="e">
        <f t="shared" si="19"/>
        <v>#REF!</v>
      </c>
      <c r="G53" s="27" t="e">
        <f t="shared" si="19"/>
        <v>#REF!</v>
      </c>
      <c r="H53" s="27" t="e">
        <f t="shared" si="19"/>
        <v>#REF!</v>
      </c>
      <c r="I53" s="27" t="e">
        <f t="shared" si="19"/>
        <v>#REF!</v>
      </c>
      <c r="J53" s="27" t="e">
        <f t="shared" si="19"/>
        <v>#REF!</v>
      </c>
      <c r="K53" s="27" t="e">
        <f t="shared" si="19"/>
        <v>#REF!</v>
      </c>
      <c r="L53" s="27" t="e">
        <f t="shared" si="19"/>
        <v>#REF!</v>
      </c>
      <c r="M53" s="29" t="e">
        <f t="shared" si="2"/>
        <v>#REF!</v>
      </c>
    </row>
    <row r="54" spans="2:13" ht="13">
      <c r="B54" s="6">
        <v>2030</v>
      </c>
      <c r="C54" s="27" t="e">
        <f>SUM(C278:C289)</f>
        <v>#REF!</v>
      </c>
      <c r="D54" s="27" t="e">
        <f t="shared" ref="D54:L54" si="20">SUM(D278:D289)</f>
        <v>#REF!</v>
      </c>
      <c r="E54" s="27" t="e">
        <f t="shared" si="20"/>
        <v>#REF!</v>
      </c>
      <c r="F54" s="27" t="e">
        <f t="shared" si="20"/>
        <v>#REF!</v>
      </c>
      <c r="G54" s="27" t="e">
        <f t="shared" si="20"/>
        <v>#REF!</v>
      </c>
      <c r="H54" s="27" t="e">
        <f t="shared" si="20"/>
        <v>#REF!</v>
      </c>
      <c r="I54" s="27" t="e">
        <f t="shared" si="20"/>
        <v>#REF!</v>
      </c>
      <c r="J54" s="27" t="e">
        <f t="shared" si="20"/>
        <v>#REF!</v>
      </c>
      <c r="K54" s="27" t="e">
        <f t="shared" si="20"/>
        <v>#REF!</v>
      </c>
      <c r="L54" s="27" t="e">
        <f t="shared" si="20"/>
        <v>#REF!</v>
      </c>
      <c r="M54" s="29" t="e">
        <f t="shared" si="2"/>
        <v>#REF!</v>
      </c>
    </row>
    <row r="55" spans="2:13" ht="13">
      <c r="B55" s="6">
        <v>2031</v>
      </c>
      <c r="C55" s="27" t="e">
        <f>SUM(C290:C299)</f>
        <v>#REF!</v>
      </c>
      <c r="D55" s="27" t="e">
        <f t="shared" ref="D55:L55" si="21">SUM(D290:D299)</f>
        <v>#REF!</v>
      </c>
      <c r="E55" s="27" t="e">
        <f t="shared" si="21"/>
        <v>#REF!</v>
      </c>
      <c r="F55" s="27" t="e">
        <f t="shared" si="21"/>
        <v>#REF!</v>
      </c>
      <c r="G55" s="27" t="e">
        <f t="shared" si="21"/>
        <v>#REF!</v>
      </c>
      <c r="H55" s="27" t="e">
        <f t="shared" si="21"/>
        <v>#REF!</v>
      </c>
      <c r="I55" s="27" t="e">
        <f t="shared" si="21"/>
        <v>#REF!</v>
      </c>
      <c r="J55" s="27" t="e">
        <f t="shared" si="21"/>
        <v>#REF!</v>
      </c>
      <c r="K55" s="27" t="e">
        <f t="shared" si="21"/>
        <v>#REF!</v>
      </c>
      <c r="L55" s="27" t="e">
        <f t="shared" si="21"/>
        <v>#REF!</v>
      </c>
      <c r="M55" s="29" t="e">
        <f t="shared" si="2"/>
        <v>#REF!</v>
      </c>
    </row>
    <row r="58" spans="2:13" ht="13">
      <c r="B58" s="40" t="s">
        <v>130</v>
      </c>
    </row>
    <row r="59" spans="2:13" ht="39">
      <c r="C59" s="30" t="e">
        <f t="array" ref="C59:L59">TRANSPOSE('Monthly summary (R)'!#REF!)</f>
        <v>#REF!</v>
      </c>
      <c r="D59" s="31" t="e">
        <v>#REF!</v>
      </c>
      <c r="E59" s="32" t="e">
        <v>#REF!</v>
      </c>
      <c r="F59" s="33" t="e">
        <v>#REF!</v>
      </c>
      <c r="G59" s="34" t="e">
        <v>#REF!</v>
      </c>
      <c r="H59" s="35" t="e">
        <v>#REF!</v>
      </c>
      <c r="I59" s="36" t="e">
        <v>#REF!</v>
      </c>
      <c r="J59" s="39" t="e">
        <v>#REF!</v>
      </c>
      <c r="K59" s="37" t="e">
        <v>#REF!</v>
      </c>
      <c r="L59" s="38" t="e">
        <v>#REF!</v>
      </c>
      <c r="M59" s="1" t="s">
        <v>133</v>
      </c>
    </row>
    <row r="60" spans="2:13" ht="13">
      <c r="B60" s="28">
        <f t="array" ref="B60:B299">TRANSPOSE('Monthly summary (R)'!B9:CE9)</f>
        <v>45658</v>
      </c>
      <c r="C60" s="27" t="e">
        <f t="array" ref="C60:L299">TRANSPOSE('Monthly summary (R)'!#REF!)</f>
        <v>#REF!</v>
      </c>
      <c r="D60" s="27" t="e">
        <v>#REF!</v>
      </c>
      <c r="E60" s="27" t="e">
        <v>#REF!</v>
      </c>
      <c r="F60" s="27" t="e">
        <v>#REF!</v>
      </c>
      <c r="G60" s="27" t="e">
        <v>#REF!</v>
      </c>
      <c r="H60" s="27" t="e">
        <v>#REF!</v>
      </c>
      <c r="I60" s="27" t="e">
        <v>#REF!</v>
      </c>
      <c r="J60" s="27" t="e">
        <v>#REF!</v>
      </c>
      <c r="K60" s="27" t="e">
        <v>#REF!</v>
      </c>
      <c r="L60" s="27" t="e">
        <v>#REF!</v>
      </c>
      <c r="M60" s="29" t="e">
        <f t="shared" ref="M60:M123" si="22">SUM(C60:L60)</f>
        <v>#REF!</v>
      </c>
    </row>
    <row r="61" spans="2:13" ht="13">
      <c r="B61" s="28">
        <v>45689</v>
      </c>
      <c r="C61" s="27" t="e">
        <v>#REF!</v>
      </c>
      <c r="D61" s="27" t="e">
        <v>#REF!</v>
      </c>
      <c r="E61" s="27" t="e">
        <v>#REF!</v>
      </c>
      <c r="F61" s="27" t="e">
        <v>#REF!</v>
      </c>
      <c r="G61" s="27" t="e">
        <v>#REF!</v>
      </c>
      <c r="H61" s="27" t="e">
        <v>#REF!</v>
      </c>
      <c r="I61" s="27" t="e">
        <v>#REF!</v>
      </c>
      <c r="J61" s="27" t="e">
        <v>#REF!</v>
      </c>
      <c r="K61" s="27" t="e">
        <v>#REF!</v>
      </c>
      <c r="L61" s="27" t="e">
        <v>#REF!</v>
      </c>
      <c r="M61" s="29" t="e">
        <f t="shared" si="22"/>
        <v>#REF!</v>
      </c>
    </row>
    <row r="62" spans="2:13" ht="13">
      <c r="B62" s="28">
        <v>45717</v>
      </c>
      <c r="C62" s="27" t="e">
        <v>#REF!</v>
      </c>
      <c r="D62" s="27" t="e">
        <v>#REF!</v>
      </c>
      <c r="E62" s="27" t="e">
        <v>#REF!</v>
      </c>
      <c r="F62" s="27" t="e">
        <v>#REF!</v>
      </c>
      <c r="G62" s="27" t="e">
        <v>#REF!</v>
      </c>
      <c r="H62" s="27" t="e">
        <v>#REF!</v>
      </c>
      <c r="I62" s="27" t="e">
        <v>#REF!</v>
      </c>
      <c r="J62" s="27" t="e">
        <v>#REF!</v>
      </c>
      <c r="K62" s="27" t="e">
        <v>#REF!</v>
      </c>
      <c r="L62" s="27" t="e">
        <v>#REF!</v>
      </c>
      <c r="M62" s="29" t="e">
        <f t="shared" si="22"/>
        <v>#REF!</v>
      </c>
    </row>
    <row r="63" spans="2:13" ht="13">
      <c r="B63" s="28">
        <v>45748</v>
      </c>
      <c r="C63" s="27" t="e">
        <v>#REF!</v>
      </c>
      <c r="D63" s="27" t="e">
        <v>#REF!</v>
      </c>
      <c r="E63" s="27" t="e">
        <v>#REF!</v>
      </c>
      <c r="F63" s="27" t="e">
        <v>#REF!</v>
      </c>
      <c r="G63" s="27" t="e">
        <v>#REF!</v>
      </c>
      <c r="H63" s="27" t="e">
        <v>#REF!</v>
      </c>
      <c r="I63" s="27" t="e">
        <v>#REF!</v>
      </c>
      <c r="J63" s="27" t="e">
        <v>#REF!</v>
      </c>
      <c r="K63" s="27" t="e">
        <v>#REF!</v>
      </c>
      <c r="L63" s="27" t="e">
        <v>#REF!</v>
      </c>
      <c r="M63" s="29" t="e">
        <f t="shared" si="22"/>
        <v>#REF!</v>
      </c>
    </row>
    <row r="64" spans="2:13" ht="13">
      <c r="B64" s="28">
        <v>45778</v>
      </c>
      <c r="C64" s="27" t="e">
        <v>#REF!</v>
      </c>
      <c r="D64" s="27" t="e">
        <v>#REF!</v>
      </c>
      <c r="E64" s="27" t="e">
        <v>#REF!</v>
      </c>
      <c r="F64" s="27" t="e">
        <v>#REF!</v>
      </c>
      <c r="G64" s="27" t="e">
        <v>#REF!</v>
      </c>
      <c r="H64" s="27" t="e">
        <v>#REF!</v>
      </c>
      <c r="I64" s="27" t="e">
        <v>#REF!</v>
      </c>
      <c r="J64" s="27" t="e">
        <v>#REF!</v>
      </c>
      <c r="K64" s="27" t="e">
        <v>#REF!</v>
      </c>
      <c r="L64" s="27" t="e">
        <v>#REF!</v>
      </c>
      <c r="M64" s="29" t="e">
        <f t="shared" si="22"/>
        <v>#REF!</v>
      </c>
    </row>
    <row r="65" spans="2:13" ht="13">
      <c r="B65" s="28">
        <v>45809</v>
      </c>
      <c r="C65" s="27" t="e">
        <v>#REF!</v>
      </c>
      <c r="D65" s="27" t="e">
        <v>#REF!</v>
      </c>
      <c r="E65" s="27" t="e">
        <v>#REF!</v>
      </c>
      <c r="F65" s="27" t="e">
        <v>#REF!</v>
      </c>
      <c r="G65" s="27" t="e">
        <v>#REF!</v>
      </c>
      <c r="H65" s="27" t="e">
        <v>#REF!</v>
      </c>
      <c r="I65" s="27" t="e">
        <v>#REF!</v>
      </c>
      <c r="J65" s="27" t="e">
        <v>#REF!</v>
      </c>
      <c r="K65" s="27" t="e">
        <v>#REF!</v>
      </c>
      <c r="L65" s="27" t="e">
        <v>#REF!</v>
      </c>
      <c r="M65" s="29" t="e">
        <f t="shared" si="22"/>
        <v>#REF!</v>
      </c>
    </row>
    <row r="66" spans="2:13" ht="13">
      <c r="B66" s="28">
        <v>45839</v>
      </c>
      <c r="C66" s="27" t="e">
        <v>#REF!</v>
      </c>
      <c r="D66" s="27" t="e">
        <v>#REF!</v>
      </c>
      <c r="E66" s="27" t="e">
        <v>#REF!</v>
      </c>
      <c r="F66" s="27" t="e">
        <v>#REF!</v>
      </c>
      <c r="G66" s="27" t="e">
        <v>#REF!</v>
      </c>
      <c r="H66" s="27" t="e">
        <v>#REF!</v>
      </c>
      <c r="I66" s="27" t="e">
        <v>#REF!</v>
      </c>
      <c r="J66" s="27" t="e">
        <v>#REF!</v>
      </c>
      <c r="K66" s="27" t="e">
        <v>#REF!</v>
      </c>
      <c r="L66" s="27" t="e">
        <v>#REF!</v>
      </c>
      <c r="M66" s="29" t="e">
        <f t="shared" si="22"/>
        <v>#REF!</v>
      </c>
    </row>
    <row r="67" spans="2:13" ht="13">
      <c r="B67" s="28">
        <v>45870</v>
      </c>
      <c r="C67" s="27" t="e">
        <v>#REF!</v>
      </c>
      <c r="D67" s="27" t="e">
        <v>#REF!</v>
      </c>
      <c r="E67" s="27" t="e">
        <v>#REF!</v>
      </c>
      <c r="F67" s="27" t="e">
        <v>#REF!</v>
      </c>
      <c r="G67" s="27" t="e">
        <v>#REF!</v>
      </c>
      <c r="H67" s="27" t="e">
        <v>#REF!</v>
      </c>
      <c r="I67" s="27" t="e">
        <v>#REF!</v>
      </c>
      <c r="J67" s="27" t="e">
        <v>#REF!</v>
      </c>
      <c r="K67" s="27" t="e">
        <v>#REF!</v>
      </c>
      <c r="L67" s="27" t="e">
        <v>#REF!</v>
      </c>
      <c r="M67" s="29" t="e">
        <f t="shared" si="22"/>
        <v>#REF!</v>
      </c>
    </row>
    <row r="68" spans="2:13" ht="13">
      <c r="B68" s="28">
        <v>45901</v>
      </c>
      <c r="C68" s="27" t="e">
        <v>#REF!</v>
      </c>
      <c r="D68" s="27" t="e">
        <v>#REF!</v>
      </c>
      <c r="E68" s="27" t="e">
        <v>#REF!</v>
      </c>
      <c r="F68" s="27" t="e">
        <v>#REF!</v>
      </c>
      <c r="G68" s="27" t="e">
        <v>#REF!</v>
      </c>
      <c r="H68" s="27" t="e">
        <v>#REF!</v>
      </c>
      <c r="I68" s="27" t="e">
        <v>#REF!</v>
      </c>
      <c r="J68" s="27" t="e">
        <v>#REF!</v>
      </c>
      <c r="K68" s="27" t="e">
        <v>#REF!</v>
      </c>
      <c r="L68" s="27" t="e">
        <v>#REF!</v>
      </c>
      <c r="M68" s="29" t="e">
        <f t="shared" si="22"/>
        <v>#REF!</v>
      </c>
    </row>
    <row r="69" spans="2:13" ht="13">
      <c r="B69" s="28">
        <v>45931</v>
      </c>
      <c r="C69" s="27" t="e">
        <v>#REF!</v>
      </c>
      <c r="D69" s="27" t="e">
        <v>#REF!</v>
      </c>
      <c r="E69" s="27" t="e">
        <v>#REF!</v>
      </c>
      <c r="F69" s="27" t="e">
        <v>#REF!</v>
      </c>
      <c r="G69" s="27" t="e">
        <v>#REF!</v>
      </c>
      <c r="H69" s="27" t="e">
        <v>#REF!</v>
      </c>
      <c r="I69" s="27" t="e">
        <v>#REF!</v>
      </c>
      <c r="J69" s="27" t="e">
        <v>#REF!</v>
      </c>
      <c r="K69" s="27" t="e">
        <v>#REF!</v>
      </c>
      <c r="L69" s="27" t="e">
        <v>#REF!</v>
      </c>
      <c r="M69" s="29" t="e">
        <f t="shared" si="22"/>
        <v>#REF!</v>
      </c>
    </row>
    <row r="70" spans="2:13" ht="13">
      <c r="B70" s="28">
        <v>45962</v>
      </c>
      <c r="C70" s="27" t="e">
        <v>#REF!</v>
      </c>
      <c r="D70" s="27" t="e">
        <v>#REF!</v>
      </c>
      <c r="E70" s="27" t="e">
        <v>#REF!</v>
      </c>
      <c r="F70" s="27" t="e">
        <v>#REF!</v>
      </c>
      <c r="G70" s="27" t="e">
        <v>#REF!</v>
      </c>
      <c r="H70" s="27" t="e">
        <v>#REF!</v>
      </c>
      <c r="I70" s="27" t="e">
        <v>#REF!</v>
      </c>
      <c r="J70" s="27" t="e">
        <v>#REF!</v>
      </c>
      <c r="K70" s="27" t="e">
        <v>#REF!</v>
      </c>
      <c r="L70" s="27" t="e">
        <v>#REF!</v>
      </c>
      <c r="M70" s="29" t="e">
        <f t="shared" si="22"/>
        <v>#REF!</v>
      </c>
    </row>
    <row r="71" spans="2:13" ht="13">
      <c r="B71" s="28">
        <v>45992</v>
      </c>
      <c r="C71" s="27" t="e">
        <v>#REF!</v>
      </c>
      <c r="D71" s="27" t="e">
        <v>#REF!</v>
      </c>
      <c r="E71" s="27" t="e">
        <v>#REF!</v>
      </c>
      <c r="F71" s="27" t="e">
        <v>#REF!</v>
      </c>
      <c r="G71" s="27" t="e">
        <v>#REF!</v>
      </c>
      <c r="H71" s="27" t="e">
        <v>#REF!</v>
      </c>
      <c r="I71" s="27" t="e">
        <v>#REF!</v>
      </c>
      <c r="J71" s="27" t="e">
        <v>#REF!</v>
      </c>
      <c r="K71" s="27" t="e">
        <v>#REF!</v>
      </c>
      <c r="L71" s="27" t="e">
        <v>#REF!</v>
      </c>
      <c r="M71" s="29" t="e">
        <f t="shared" si="22"/>
        <v>#REF!</v>
      </c>
    </row>
    <row r="72" spans="2:13" ht="13">
      <c r="B72" s="28">
        <v>46023</v>
      </c>
      <c r="C72" s="27" t="e">
        <v>#REF!</v>
      </c>
      <c r="D72" s="27" t="e">
        <v>#REF!</v>
      </c>
      <c r="E72" s="27" t="e">
        <v>#REF!</v>
      </c>
      <c r="F72" s="27" t="e">
        <v>#REF!</v>
      </c>
      <c r="G72" s="27" t="e">
        <v>#REF!</v>
      </c>
      <c r="H72" s="27" t="e">
        <v>#REF!</v>
      </c>
      <c r="I72" s="27" t="e">
        <v>#REF!</v>
      </c>
      <c r="J72" s="27" t="e">
        <v>#REF!</v>
      </c>
      <c r="K72" s="27" t="e">
        <v>#REF!</v>
      </c>
      <c r="L72" s="27" t="e">
        <v>#REF!</v>
      </c>
      <c r="M72" s="29" t="e">
        <f t="shared" si="22"/>
        <v>#REF!</v>
      </c>
    </row>
    <row r="73" spans="2:13" ht="13">
      <c r="B73" s="28">
        <v>46054</v>
      </c>
      <c r="C73" s="27" t="e">
        <v>#REF!</v>
      </c>
      <c r="D73" s="27" t="e">
        <v>#REF!</v>
      </c>
      <c r="E73" s="27" t="e">
        <v>#REF!</v>
      </c>
      <c r="F73" s="27" t="e">
        <v>#REF!</v>
      </c>
      <c r="G73" s="27" t="e">
        <v>#REF!</v>
      </c>
      <c r="H73" s="27" t="e">
        <v>#REF!</v>
      </c>
      <c r="I73" s="27" t="e">
        <v>#REF!</v>
      </c>
      <c r="J73" s="27" t="e">
        <v>#REF!</v>
      </c>
      <c r="K73" s="27" t="e">
        <v>#REF!</v>
      </c>
      <c r="L73" s="27" t="e">
        <v>#REF!</v>
      </c>
      <c r="M73" s="29" t="e">
        <f t="shared" si="22"/>
        <v>#REF!</v>
      </c>
    </row>
    <row r="74" spans="2:13" ht="13">
      <c r="B74" s="28">
        <v>46082</v>
      </c>
      <c r="C74" s="27" t="e">
        <v>#REF!</v>
      </c>
      <c r="D74" s="27" t="e">
        <v>#REF!</v>
      </c>
      <c r="E74" s="27" t="e">
        <v>#REF!</v>
      </c>
      <c r="F74" s="27" t="e">
        <v>#REF!</v>
      </c>
      <c r="G74" s="27" t="e">
        <v>#REF!</v>
      </c>
      <c r="H74" s="27" t="e">
        <v>#REF!</v>
      </c>
      <c r="I74" s="27" t="e">
        <v>#REF!</v>
      </c>
      <c r="J74" s="27" t="e">
        <v>#REF!</v>
      </c>
      <c r="K74" s="27" t="e">
        <v>#REF!</v>
      </c>
      <c r="L74" s="27" t="e">
        <v>#REF!</v>
      </c>
      <c r="M74" s="29" t="e">
        <f t="shared" si="22"/>
        <v>#REF!</v>
      </c>
    </row>
    <row r="75" spans="2:13" ht="13">
      <c r="B75" s="28">
        <v>46113</v>
      </c>
      <c r="C75" s="27" t="e">
        <v>#REF!</v>
      </c>
      <c r="D75" s="27" t="e">
        <v>#REF!</v>
      </c>
      <c r="E75" s="27" t="e">
        <v>#REF!</v>
      </c>
      <c r="F75" s="27" t="e">
        <v>#REF!</v>
      </c>
      <c r="G75" s="27" t="e">
        <v>#REF!</v>
      </c>
      <c r="H75" s="27" t="e">
        <v>#REF!</v>
      </c>
      <c r="I75" s="27" t="e">
        <v>#REF!</v>
      </c>
      <c r="J75" s="27" t="e">
        <v>#REF!</v>
      </c>
      <c r="K75" s="27" t="e">
        <v>#REF!</v>
      </c>
      <c r="L75" s="27" t="e">
        <v>#REF!</v>
      </c>
      <c r="M75" s="29" t="e">
        <f t="shared" si="22"/>
        <v>#REF!</v>
      </c>
    </row>
    <row r="76" spans="2:13" ht="13">
      <c r="B76" s="28">
        <v>46143</v>
      </c>
      <c r="C76" s="27" t="e">
        <v>#REF!</v>
      </c>
      <c r="D76" s="27" t="e">
        <v>#REF!</v>
      </c>
      <c r="E76" s="27" t="e">
        <v>#REF!</v>
      </c>
      <c r="F76" s="27" t="e">
        <v>#REF!</v>
      </c>
      <c r="G76" s="27" t="e">
        <v>#REF!</v>
      </c>
      <c r="H76" s="27" t="e">
        <v>#REF!</v>
      </c>
      <c r="I76" s="27" t="e">
        <v>#REF!</v>
      </c>
      <c r="J76" s="27" t="e">
        <v>#REF!</v>
      </c>
      <c r="K76" s="27" t="e">
        <v>#REF!</v>
      </c>
      <c r="L76" s="27" t="e">
        <v>#REF!</v>
      </c>
      <c r="M76" s="29" t="e">
        <f t="shared" si="22"/>
        <v>#REF!</v>
      </c>
    </row>
    <row r="77" spans="2:13" ht="13">
      <c r="B77" s="28">
        <v>46174</v>
      </c>
      <c r="C77" s="27" t="e">
        <v>#REF!</v>
      </c>
      <c r="D77" s="27" t="e">
        <v>#REF!</v>
      </c>
      <c r="E77" s="27" t="e">
        <v>#REF!</v>
      </c>
      <c r="F77" s="27" t="e">
        <v>#REF!</v>
      </c>
      <c r="G77" s="27" t="e">
        <v>#REF!</v>
      </c>
      <c r="H77" s="27" t="e">
        <v>#REF!</v>
      </c>
      <c r="I77" s="27" t="e">
        <v>#REF!</v>
      </c>
      <c r="J77" s="27" t="e">
        <v>#REF!</v>
      </c>
      <c r="K77" s="27" t="e">
        <v>#REF!</v>
      </c>
      <c r="L77" s="27" t="e">
        <v>#REF!</v>
      </c>
      <c r="M77" s="29" t="e">
        <f t="shared" si="22"/>
        <v>#REF!</v>
      </c>
    </row>
    <row r="78" spans="2:13" ht="13">
      <c r="B78" s="28">
        <v>46204</v>
      </c>
      <c r="C78" s="27" t="e">
        <v>#REF!</v>
      </c>
      <c r="D78" s="27" t="e">
        <v>#REF!</v>
      </c>
      <c r="E78" s="27" t="e">
        <v>#REF!</v>
      </c>
      <c r="F78" s="27" t="e">
        <v>#REF!</v>
      </c>
      <c r="G78" s="27" t="e">
        <v>#REF!</v>
      </c>
      <c r="H78" s="27" t="e">
        <v>#REF!</v>
      </c>
      <c r="I78" s="27" t="e">
        <v>#REF!</v>
      </c>
      <c r="J78" s="27" t="e">
        <v>#REF!</v>
      </c>
      <c r="K78" s="27" t="e">
        <v>#REF!</v>
      </c>
      <c r="L78" s="27" t="e">
        <v>#REF!</v>
      </c>
      <c r="M78" s="29" t="e">
        <f t="shared" si="22"/>
        <v>#REF!</v>
      </c>
    </row>
    <row r="79" spans="2:13" ht="13">
      <c r="B79" s="28">
        <v>46235</v>
      </c>
      <c r="C79" s="27" t="e">
        <v>#REF!</v>
      </c>
      <c r="D79" s="27" t="e">
        <v>#REF!</v>
      </c>
      <c r="E79" s="27" t="e">
        <v>#REF!</v>
      </c>
      <c r="F79" s="27" t="e">
        <v>#REF!</v>
      </c>
      <c r="G79" s="27" t="e">
        <v>#REF!</v>
      </c>
      <c r="H79" s="27" t="e">
        <v>#REF!</v>
      </c>
      <c r="I79" s="27" t="e">
        <v>#REF!</v>
      </c>
      <c r="J79" s="27" t="e">
        <v>#REF!</v>
      </c>
      <c r="K79" s="27" t="e">
        <v>#REF!</v>
      </c>
      <c r="L79" s="27" t="e">
        <v>#REF!</v>
      </c>
      <c r="M79" s="29" t="e">
        <f t="shared" si="22"/>
        <v>#REF!</v>
      </c>
    </row>
    <row r="80" spans="2:13" ht="13">
      <c r="B80" s="28">
        <v>46266</v>
      </c>
      <c r="C80" s="27" t="e">
        <v>#REF!</v>
      </c>
      <c r="D80" s="27" t="e">
        <v>#REF!</v>
      </c>
      <c r="E80" s="27" t="e">
        <v>#REF!</v>
      </c>
      <c r="F80" s="27" t="e">
        <v>#REF!</v>
      </c>
      <c r="G80" s="27" t="e">
        <v>#REF!</v>
      </c>
      <c r="H80" s="27" t="e">
        <v>#REF!</v>
      </c>
      <c r="I80" s="27" t="e">
        <v>#REF!</v>
      </c>
      <c r="J80" s="27" t="e">
        <v>#REF!</v>
      </c>
      <c r="K80" s="27" t="e">
        <v>#REF!</v>
      </c>
      <c r="L80" s="27" t="e">
        <v>#REF!</v>
      </c>
      <c r="M80" s="29" t="e">
        <f t="shared" si="22"/>
        <v>#REF!</v>
      </c>
    </row>
    <row r="81" spans="2:13" ht="13">
      <c r="B81" s="28">
        <v>46296</v>
      </c>
      <c r="C81" s="27" t="e">
        <v>#REF!</v>
      </c>
      <c r="D81" s="27" t="e">
        <v>#REF!</v>
      </c>
      <c r="E81" s="27" t="e">
        <v>#REF!</v>
      </c>
      <c r="F81" s="27" t="e">
        <v>#REF!</v>
      </c>
      <c r="G81" s="27" t="e">
        <v>#REF!</v>
      </c>
      <c r="H81" s="27" t="e">
        <v>#REF!</v>
      </c>
      <c r="I81" s="27" t="e">
        <v>#REF!</v>
      </c>
      <c r="J81" s="27" t="e">
        <v>#REF!</v>
      </c>
      <c r="K81" s="27" t="e">
        <v>#REF!</v>
      </c>
      <c r="L81" s="27" t="e">
        <v>#REF!</v>
      </c>
      <c r="M81" s="29" t="e">
        <f t="shared" si="22"/>
        <v>#REF!</v>
      </c>
    </row>
    <row r="82" spans="2:13" ht="13">
      <c r="B82" s="28">
        <v>46327</v>
      </c>
      <c r="C82" s="27" t="e">
        <v>#REF!</v>
      </c>
      <c r="D82" s="27" t="e">
        <v>#REF!</v>
      </c>
      <c r="E82" s="27" t="e">
        <v>#REF!</v>
      </c>
      <c r="F82" s="27" t="e">
        <v>#REF!</v>
      </c>
      <c r="G82" s="27" t="e">
        <v>#REF!</v>
      </c>
      <c r="H82" s="27" t="e">
        <v>#REF!</v>
      </c>
      <c r="I82" s="27" t="e">
        <v>#REF!</v>
      </c>
      <c r="J82" s="27" t="e">
        <v>#REF!</v>
      </c>
      <c r="K82" s="27" t="e">
        <v>#REF!</v>
      </c>
      <c r="L82" s="27" t="e">
        <v>#REF!</v>
      </c>
      <c r="M82" s="29" t="e">
        <f t="shared" si="22"/>
        <v>#REF!</v>
      </c>
    </row>
    <row r="83" spans="2:13" ht="13">
      <c r="B83" s="28">
        <v>46357</v>
      </c>
      <c r="C83" s="27" t="e">
        <v>#REF!</v>
      </c>
      <c r="D83" s="27" t="e">
        <v>#REF!</v>
      </c>
      <c r="E83" s="27" t="e">
        <v>#REF!</v>
      </c>
      <c r="F83" s="27" t="e">
        <v>#REF!</v>
      </c>
      <c r="G83" s="27" t="e">
        <v>#REF!</v>
      </c>
      <c r="H83" s="27" t="e">
        <v>#REF!</v>
      </c>
      <c r="I83" s="27" t="e">
        <v>#REF!</v>
      </c>
      <c r="J83" s="27" t="e">
        <v>#REF!</v>
      </c>
      <c r="K83" s="27" t="e">
        <v>#REF!</v>
      </c>
      <c r="L83" s="27" t="e">
        <v>#REF!</v>
      </c>
      <c r="M83" s="29" t="e">
        <f t="shared" si="22"/>
        <v>#REF!</v>
      </c>
    </row>
    <row r="84" spans="2:13" ht="13">
      <c r="B84" s="28">
        <v>46388</v>
      </c>
      <c r="C84" s="27" t="e">
        <v>#REF!</v>
      </c>
      <c r="D84" s="27" t="e">
        <v>#REF!</v>
      </c>
      <c r="E84" s="27" t="e">
        <v>#REF!</v>
      </c>
      <c r="F84" s="27" t="e">
        <v>#REF!</v>
      </c>
      <c r="G84" s="27" t="e">
        <v>#REF!</v>
      </c>
      <c r="H84" s="27" t="e">
        <v>#REF!</v>
      </c>
      <c r="I84" s="27" t="e">
        <v>#REF!</v>
      </c>
      <c r="J84" s="27" t="e">
        <v>#REF!</v>
      </c>
      <c r="K84" s="27" t="e">
        <v>#REF!</v>
      </c>
      <c r="L84" s="27" t="e">
        <v>#REF!</v>
      </c>
      <c r="M84" s="29" t="e">
        <f t="shared" si="22"/>
        <v>#REF!</v>
      </c>
    </row>
    <row r="85" spans="2:13" ht="13">
      <c r="B85" s="28">
        <v>46419</v>
      </c>
      <c r="C85" s="27" t="e">
        <v>#REF!</v>
      </c>
      <c r="D85" s="27" t="e">
        <v>#REF!</v>
      </c>
      <c r="E85" s="27" t="e">
        <v>#REF!</v>
      </c>
      <c r="F85" s="27" t="e">
        <v>#REF!</v>
      </c>
      <c r="G85" s="27" t="e">
        <v>#REF!</v>
      </c>
      <c r="H85" s="27" t="e">
        <v>#REF!</v>
      </c>
      <c r="I85" s="27" t="e">
        <v>#REF!</v>
      </c>
      <c r="J85" s="27" t="e">
        <v>#REF!</v>
      </c>
      <c r="K85" s="27" t="e">
        <v>#REF!</v>
      </c>
      <c r="L85" s="27" t="e">
        <v>#REF!</v>
      </c>
      <c r="M85" s="29" t="e">
        <f t="shared" si="22"/>
        <v>#REF!</v>
      </c>
    </row>
    <row r="86" spans="2:13" ht="13">
      <c r="B86" s="28">
        <v>46447</v>
      </c>
      <c r="C86" s="27" t="e">
        <v>#REF!</v>
      </c>
      <c r="D86" s="27" t="e">
        <v>#REF!</v>
      </c>
      <c r="E86" s="27" t="e">
        <v>#REF!</v>
      </c>
      <c r="F86" s="27" t="e">
        <v>#REF!</v>
      </c>
      <c r="G86" s="27" t="e">
        <v>#REF!</v>
      </c>
      <c r="H86" s="27" t="e">
        <v>#REF!</v>
      </c>
      <c r="I86" s="27" t="e">
        <v>#REF!</v>
      </c>
      <c r="J86" s="27" t="e">
        <v>#REF!</v>
      </c>
      <c r="K86" s="27" t="e">
        <v>#REF!</v>
      </c>
      <c r="L86" s="27" t="e">
        <v>#REF!</v>
      </c>
      <c r="M86" s="29" t="e">
        <f t="shared" si="22"/>
        <v>#REF!</v>
      </c>
    </row>
    <row r="87" spans="2:13" ht="13">
      <c r="B87" s="28">
        <v>46478</v>
      </c>
      <c r="C87" s="27" t="e">
        <v>#REF!</v>
      </c>
      <c r="D87" s="27" t="e">
        <v>#REF!</v>
      </c>
      <c r="E87" s="27" t="e">
        <v>#REF!</v>
      </c>
      <c r="F87" s="27" t="e">
        <v>#REF!</v>
      </c>
      <c r="G87" s="27" t="e">
        <v>#REF!</v>
      </c>
      <c r="H87" s="27" t="e">
        <v>#REF!</v>
      </c>
      <c r="I87" s="27" t="e">
        <v>#REF!</v>
      </c>
      <c r="J87" s="27" t="e">
        <v>#REF!</v>
      </c>
      <c r="K87" s="27" t="e">
        <v>#REF!</v>
      </c>
      <c r="L87" s="27" t="e">
        <v>#REF!</v>
      </c>
      <c r="M87" s="29" t="e">
        <f t="shared" si="22"/>
        <v>#REF!</v>
      </c>
    </row>
    <row r="88" spans="2:13" ht="13">
      <c r="B88" s="28">
        <v>46508</v>
      </c>
      <c r="C88" s="27" t="e">
        <v>#REF!</v>
      </c>
      <c r="D88" s="27" t="e">
        <v>#REF!</v>
      </c>
      <c r="E88" s="27" t="e">
        <v>#REF!</v>
      </c>
      <c r="F88" s="27" t="e">
        <v>#REF!</v>
      </c>
      <c r="G88" s="27" t="e">
        <v>#REF!</v>
      </c>
      <c r="H88" s="27" t="e">
        <v>#REF!</v>
      </c>
      <c r="I88" s="27" t="e">
        <v>#REF!</v>
      </c>
      <c r="J88" s="27" t="e">
        <v>#REF!</v>
      </c>
      <c r="K88" s="27" t="e">
        <v>#REF!</v>
      </c>
      <c r="L88" s="27" t="e">
        <v>#REF!</v>
      </c>
      <c r="M88" s="29" t="e">
        <f t="shared" si="22"/>
        <v>#REF!</v>
      </c>
    </row>
    <row r="89" spans="2:13" ht="13">
      <c r="B89" s="28">
        <v>46539</v>
      </c>
      <c r="C89" s="27" t="e">
        <v>#REF!</v>
      </c>
      <c r="D89" s="27" t="e">
        <v>#REF!</v>
      </c>
      <c r="E89" s="27" t="e">
        <v>#REF!</v>
      </c>
      <c r="F89" s="27" t="e">
        <v>#REF!</v>
      </c>
      <c r="G89" s="27" t="e">
        <v>#REF!</v>
      </c>
      <c r="H89" s="27" t="e">
        <v>#REF!</v>
      </c>
      <c r="I89" s="27" t="e">
        <v>#REF!</v>
      </c>
      <c r="J89" s="27" t="e">
        <v>#REF!</v>
      </c>
      <c r="K89" s="27" t="e">
        <v>#REF!</v>
      </c>
      <c r="L89" s="27" t="e">
        <v>#REF!</v>
      </c>
      <c r="M89" s="29" t="e">
        <f t="shared" si="22"/>
        <v>#REF!</v>
      </c>
    </row>
    <row r="90" spans="2:13" ht="13">
      <c r="B90" s="28">
        <v>46569</v>
      </c>
      <c r="C90" s="27" t="e">
        <v>#REF!</v>
      </c>
      <c r="D90" s="27" t="e">
        <v>#REF!</v>
      </c>
      <c r="E90" s="27" t="e">
        <v>#REF!</v>
      </c>
      <c r="F90" s="27" t="e">
        <v>#REF!</v>
      </c>
      <c r="G90" s="27" t="e">
        <v>#REF!</v>
      </c>
      <c r="H90" s="27" t="e">
        <v>#REF!</v>
      </c>
      <c r="I90" s="27" t="e">
        <v>#REF!</v>
      </c>
      <c r="J90" s="27" t="e">
        <v>#REF!</v>
      </c>
      <c r="K90" s="27" t="e">
        <v>#REF!</v>
      </c>
      <c r="L90" s="27" t="e">
        <v>#REF!</v>
      </c>
      <c r="M90" s="29" t="e">
        <f t="shared" si="22"/>
        <v>#REF!</v>
      </c>
    </row>
    <row r="91" spans="2:13" ht="13">
      <c r="B91" s="28">
        <v>46600</v>
      </c>
      <c r="C91" s="27" t="e">
        <v>#REF!</v>
      </c>
      <c r="D91" s="27" t="e">
        <v>#REF!</v>
      </c>
      <c r="E91" s="27" t="e">
        <v>#REF!</v>
      </c>
      <c r="F91" s="27" t="e">
        <v>#REF!</v>
      </c>
      <c r="G91" s="27" t="e">
        <v>#REF!</v>
      </c>
      <c r="H91" s="27" t="e">
        <v>#REF!</v>
      </c>
      <c r="I91" s="27" t="e">
        <v>#REF!</v>
      </c>
      <c r="J91" s="27" t="e">
        <v>#REF!</v>
      </c>
      <c r="K91" s="27" t="e">
        <v>#REF!</v>
      </c>
      <c r="L91" s="27" t="e">
        <v>#REF!</v>
      </c>
      <c r="M91" s="29" t="e">
        <f t="shared" si="22"/>
        <v>#REF!</v>
      </c>
    </row>
    <row r="92" spans="2:13" ht="13">
      <c r="B92" s="28">
        <v>46631</v>
      </c>
      <c r="C92" s="27" t="e">
        <v>#REF!</v>
      </c>
      <c r="D92" s="27" t="e">
        <v>#REF!</v>
      </c>
      <c r="E92" s="27" t="e">
        <v>#REF!</v>
      </c>
      <c r="F92" s="27" t="e">
        <v>#REF!</v>
      </c>
      <c r="G92" s="27" t="e">
        <v>#REF!</v>
      </c>
      <c r="H92" s="27" t="e">
        <v>#REF!</v>
      </c>
      <c r="I92" s="27" t="e">
        <v>#REF!</v>
      </c>
      <c r="J92" s="27" t="e">
        <v>#REF!</v>
      </c>
      <c r="K92" s="27" t="e">
        <v>#REF!</v>
      </c>
      <c r="L92" s="27" t="e">
        <v>#REF!</v>
      </c>
      <c r="M92" s="29" t="e">
        <f t="shared" si="22"/>
        <v>#REF!</v>
      </c>
    </row>
    <row r="93" spans="2:13" ht="13">
      <c r="B93" s="28">
        <v>46661</v>
      </c>
      <c r="C93" s="27" t="e">
        <v>#REF!</v>
      </c>
      <c r="D93" s="27" t="e">
        <v>#REF!</v>
      </c>
      <c r="E93" s="27" t="e">
        <v>#REF!</v>
      </c>
      <c r="F93" s="27" t="e">
        <v>#REF!</v>
      </c>
      <c r="G93" s="27" t="e">
        <v>#REF!</v>
      </c>
      <c r="H93" s="27" t="e">
        <v>#REF!</v>
      </c>
      <c r="I93" s="27" t="e">
        <v>#REF!</v>
      </c>
      <c r="J93" s="27" t="e">
        <v>#REF!</v>
      </c>
      <c r="K93" s="27" t="e">
        <v>#REF!</v>
      </c>
      <c r="L93" s="27" t="e">
        <v>#REF!</v>
      </c>
      <c r="M93" s="29" t="e">
        <f t="shared" si="22"/>
        <v>#REF!</v>
      </c>
    </row>
    <row r="94" spans="2:13" ht="13">
      <c r="B94" s="28">
        <v>46692</v>
      </c>
      <c r="C94" s="27" t="e">
        <v>#REF!</v>
      </c>
      <c r="D94" s="27" t="e">
        <v>#REF!</v>
      </c>
      <c r="E94" s="27" t="e">
        <v>#REF!</v>
      </c>
      <c r="F94" s="27" t="e">
        <v>#REF!</v>
      </c>
      <c r="G94" s="27" t="e">
        <v>#REF!</v>
      </c>
      <c r="H94" s="27" t="e">
        <v>#REF!</v>
      </c>
      <c r="I94" s="27" t="e">
        <v>#REF!</v>
      </c>
      <c r="J94" s="27" t="e">
        <v>#REF!</v>
      </c>
      <c r="K94" s="27" t="e">
        <v>#REF!</v>
      </c>
      <c r="L94" s="27" t="e">
        <v>#REF!</v>
      </c>
      <c r="M94" s="29" t="e">
        <f t="shared" si="22"/>
        <v>#REF!</v>
      </c>
    </row>
    <row r="95" spans="2:13" ht="13">
      <c r="B95" s="28">
        <v>46722</v>
      </c>
      <c r="C95" s="27" t="e">
        <v>#REF!</v>
      </c>
      <c r="D95" s="27" t="e">
        <v>#REF!</v>
      </c>
      <c r="E95" s="27" t="e">
        <v>#REF!</v>
      </c>
      <c r="F95" s="27" t="e">
        <v>#REF!</v>
      </c>
      <c r="G95" s="27" t="e">
        <v>#REF!</v>
      </c>
      <c r="H95" s="27" t="e">
        <v>#REF!</v>
      </c>
      <c r="I95" s="27" t="e">
        <v>#REF!</v>
      </c>
      <c r="J95" s="27" t="e">
        <v>#REF!</v>
      </c>
      <c r="K95" s="27" t="e">
        <v>#REF!</v>
      </c>
      <c r="L95" s="27" t="e">
        <v>#REF!</v>
      </c>
      <c r="M95" s="29" t="e">
        <f t="shared" si="22"/>
        <v>#REF!</v>
      </c>
    </row>
    <row r="96" spans="2:13" ht="13">
      <c r="B96" s="28">
        <v>46753</v>
      </c>
      <c r="C96" s="27" t="e">
        <v>#REF!</v>
      </c>
      <c r="D96" s="27" t="e">
        <v>#REF!</v>
      </c>
      <c r="E96" s="27" t="e">
        <v>#REF!</v>
      </c>
      <c r="F96" s="27" t="e">
        <v>#REF!</v>
      </c>
      <c r="G96" s="27" t="e">
        <v>#REF!</v>
      </c>
      <c r="H96" s="27" t="e">
        <v>#REF!</v>
      </c>
      <c r="I96" s="27" t="e">
        <v>#REF!</v>
      </c>
      <c r="J96" s="27" t="e">
        <v>#REF!</v>
      </c>
      <c r="K96" s="27" t="e">
        <v>#REF!</v>
      </c>
      <c r="L96" s="27" t="e">
        <v>#REF!</v>
      </c>
      <c r="M96" s="29" t="e">
        <f t="shared" si="22"/>
        <v>#REF!</v>
      </c>
    </row>
    <row r="97" spans="2:13" ht="13">
      <c r="B97" s="28">
        <v>46784</v>
      </c>
      <c r="C97" s="27" t="e">
        <v>#REF!</v>
      </c>
      <c r="D97" s="27" t="e">
        <v>#REF!</v>
      </c>
      <c r="E97" s="27" t="e">
        <v>#REF!</v>
      </c>
      <c r="F97" s="27" t="e">
        <v>#REF!</v>
      </c>
      <c r="G97" s="27" t="e">
        <v>#REF!</v>
      </c>
      <c r="H97" s="27" t="e">
        <v>#REF!</v>
      </c>
      <c r="I97" s="27" t="e">
        <v>#REF!</v>
      </c>
      <c r="J97" s="27" t="e">
        <v>#REF!</v>
      </c>
      <c r="K97" s="27" t="e">
        <v>#REF!</v>
      </c>
      <c r="L97" s="27" t="e">
        <v>#REF!</v>
      </c>
      <c r="M97" s="29" t="e">
        <f t="shared" si="22"/>
        <v>#REF!</v>
      </c>
    </row>
    <row r="98" spans="2:13" ht="13">
      <c r="B98" s="28">
        <v>46813</v>
      </c>
      <c r="C98" s="27" t="e">
        <v>#REF!</v>
      </c>
      <c r="D98" s="27" t="e">
        <v>#REF!</v>
      </c>
      <c r="E98" s="27" t="e">
        <v>#REF!</v>
      </c>
      <c r="F98" s="27" t="e">
        <v>#REF!</v>
      </c>
      <c r="G98" s="27" t="e">
        <v>#REF!</v>
      </c>
      <c r="H98" s="27" t="e">
        <v>#REF!</v>
      </c>
      <c r="I98" s="27" t="e">
        <v>#REF!</v>
      </c>
      <c r="J98" s="27" t="e">
        <v>#REF!</v>
      </c>
      <c r="K98" s="27" t="e">
        <v>#REF!</v>
      </c>
      <c r="L98" s="27" t="e">
        <v>#REF!</v>
      </c>
      <c r="M98" s="29" t="e">
        <f t="shared" si="22"/>
        <v>#REF!</v>
      </c>
    </row>
    <row r="99" spans="2:13" ht="13">
      <c r="B99" s="28">
        <v>46844</v>
      </c>
      <c r="C99" s="27" t="e">
        <v>#REF!</v>
      </c>
      <c r="D99" s="27" t="e">
        <v>#REF!</v>
      </c>
      <c r="E99" s="27" t="e">
        <v>#REF!</v>
      </c>
      <c r="F99" s="27" t="e">
        <v>#REF!</v>
      </c>
      <c r="G99" s="27" t="e">
        <v>#REF!</v>
      </c>
      <c r="H99" s="27" t="e">
        <v>#REF!</v>
      </c>
      <c r="I99" s="27" t="e">
        <v>#REF!</v>
      </c>
      <c r="J99" s="27" t="e">
        <v>#REF!</v>
      </c>
      <c r="K99" s="27" t="e">
        <v>#REF!</v>
      </c>
      <c r="L99" s="27" t="e">
        <v>#REF!</v>
      </c>
      <c r="M99" s="29" t="e">
        <f t="shared" si="22"/>
        <v>#REF!</v>
      </c>
    </row>
    <row r="100" spans="2:13" ht="13">
      <c r="B100" s="28">
        <v>46874</v>
      </c>
      <c r="C100" s="27" t="e">
        <v>#REF!</v>
      </c>
      <c r="D100" s="27" t="e">
        <v>#REF!</v>
      </c>
      <c r="E100" s="27" t="e">
        <v>#REF!</v>
      </c>
      <c r="F100" s="27" t="e">
        <v>#REF!</v>
      </c>
      <c r="G100" s="27" t="e">
        <v>#REF!</v>
      </c>
      <c r="H100" s="27" t="e">
        <v>#REF!</v>
      </c>
      <c r="I100" s="27" t="e">
        <v>#REF!</v>
      </c>
      <c r="J100" s="27" t="e">
        <v>#REF!</v>
      </c>
      <c r="K100" s="27" t="e">
        <v>#REF!</v>
      </c>
      <c r="L100" s="27" t="e">
        <v>#REF!</v>
      </c>
      <c r="M100" s="29" t="e">
        <f t="shared" si="22"/>
        <v>#REF!</v>
      </c>
    </row>
    <row r="101" spans="2:13" ht="13">
      <c r="B101" s="28">
        <v>46905</v>
      </c>
      <c r="C101" s="27" t="e">
        <v>#REF!</v>
      </c>
      <c r="D101" s="27" t="e">
        <v>#REF!</v>
      </c>
      <c r="E101" s="27" t="e">
        <v>#REF!</v>
      </c>
      <c r="F101" s="27" t="e">
        <v>#REF!</v>
      </c>
      <c r="G101" s="27" t="e">
        <v>#REF!</v>
      </c>
      <c r="H101" s="27" t="e">
        <v>#REF!</v>
      </c>
      <c r="I101" s="27" t="e">
        <v>#REF!</v>
      </c>
      <c r="J101" s="27" t="e">
        <v>#REF!</v>
      </c>
      <c r="K101" s="27" t="e">
        <v>#REF!</v>
      </c>
      <c r="L101" s="27" t="e">
        <v>#REF!</v>
      </c>
      <c r="M101" s="29" t="e">
        <f t="shared" si="22"/>
        <v>#REF!</v>
      </c>
    </row>
    <row r="102" spans="2:13" ht="13">
      <c r="B102" s="28">
        <v>46935</v>
      </c>
      <c r="C102" s="27" t="e">
        <v>#REF!</v>
      </c>
      <c r="D102" s="27" t="e">
        <v>#REF!</v>
      </c>
      <c r="E102" s="27" t="e">
        <v>#REF!</v>
      </c>
      <c r="F102" s="27" t="e">
        <v>#REF!</v>
      </c>
      <c r="G102" s="27" t="e">
        <v>#REF!</v>
      </c>
      <c r="H102" s="27" t="e">
        <v>#REF!</v>
      </c>
      <c r="I102" s="27" t="e">
        <v>#REF!</v>
      </c>
      <c r="J102" s="27" t="e">
        <v>#REF!</v>
      </c>
      <c r="K102" s="27" t="e">
        <v>#REF!</v>
      </c>
      <c r="L102" s="27" t="e">
        <v>#REF!</v>
      </c>
      <c r="M102" s="29" t="e">
        <f t="shared" si="22"/>
        <v>#REF!</v>
      </c>
    </row>
    <row r="103" spans="2:13" ht="13">
      <c r="B103" s="28">
        <v>46966</v>
      </c>
      <c r="C103" s="27" t="e">
        <v>#REF!</v>
      </c>
      <c r="D103" s="27" t="e">
        <v>#REF!</v>
      </c>
      <c r="E103" s="27" t="e">
        <v>#REF!</v>
      </c>
      <c r="F103" s="27" t="e">
        <v>#REF!</v>
      </c>
      <c r="G103" s="27" t="e">
        <v>#REF!</v>
      </c>
      <c r="H103" s="27" t="e">
        <v>#REF!</v>
      </c>
      <c r="I103" s="27" t="e">
        <v>#REF!</v>
      </c>
      <c r="J103" s="27" t="e">
        <v>#REF!</v>
      </c>
      <c r="K103" s="27" t="e">
        <v>#REF!</v>
      </c>
      <c r="L103" s="27" t="e">
        <v>#REF!</v>
      </c>
      <c r="M103" s="29" t="e">
        <f t="shared" si="22"/>
        <v>#REF!</v>
      </c>
    </row>
    <row r="104" spans="2:13" ht="13">
      <c r="B104" s="28">
        <v>46997</v>
      </c>
      <c r="C104" s="27" t="e">
        <v>#REF!</v>
      </c>
      <c r="D104" s="27" t="e">
        <v>#REF!</v>
      </c>
      <c r="E104" s="27" t="e">
        <v>#REF!</v>
      </c>
      <c r="F104" s="27" t="e">
        <v>#REF!</v>
      </c>
      <c r="G104" s="27" t="e">
        <v>#REF!</v>
      </c>
      <c r="H104" s="27" t="e">
        <v>#REF!</v>
      </c>
      <c r="I104" s="27" t="e">
        <v>#REF!</v>
      </c>
      <c r="J104" s="27" t="e">
        <v>#REF!</v>
      </c>
      <c r="K104" s="27" t="e">
        <v>#REF!</v>
      </c>
      <c r="L104" s="27" t="e">
        <v>#REF!</v>
      </c>
      <c r="M104" s="29" t="e">
        <f t="shared" si="22"/>
        <v>#REF!</v>
      </c>
    </row>
    <row r="105" spans="2:13" ht="13">
      <c r="B105" s="28">
        <v>47027</v>
      </c>
      <c r="C105" s="27" t="e">
        <v>#REF!</v>
      </c>
      <c r="D105" s="27" t="e">
        <v>#REF!</v>
      </c>
      <c r="E105" s="27" t="e">
        <v>#REF!</v>
      </c>
      <c r="F105" s="27" t="e">
        <v>#REF!</v>
      </c>
      <c r="G105" s="27" t="e">
        <v>#REF!</v>
      </c>
      <c r="H105" s="27" t="e">
        <v>#REF!</v>
      </c>
      <c r="I105" s="27" t="e">
        <v>#REF!</v>
      </c>
      <c r="J105" s="27" t="e">
        <v>#REF!</v>
      </c>
      <c r="K105" s="27" t="e">
        <v>#REF!</v>
      </c>
      <c r="L105" s="27" t="e">
        <v>#REF!</v>
      </c>
      <c r="M105" s="29" t="e">
        <f t="shared" si="22"/>
        <v>#REF!</v>
      </c>
    </row>
    <row r="106" spans="2:13" ht="13">
      <c r="B106" s="28">
        <v>47058</v>
      </c>
      <c r="C106" s="27" t="e">
        <v>#REF!</v>
      </c>
      <c r="D106" s="27" t="e">
        <v>#REF!</v>
      </c>
      <c r="E106" s="27" t="e">
        <v>#REF!</v>
      </c>
      <c r="F106" s="27" t="e">
        <v>#REF!</v>
      </c>
      <c r="G106" s="27" t="e">
        <v>#REF!</v>
      </c>
      <c r="H106" s="27" t="e">
        <v>#REF!</v>
      </c>
      <c r="I106" s="27" t="e">
        <v>#REF!</v>
      </c>
      <c r="J106" s="27" t="e">
        <v>#REF!</v>
      </c>
      <c r="K106" s="27" t="e">
        <v>#REF!</v>
      </c>
      <c r="L106" s="27" t="e">
        <v>#REF!</v>
      </c>
      <c r="M106" s="29" t="e">
        <f t="shared" si="22"/>
        <v>#REF!</v>
      </c>
    </row>
    <row r="107" spans="2:13" ht="13">
      <c r="B107" s="28">
        <v>47088</v>
      </c>
      <c r="C107" s="27" t="e">
        <v>#REF!</v>
      </c>
      <c r="D107" s="27" t="e">
        <v>#REF!</v>
      </c>
      <c r="E107" s="27" t="e">
        <v>#REF!</v>
      </c>
      <c r="F107" s="27" t="e">
        <v>#REF!</v>
      </c>
      <c r="G107" s="27" t="e">
        <v>#REF!</v>
      </c>
      <c r="H107" s="27" t="e">
        <v>#REF!</v>
      </c>
      <c r="I107" s="27" t="e">
        <v>#REF!</v>
      </c>
      <c r="J107" s="27" t="e">
        <v>#REF!</v>
      </c>
      <c r="K107" s="27" t="e">
        <v>#REF!</v>
      </c>
      <c r="L107" s="27" t="e">
        <v>#REF!</v>
      </c>
      <c r="M107" s="29" t="e">
        <f t="shared" si="22"/>
        <v>#REF!</v>
      </c>
    </row>
    <row r="108" spans="2:13" ht="13">
      <c r="B108" s="28">
        <v>47119</v>
      </c>
      <c r="C108" s="27" t="e">
        <v>#REF!</v>
      </c>
      <c r="D108" s="27" t="e">
        <v>#REF!</v>
      </c>
      <c r="E108" s="27" t="e">
        <v>#REF!</v>
      </c>
      <c r="F108" s="27" t="e">
        <v>#REF!</v>
      </c>
      <c r="G108" s="27" t="e">
        <v>#REF!</v>
      </c>
      <c r="H108" s="27" t="e">
        <v>#REF!</v>
      </c>
      <c r="I108" s="27" t="e">
        <v>#REF!</v>
      </c>
      <c r="J108" s="27" t="e">
        <v>#REF!</v>
      </c>
      <c r="K108" s="27" t="e">
        <v>#REF!</v>
      </c>
      <c r="L108" s="27" t="e">
        <v>#REF!</v>
      </c>
      <c r="M108" s="29" t="e">
        <f t="shared" si="22"/>
        <v>#REF!</v>
      </c>
    </row>
    <row r="109" spans="2:13" ht="13">
      <c r="B109" s="28">
        <v>47150</v>
      </c>
      <c r="C109" s="27" t="e">
        <v>#REF!</v>
      </c>
      <c r="D109" s="27" t="e">
        <v>#REF!</v>
      </c>
      <c r="E109" s="27" t="e">
        <v>#REF!</v>
      </c>
      <c r="F109" s="27" t="e">
        <v>#REF!</v>
      </c>
      <c r="G109" s="27" t="e">
        <v>#REF!</v>
      </c>
      <c r="H109" s="27" t="e">
        <v>#REF!</v>
      </c>
      <c r="I109" s="27" t="e">
        <v>#REF!</v>
      </c>
      <c r="J109" s="27" t="e">
        <v>#REF!</v>
      </c>
      <c r="K109" s="27" t="e">
        <v>#REF!</v>
      </c>
      <c r="L109" s="27" t="e">
        <v>#REF!</v>
      </c>
      <c r="M109" s="29" t="e">
        <f t="shared" si="22"/>
        <v>#REF!</v>
      </c>
    </row>
    <row r="110" spans="2:13" ht="13">
      <c r="B110" s="28">
        <v>47178</v>
      </c>
      <c r="C110" s="27" t="e">
        <v>#REF!</v>
      </c>
      <c r="D110" s="27" t="e">
        <v>#REF!</v>
      </c>
      <c r="E110" s="27" t="e">
        <v>#REF!</v>
      </c>
      <c r="F110" s="27" t="e">
        <v>#REF!</v>
      </c>
      <c r="G110" s="27" t="e">
        <v>#REF!</v>
      </c>
      <c r="H110" s="27" t="e">
        <v>#REF!</v>
      </c>
      <c r="I110" s="27" t="e">
        <v>#REF!</v>
      </c>
      <c r="J110" s="27" t="e">
        <v>#REF!</v>
      </c>
      <c r="K110" s="27" t="e">
        <v>#REF!</v>
      </c>
      <c r="L110" s="27" t="e">
        <v>#REF!</v>
      </c>
      <c r="M110" s="29" t="e">
        <f t="shared" si="22"/>
        <v>#REF!</v>
      </c>
    </row>
    <row r="111" spans="2:13" ht="13">
      <c r="B111" s="28">
        <v>47209</v>
      </c>
      <c r="C111" s="27" t="e">
        <v>#REF!</v>
      </c>
      <c r="D111" s="27" t="e">
        <v>#REF!</v>
      </c>
      <c r="E111" s="27" t="e">
        <v>#REF!</v>
      </c>
      <c r="F111" s="27" t="e">
        <v>#REF!</v>
      </c>
      <c r="G111" s="27" t="e">
        <v>#REF!</v>
      </c>
      <c r="H111" s="27" t="e">
        <v>#REF!</v>
      </c>
      <c r="I111" s="27" t="e">
        <v>#REF!</v>
      </c>
      <c r="J111" s="27" t="e">
        <v>#REF!</v>
      </c>
      <c r="K111" s="27" t="e">
        <v>#REF!</v>
      </c>
      <c r="L111" s="27" t="e">
        <v>#REF!</v>
      </c>
      <c r="M111" s="29" t="e">
        <f t="shared" si="22"/>
        <v>#REF!</v>
      </c>
    </row>
    <row r="112" spans="2:13" ht="13">
      <c r="B112" s="28">
        <v>47239</v>
      </c>
      <c r="C112" s="27" t="e">
        <v>#REF!</v>
      </c>
      <c r="D112" s="27" t="e">
        <v>#REF!</v>
      </c>
      <c r="E112" s="27" t="e">
        <v>#REF!</v>
      </c>
      <c r="F112" s="27" t="e">
        <v>#REF!</v>
      </c>
      <c r="G112" s="27" t="e">
        <v>#REF!</v>
      </c>
      <c r="H112" s="27" t="e">
        <v>#REF!</v>
      </c>
      <c r="I112" s="27" t="e">
        <v>#REF!</v>
      </c>
      <c r="J112" s="27" t="e">
        <v>#REF!</v>
      </c>
      <c r="K112" s="27" t="e">
        <v>#REF!</v>
      </c>
      <c r="L112" s="27" t="e">
        <v>#REF!</v>
      </c>
      <c r="M112" s="29" t="e">
        <f t="shared" si="22"/>
        <v>#REF!</v>
      </c>
    </row>
    <row r="113" spans="2:13" ht="13">
      <c r="B113" s="28">
        <v>47270</v>
      </c>
      <c r="C113" s="27" t="e">
        <v>#REF!</v>
      </c>
      <c r="D113" s="27" t="e">
        <v>#REF!</v>
      </c>
      <c r="E113" s="27" t="e">
        <v>#REF!</v>
      </c>
      <c r="F113" s="27" t="e">
        <v>#REF!</v>
      </c>
      <c r="G113" s="27" t="e">
        <v>#REF!</v>
      </c>
      <c r="H113" s="27" t="e">
        <v>#REF!</v>
      </c>
      <c r="I113" s="27" t="e">
        <v>#REF!</v>
      </c>
      <c r="J113" s="27" t="e">
        <v>#REF!</v>
      </c>
      <c r="K113" s="27" t="e">
        <v>#REF!</v>
      </c>
      <c r="L113" s="27" t="e">
        <v>#REF!</v>
      </c>
      <c r="M113" s="29" t="e">
        <f t="shared" si="22"/>
        <v>#REF!</v>
      </c>
    </row>
    <row r="114" spans="2:13" ht="13">
      <c r="B114" s="28">
        <v>47300</v>
      </c>
      <c r="C114" s="27" t="e">
        <v>#REF!</v>
      </c>
      <c r="D114" s="27" t="e">
        <v>#REF!</v>
      </c>
      <c r="E114" s="27" t="e">
        <v>#REF!</v>
      </c>
      <c r="F114" s="27" t="e">
        <v>#REF!</v>
      </c>
      <c r="G114" s="27" t="e">
        <v>#REF!</v>
      </c>
      <c r="H114" s="27" t="e">
        <v>#REF!</v>
      </c>
      <c r="I114" s="27" t="e">
        <v>#REF!</v>
      </c>
      <c r="J114" s="27" t="e">
        <v>#REF!</v>
      </c>
      <c r="K114" s="27" t="e">
        <v>#REF!</v>
      </c>
      <c r="L114" s="27" t="e">
        <v>#REF!</v>
      </c>
      <c r="M114" s="29" t="e">
        <f t="shared" si="22"/>
        <v>#REF!</v>
      </c>
    </row>
    <row r="115" spans="2:13" ht="13">
      <c r="B115" s="28">
        <v>47331</v>
      </c>
      <c r="C115" s="27" t="e">
        <v>#REF!</v>
      </c>
      <c r="D115" s="27" t="e">
        <v>#REF!</v>
      </c>
      <c r="E115" s="27" t="e">
        <v>#REF!</v>
      </c>
      <c r="F115" s="27" t="e">
        <v>#REF!</v>
      </c>
      <c r="G115" s="27" t="e">
        <v>#REF!</v>
      </c>
      <c r="H115" s="27" t="e">
        <v>#REF!</v>
      </c>
      <c r="I115" s="27" t="e">
        <v>#REF!</v>
      </c>
      <c r="J115" s="27" t="e">
        <v>#REF!</v>
      </c>
      <c r="K115" s="27" t="e">
        <v>#REF!</v>
      </c>
      <c r="L115" s="27" t="e">
        <v>#REF!</v>
      </c>
      <c r="M115" s="29" t="e">
        <f t="shared" si="22"/>
        <v>#REF!</v>
      </c>
    </row>
    <row r="116" spans="2:13" ht="13">
      <c r="B116" s="28">
        <v>47362</v>
      </c>
      <c r="C116" s="27" t="e">
        <v>#REF!</v>
      </c>
      <c r="D116" s="27" t="e">
        <v>#REF!</v>
      </c>
      <c r="E116" s="27" t="e">
        <v>#REF!</v>
      </c>
      <c r="F116" s="27" t="e">
        <v>#REF!</v>
      </c>
      <c r="G116" s="27" t="e">
        <v>#REF!</v>
      </c>
      <c r="H116" s="27" t="e">
        <v>#REF!</v>
      </c>
      <c r="I116" s="27" t="e">
        <v>#REF!</v>
      </c>
      <c r="J116" s="27" t="e">
        <v>#REF!</v>
      </c>
      <c r="K116" s="27" t="e">
        <v>#REF!</v>
      </c>
      <c r="L116" s="27" t="e">
        <v>#REF!</v>
      </c>
      <c r="M116" s="29" t="e">
        <f t="shared" si="22"/>
        <v>#REF!</v>
      </c>
    </row>
    <row r="117" spans="2:13" ht="13">
      <c r="B117" s="28">
        <v>47392</v>
      </c>
      <c r="C117" s="27" t="e">
        <v>#REF!</v>
      </c>
      <c r="D117" s="27" t="e">
        <v>#REF!</v>
      </c>
      <c r="E117" s="27" t="e">
        <v>#REF!</v>
      </c>
      <c r="F117" s="27" t="e">
        <v>#REF!</v>
      </c>
      <c r="G117" s="27" t="e">
        <v>#REF!</v>
      </c>
      <c r="H117" s="27" t="e">
        <v>#REF!</v>
      </c>
      <c r="I117" s="27" t="e">
        <v>#REF!</v>
      </c>
      <c r="J117" s="27" t="e">
        <v>#REF!</v>
      </c>
      <c r="K117" s="27" t="e">
        <v>#REF!</v>
      </c>
      <c r="L117" s="27" t="e">
        <v>#REF!</v>
      </c>
      <c r="M117" s="29" t="e">
        <f t="shared" si="22"/>
        <v>#REF!</v>
      </c>
    </row>
    <row r="118" spans="2:13" ht="13">
      <c r="B118" s="28">
        <v>47423</v>
      </c>
      <c r="C118" s="27" t="e">
        <v>#REF!</v>
      </c>
      <c r="D118" s="27" t="e">
        <v>#REF!</v>
      </c>
      <c r="E118" s="27" t="e">
        <v>#REF!</v>
      </c>
      <c r="F118" s="27" t="e">
        <v>#REF!</v>
      </c>
      <c r="G118" s="27" t="e">
        <v>#REF!</v>
      </c>
      <c r="H118" s="27" t="e">
        <v>#REF!</v>
      </c>
      <c r="I118" s="27" t="e">
        <v>#REF!</v>
      </c>
      <c r="J118" s="27" t="e">
        <v>#REF!</v>
      </c>
      <c r="K118" s="27" t="e">
        <v>#REF!</v>
      </c>
      <c r="L118" s="27" t="e">
        <v>#REF!</v>
      </c>
      <c r="M118" s="29" t="e">
        <f t="shared" si="22"/>
        <v>#REF!</v>
      </c>
    </row>
    <row r="119" spans="2:13" ht="13">
      <c r="B119" s="28">
        <v>47453</v>
      </c>
      <c r="C119" s="27" t="e">
        <v>#REF!</v>
      </c>
      <c r="D119" s="27" t="e">
        <v>#REF!</v>
      </c>
      <c r="E119" s="27" t="e">
        <v>#REF!</v>
      </c>
      <c r="F119" s="27" t="e">
        <v>#REF!</v>
      </c>
      <c r="G119" s="27" t="e">
        <v>#REF!</v>
      </c>
      <c r="H119" s="27" t="e">
        <v>#REF!</v>
      </c>
      <c r="I119" s="27" t="e">
        <v>#REF!</v>
      </c>
      <c r="J119" s="27" t="e">
        <v>#REF!</v>
      </c>
      <c r="K119" s="27" t="e">
        <v>#REF!</v>
      </c>
      <c r="L119" s="27" t="e">
        <v>#REF!</v>
      </c>
      <c r="M119" s="29" t="e">
        <f t="shared" si="22"/>
        <v>#REF!</v>
      </c>
    </row>
    <row r="120" spans="2:13" ht="13">
      <c r="B120" s="28">
        <v>47484</v>
      </c>
      <c r="C120" s="27" t="e">
        <v>#REF!</v>
      </c>
      <c r="D120" s="27" t="e">
        <v>#REF!</v>
      </c>
      <c r="E120" s="27" t="e">
        <v>#REF!</v>
      </c>
      <c r="F120" s="27" t="e">
        <v>#REF!</v>
      </c>
      <c r="G120" s="27" t="e">
        <v>#REF!</v>
      </c>
      <c r="H120" s="27" t="e">
        <v>#REF!</v>
      </c>
      <c r="I120" s="27" t="e">
        <v>#REF!</v>
      </c>
      <c r="J120" s="27" t="e">
        <v>#REF!</v>
      </c>
      <c r="K120" s="27" t="e">
        <v>#REF!</v>
      </c>
      <c r="L120" s="27" t="e">
        <v>#REF!</v>
      </c>
      <c r="M120" s="29" t="e">
        <f t="shared" si="22"/>
        <v>#REF!</v>
      </c>
    </row>
    <row r="121" spans="2:13" ht="13">
      <c r="B121" s="28">
        <v>47515</v>
      </c>
      <c r="C121" s="27" t="e">
        <v>#REF!</v>
      </c>
      <c r="D121" s="27" t="e">
        <v>#REF!</v>
      </c>
      <c r="E121" s="27" t="e">
        <v>#REF!</v>
      </c>
      <c r="F121" s="27" t="e">
        <v>#REF!</v>
      </c>
      <c r="G121" s="27" t="e">
        <v>#REF!</v>
      </c>
      <c r="H121" s="27" t="e">
        <v>#REF!</v>
      </c>
      <c r="I121" s="27" t="e">
        <v>#REF!</v>
      </c>
      <c r="J121" s="27" t="e">
        <v>#REF!</v>
      </c>
      <c r="K121" s="27" t="e">
        <v>#REF!</v>
      </c>
      <c r="L121" s="27" t="e">
        <v>#REF!</v>
      </c>
      <c r="M121" s="29" t="e">
        <f t="shared" si="22"/>
        <v>#REF!</v>
      </c>
    </row>
    <row r="122" spans="2:13" ht="13">
      <c r="B122" s="28">
        <v>47543</v>
      </c>
      <c r="C122" s="27" t="e">
        <v>#REF!</v>
      </c>
      <c r="D122" s="27" t="e">
        <v>#REF!</v>
      </c>
      <c r="E122" s="27" t="e">
        <v>#REF!</v>
      </c>
      <c r="F122" s="27" t="e">
        <v>#REF!</v>
      </c>
      <c r="G122" s="27" t="e">
        <v>#REF!</v>
      </c>
      <c r="H122" s="27" t="e">
        <v>#REF!</v>
      </c>
      <c r="I122" s="27" t="e">
        <v>#REF!</v>
      </c>
      <c r="J122" s="27" t="e">
        <v>#REF!</v>
      </c>
      <c r="K122" s="27" t="e">
        <v>#REF!</v>
      </c>
      <c r="L122" s="27" t="e">
        <v>#REF!</v>
      </c>
      <c r="M122" s="29" t="e">
        <f t="shared" si="22"/>
        <v>#REF!</v>
      </c>
    </row>
    <row r="123" spans="2:13" ht="13">
      <c r="B123" s="28">
        <v>47574</v>
      </c>
      <c r="C123" s="27" t="e">
        <v>#REF!</v>
      </c>
      <c r="D123" s="27" t="e">
        <v>#REF!</v>
      </c>
      <c r="E123" s="27" t="e">
        <v>#REF!</v>
      </c>
      <c r="F123" s="27" t="e">
        <v>#REF!</v>
      </c>
      <c r="G123" s="27" t="e">
        <v>#REF!</v>
      </c>
      <c r="H123" s="27" t="e">
        <v>#REF!</v>
      </c>
      <c r="I123" s="27" t="e">
        <v>#REF!</v>
      </c>
      <c r="J123" s="27" t="e">
        <v>#REF!</v>
      </c>
      <c r="K123" s="27" t="e">
        <v>#REF!</v>
      </c>
      <c r="L123" s="27" t="e">
        <v>#REF!</v>
      </c>
      <c r="M123" s="29" t="e">
        <f t="shared" si="22"/>
        <v>#REF!</v>
      </c>
    </row>
    <row r="124" spans="2:13" ht="13">
      <c r="B124" s="28">
        <v>47604</v>
      </c>
      <c r="C124" s="27" t="e">
        <v>#REF!</v>
      </c>
      <c r="D124" s="27" t="e">
        <v>#REF!</v>
      </c>
      <c r="E124" s="27" t="e">
        <v>#REF!</v>
      </c>
      <c r="F124" s="27" t="e">
        <v>#REF!</v>
      </c>
      <c r="G124" s="27" t="e">
        <v>#REF!</v>
      </c>
      <c r="H124" s="27" t="e">
        <v>#REF!</v>
      </c>
      <c r="I124" s="27" t="e">
        <v>#REF!</v>
      </c>
      <c r="J124" s="27" t="e">
        <v>#REF!</v>
      </c>
      <c r="K124" s="27" t="e">
        <v>#REF!</v>
      </c>
      <c r="L124" s="27" t="e">
        <v>#REF!</v>
      </c>
      <c r="M124" s="29" t="e">
        <f t="shared" ref="M124:M187" si="23">SUM(C124:L124)</f>
        <v>#REF!</v>
      </c>
    </row>
    <row r="125" spans="2:13" ht="13">
      <c r="B125" s="28">
        <v>47635</v>
      </c>
      <c r="C125" s="27" t="e">
        <v>#REF!</v>
      </c>
      <c r="D125" s="27" t="e">
        <v>#REF!</v>
      </c>
      <c r="E125" s="27" t="e">
        <v>#REF!</v>
      </c>
      <c r="F125" s="27" t="e">
        <v>#REF!</v>
      </c>
      <c r="G125" s="27" t="e">
        <v>#REF!</v>
      </c>
      <c r="H125" s="27" t="e">
        <v>#REF!</v>
      </c>
      <c r="I125" s="27" t="e">
        <v>#REF!</v>
      </c>
      <c r="J125" s="27" t="e">
        <v>#REF!</v>
      </c>
      <c r="K125" s="27" t="e">
        <v>#REF!</v>
      </c>
      <c r="L125" s="27" t="e">
        <v>#REF!</v>
      </c>
      <c r="M125" s="29" t="e">
        <f t="shared" si="23"/>
        <v>#REF!</v>
      </c>
    </row>
    <row r="126" spans="2:13" ht="13">
      <c r="B126" s="28">
        <v>47665</v>
      </c>
      <c r="C126" s="27" t="e">
        <v>#REF!</v>
      </c>
      <c r="D126" s="27" t="e">
        <v>#REF!</v>
      </c>
      <c r="E126" s="27" t="e">
        <v>#REF!</v>
      </c>
      <c r="F126" s="27" t="e">
        <v>#REF!</v>
      </c>
      <c r="G126" s="27" t="e">
        <v>#REF!</v>
      </c>
      <c r="H126" s="27" t="e">
        <v>#REF!</v>
      </c>
      <c r="I126" s="27" t="e">
        <v>#REF!</v>
      </c>
      <c r="J126" s="27" t="e">
        <v>#REF!</v>
      </c>
      <c r="K126" s="27" t="e">
        <v>#REF!</v>
      </c>
      <c r="L126" s="27" t="e">
        <v>#REF!</v>
      </c>
      <c r="M126" s="29" t="e">
        <f t="shared" si="23"/>
        <v>#REF!</v>
      </c>
    </row>
    <row r="127" spans="2:13" ht="13">
      <c r="B127" s="28">
        <v>47696</v>
      </c>
      <c r="C127" s="27" t="e">
        <v>#REF!</v>
      </c>
      <c r="D127" s="27" t="e">
        <v>#REF!</v>
      </c>
      <c r="E127" s="27" t="e">
        <v>#REF!</v>
      </c>
      <c r="F127" s="27" t="e">
        <v>#REF!</v>
      </c>
      <c r="G127" s="27" t="e">
        <v>#REF!</v>
      </c>
      <c r="H127" s="27" t="e">
        <v>#REF!</v>
      </c>
      <c r="I127" s="27" t="e">
        <v>#REF!</v>
      </c>
      <c r="J127" s="27" t="e">
        <v>#REF!</v>
      </c>
      <c r="K127" s="27" t="e">
        <v>#REF!</v>
      </c>
      <c r="L127" s="27" t="e">
        <v>#REF!</v>
      </c>
      <c r="M127" s="29" t="e">
        <f t="shared" si="23"/>
        <v>#REF!</v>
      </c>
    </row>
    <row r="128" spans="2:13" ht="13">
      <c r="B128" s="28">
        <v>47727</v>
      </c>
      <c r="C128" s="27" t="e">
        <v>#REF!</v>
      </c>
      <c r="D128" s="27" t="e">
        <v>#REF!</v>
      </c>
      <c r="E128" s="27" t="e">
        <v>#REF!</v>
      </c>
      <c r="F128" s="27" t="e">
        <v>#REF!</v>
      </c>
      <c r="G128" s="27" t="e">
        <v>#REF!</v>
      </c>
      <c r="H128" s="27" t="e">
        <v>#REF!</v>
      </c>
      <c r="I128" s="27" t="e">
        <v>#REF!</v>
      </c>
      <c r="J128" s="27" t="e">
        <v>#REF!</v>
      </c>
      <c r="K128" s="27" t="e">
        <v>#REF!</v>
      </c>
      <c r="L128" s="27" t="e">
        <v>#REF!</v>
      </c>
      <c r="M128" s="29" t="e">
        <f t="shared" si="23"/>
        <v>#REF!</v>
      </c>
    </row>
    <row r="129" spans="2:13" ht="13">
      <c r="B129" s="28">
        <v>47757</v>
      </c>
      <c r="C129" s="27" t="e">
        <v>#REF!</v>
      </c>
      <c r="D129" s="27" t="e">
        <v>#REF!</v>
      </c>
      <c r="E129" s="27" t="e">
        <v>#REF!</v>
      </c>
      <c r="F129" s="27" t="e">
        <v>#REF!</v>
      </c>
      <c r="G129" s="27" t="e">
        <v>#REF!</v>
      </c>
      <c r="H129" s="27" t="e">
        <v>#REF!</v>
      </c>
      <c r="I129" s="27" t="e">
        <v>#REF!</v>
      </c>
      <c r="J129" s="27" t="e">
        <v>#REF!</v>
      </c>
      <c r="K129" s="27" t="e">
        <v>#REF!</v>
      </c>
      <c r="L129" s="27" t="e">
        <v>#REF!</v>
      </c>
      <c r="M129" s="29" t="e">
        <f t="shared" si="23"/>
        <v>#REF!</v>
      </c>
    </row>
    <row r="130" spans="2:13" ht="13">
      <c r="B130" s="28">
        <v>47788</v>
      </c>
      <c r="C130" s="27" t="e">
        <v>#REF!</v>
      </c>
      <c r="D130" s="27" t="e">
        <v>#REF!</v>
      </c>
      <c r="E130" s="27" t="e">
        <v>#REF!</v>
      </c>
      <c r="F130" s="27" t="e">
        <v>#REF!</v>
      </c>
      <c r="G130" s="27" t="e">
        <v>#REF!</v>
      </c>
      <c r="H130" s="27" t="e">
        <v>#REF!</v>
      </c>
      <c r="I130" s="27" t="e">
        <v>#REF!</v>
      </c>
      <c r="J130" s="27" t="e">
        <v>#REF!</v>
      </c>
      <c r="K130" s="27" t="e">
        <v>#REF!</v>
      </c>
      <c r="L130" s="27" t="e">
        <v>#REF!</v>
      </c>
      <c r="M130" s="29" t="e">
        <f t="shared" si="23"/>
        <v>#REF!</v>
      </c>
    </row>
    <row r="131" spans="2:13" ht="13">
      <c r="B131" s="28">
        <v>47818</v>
      </c>
      <c r="C131" s="27" t="e">
        <v>#REF!</v>
      </c>
      <c r="D131" s="27" t="e">
        <v>#REF!</v>
      </c>
      <c r="E131" s="27" t="e">
        <v>#REF!</v>
      </c>
      <c r="F131" s="27" t="e">
        <v>#REF!</v>
      </c>
      <c r="G131" s="27" t="e">
        <v>#REF!</v>
      </c>
      <c r="H131" s="27" t="e">
        <v>#REF!</v>
      </c>
      <c r="I131" s="27" t="e">
        <v>#REF!</v>
      </c>
      <c r="J131" s="27" t="e">
        <v>#REF!</v>
      </c>
      <c r="K131" s="27" t="e">
        <v>#REF!</v>
      </c>
      <c r="L131" s="27" t="e">
        <v>#REF!</v>
      </c>
      <c r="M131" s="29" t="e">
        <f t="shared" si="23"/>
        <v>#REF!</v>
      </c>
    </row>
    <row r="132" spans="2:13" ht="13">
      <c r="B132" s="28">
        <v>47849</v>
      </c>
      <c r="C132" s="27" t="e">
        <v>#REF!</v>
      </c>
      <c r="D132" s="27" t="e">
        <v>#REF!</v>
      </c>
      <c r="E132" s="27" t="e">
        <v>#REF!</v>
      </c>
      <c r="F132" s="27" t="e">
        <v>#REF!</v>
      </c>
      <c r="G132" s="27" t="e">
        <v>#REF!</v>
      </c>
      <c r="H132" s="27" t="e">
        <v>#REF!</v>
      </c>
      <c r="I132" s="27" t="e">
        <v>#REF!</v>
      </c>
      <c r="J132" s="27" t="e">
        <v>#REF!</v>
      </c>
      <c r="K132" s="27" t="e">
        <v>#REF!</v>
      </c>
      <c r="L132" s="27" t="e">
        <v>#REF!</v>
      </c>
      <c r="M132" s="29" t="e">
        <f t="shared" si="23"/>
        <v>#REF!</v>
      </c>
    </row>
    <row r="133" spans="2:13" ht="13">
      <c r="B133" s="28">
        <v>47880</v>
      </c>
      <c r="C133" s="27" t="e">
        <v>#REF!</v>
      </c>
      <c r="D133" s="27" t="e">
        <v>#REF!</v>
      </c>
      <c r="E133" s="27" t="e">
        <v>#REF!</v>
      </c>
      <c r="F133" s="27" t="e">
        <v>#REF!</v>
      </c>
      <c r="G133" s="27" t="e">
        <v>#REF!</v>
      </c>
      <c r="H133" s="27" t="e">
        <v>#REF!</v>
      </c>
      <c r="I133" s="27" t="e">
        <v>#REF!</v>
      </c>
      <c r="J133" s="27" t="e">
        <v>#REF!</v>
      </c>
      <c r="K133" s="27" t="e">
        <v>#REF!</v>
      </c>
      <c r="L133" s="27" t="e">
        <v>#REF!</v>
      </c>
      <c r="M133" s="29" t="e">
        <f t="shared" si="23"/>
        <v>#REF!</v>
      </c>
    </row>
    <row r="134" spans="2:13" ht="13">
      <c r="B134" s="28">
        <v>47908</v>
      </c>
      <c r="C134" s="27" t="e">
        <v>#REF!</v>
      </c>
      <c r="D134" s="27" t="e">
        <v>#REF!</v>
      </c>
      <c r="E134" s="27" t="e">
        <v>#REF!</v>
      </c>
      <c r="F134" s="27" t="e">
        <v>#REF!</v>
      </c>
      <c r="G134" s="27" t="e">
        <v>#REF!</v>
      </c>
      <c r="H134" s="27" t="e">
        <v>#REF!</v>
      </c>
      <c r="I134" s="27" t="e">
        <v>#REF!</v>
      </c>
      <c r="J134" s="27" t="e">
        <v>#REF!</v>
      </c>
      <c r="K134" s="27" t="e">
        <v>#REF!</v>
      </c>
      <c r="L134" s="27" t="e">
        <v>#REF!</v>
      </c>
      <c r="M134" s="29" t="e">
        <f t="shared" si="23"/>
        <v>#REF!</v>
      </c>
    </row>
    <row r="135" spans="2:13" ht="13">
      <c r="B135" s="28">
        <v>47939</v>
      </c>
      <c r="C135" s="27" t="e">
        <v>#REF!</v>
      </c>
      <c r="D135" s="27" t="e">
        <v>#REF!</v>
      </c>
      <c r="E135" s="27" t="e">
        <v>#REF!</v>
      </c>
      <c r="F135" s="27" t="e">
        <v>#REF!</v>
      </c>
      <c r="G135" s="27" t="e">
        <v>#REF!</v>
      </c>
      <c r="H135" s="27" t="e">
        <v>#REF!</v>
      </c>
      <c r="I135" s="27" t="e">
        <v>#REF!</v>
      </c>
      <c r="J135" s="27" t="e">
        <v>#REF!</v>
      </c>
      <c r="K135" s="27" t="e">
        <v>#REF!</v>
      </c>
      <c r="L135" s="27" t="e">
        <v>#REF!</v>
      </c>
      <c r="M135" s="29" t="e">
        <f t="shared" si="23"/>
        <v>#REF!</v>
      </c>
    </row>
    <row r="136" spans="2:13" ht="13">
      <c r="B136" s="28">
        <v>47969</v>
      </c>
      <c r="C136" s="27" t="e">
        <v>#REF!</v>
      </c>
      <c r="D136" s="27" t="e">
        <v>#REF!</v>
      </c>
      <c r="E136" s="27" t="e">
        <v>#REF!</v>
      </c>
      <c r="F136" s="27" t="e">
        <v>#REF!</v>
      </c>
      <c r="G136" s="27" t="e">
        <v>#REF!</v>
      </c>
      <c r="H136" s="27" t="e">
        <v>#REF!</v>
      </c>
      <c r="I136" s="27" t="e">
        <v>#REF!</v>
      </c>
      <c r="J136" s="27" t="e">
        <v>#REF!</v>
      </c>
      <c r="K136" s="27" t="e">
        <v>#REF!</v>
      </c>
      <c r="L136" s="27" t="e">
        <v>#REF!</v>
      </c>
      <c r="M136" s="29" t="e">
        <f t="shared" si="23"/>
        <v>#REF!</v>
      </c>
    </row>
    <row r="137" spans="2:13" ht="13">
      <c r="B137" s="28">
        <v>48000</v>
      </c>
      <c r="C137" s="27" t="e">
        <v>#REF!</v>
      </c>
      <c r="D137" s="27" t="e">
        <v>#REF!</v>
      </c>
      <c r="E137" s="27" t="e">
        <v>#REF!</v>
      </c>
      <c r="F137" s="27" t="e">
        <v>#REF!</v>
      </c>
      <c r="G137" s="27" t="e">
        <v>#REF!</v>
      </c>
      <c r="H137" s="27" t="e">
        <v>#REF!</v>
      </c>
      <c r="I137" s="27" t="e">
        <v>#REF!</v>
      </c>
      <c r="J137" s="27" t="e">
        <v>#REF!</v>
      </c>
      <c r="K137" s="27" t="e">
        <v>#REF!</v>
      </c>
      <c r="L137" s="27" t="e">
        <v>#REF!</v>
      </c>
      <c r="M137" s="29" t="e">
        <f t="shared" si="23"/>
        <v>#REF!</v>
      </c>
    </row>
    <row r="138" spans="2:13" ht="13">
      <c r="B138" s="28">
        <v>48030</v>
      </c>
      <c r="C138" s="27" t="e">
        <v>#REF!</v>
      </c>
      <c r="D138" s="27" t="e">
        <v>#REF!</v>
      </c>
      <c r="E138" s="27" t="e">
        <v>#REF!</v>
      </c>
      <c r="F138" s="27" t="e">
        <v>#REF!</v>
      </c>
      <c r="G138" s="27" t="e">
        <v>#REF!</v>
      </c>
      <c r="H138" s="27" t="e">
        <v>#REF!</v>
      </c>
      <c r="I138" s="27" t="e">
        <v>#REF!</v>
      </c>
      <c r="J138" s="27" t="e">
        <v>#REF!</v>
      </c>
      <c r="K138" s="27" t="e">
        <v>#REF!</v>
      </c>
      <c r="L138" s="27" t="e">
        <v>#REF!</v>
      </c>
      <c r="M138" s="29" t="e">
        <f t="shared" si="23"/>
        <v>#REF!</v>
      </c>
    </row>
    <row r="139" spans="2:13" ht="13">
      <c r="B139" s="28">
        <v>48061</v>
      </c>
      <c r="C139" s="27" t="e">
        <v>#REF!</v>
      </c>
      <c r="D139" s="27" t="e">
        <v>#REF!</v>
      </c>
      <c r="E139" s="27" t="e">
        <v>#REF!</v>
      </c>
      <c r="F139" s="27" t="e">
        <v>#REF!</v>
      </c>
      <c r="G139" s="27" t="e">
        <v>#REF!</v>
      </c>
      <c r="H139" s="27" t="e">
        <v>#REF!</v>
      </c>
      <c r="I139" s="27" t="e">
        <v>#REF!</v>
      </c>
      <c r="J139" s="27" t="e">
        <v>#REF!</v>
      </c>
      <c r="K139" s="27" t="e">
        <v>#REF!</v>
      </c>
      <c r="L139" s="27" t="e">
        <v>#REF!</v>
      </c>
      <c r="M139" s="29" t="e">
        <f t="shared" si="23"/>
        <v>#REF!</v>
      </c>
    </row>
    <row r="140" spans="2:13" ht="13">
      <c r="B140" s="28">
        <v>48092</v>
      </c>
      <c r="C140" s="27" t="e">
        <v>#REF!</v>
      </c>
      <c r="D140" s="27" t="e">
        <v>#REF!</v>
      </c>
      <c r="E140" s="27" t="e">
        <v>#REF!</v>
      </c>
      <c r="F140" s="27" t="e">
        <v>#REF!</v>
      </c>
      <c r="G140" s="27" t="e">
        <v>#REF!</v>
      </c>
      <c r="H140" s="27" t="e">
        <v>#REF!</v>
      </c>
      <c r="I140" s="27" t="e">
        <v>#REF!</v>
      </c>
      <c r="J140" s="27" t="e">
        <v>#REF!</v>
      </c>
      <c r="K140" s="27" t="e">
        <v>#REF!</v>
      </c>
      <c r="L140" s="27" t="e">
        <v>#REF!</v>
      </c>
      <c r="M140" s="29" t="e">
        <f t="shared" si="23"/>
        <v>#REF!</v>
      </c>
    </row>
    <row r="141" spans="2:13" ht="13">
      <c r="B141" s="28">
        <v>48122</v>
      </c>
      <c r="C141" s="27" t="e">
        <v>#REF!</v>
      </c>
      <c r="D141" s="27" t="e">
        <v>#REF!</v>
      </c>
      <c r="E141" s="27" t="e">
        <v>#REF!</v>
      </c>
      <c r="F141" s="27" t="e">
        <v>#REF!</v>
      </c>
      <c r="G141" s="27" t="e">
        <v>#REF!</v>
      </c>
      <c r="H141" s="27" t="e">
        <v>#REF!</v>
      </c>
      <c r="I141" s="27" t="e">
        <v>#REF!</v>
      </c>
      <c r="J141" s="27" t="e">
        <v>#REF!</v>
      </c>
      <c r="K141" s="27" t="e">
        <v>#REF!</v>
      </c>
      <c r="L141" s="27" t="e">
        <v>#REF!</v>
      </c>
      <c r="M141" s="29" t="e">
        <f t="shared" si="23"/>
        <v>#REF!</v>
      </c>
    </row>
    <row r="142" spans="2:13" ht="13">
      <c r="B142" s="28" t="e">
        <v>#N/A</v>
      </c>
      <c r="C142" s="27" t="e">
        <v>#REF!</v>
      </c>
      <c r="D142" s="27" t="e">
        <v>#REF!</v>
      </c>
      <c r="E142" s="27" t="e">
        <v>#REF!</v>
      </c>
      <c r="F142" s="27" t="e">
        <v>#REF!</v>
      </c>
      <c r="G142" s="27" t="e">
        <v>#REF!</v>
      </c>
      <c r="H142" s="27" t="e">
        <v>#REF!</v>
      </c>
      <c r="I142" s="27" t="e">
        <v>#REF!</v>
      </c>
      <c r="J142" s="27" t="e">
        <v>#REF!</v>
      </c>
      <c r="K142" s="27" t="e">
        <v>#REF!</v>
      </c>
      <c r="L142" s="27" t="e">
        <v>#REF!</v>
      </c>
      <c r="M142" s="29" t="e">
        <f t="shared" si="23"/>
        <v>#REF!</v>
      </c>
    </row>
    <row r="143" spans="2:13" ht="13">
      <c r="B143" s="28" t="e">
        <v>#N/A</v>
      </c>
      <c r="C143" s="27" t="e">
        <v>#REF!</v>
      </c>
      <c r="D143" s="27" t="e">
        <v>#REF!</v>
      </c>
      <c r="E143" s="27" t="e">
        <v>#REF!</v>
      </c>
      <c r="F143" s="27" t="e">
        <v>#REF!</v>
      </c>
      <c r="G143" s="27" t="e">
        <v>#REF!</v>
      </c>
      <c r="H143" s="27" t="e">
        <v>#REF!</v>
      </c>
      <c r="I143" s="27" t="e">
        <v>#REF!</v>
      </c>
      <c r="J143" s="27" t="e">
        <v>#REF!</v>
      </c>
      <c r="K143" s="27" t="e">
        <v>#REF!</v>
      </c>
      <c r="L143" s="27" t="e">
        <v>#REF!</v>
      </c>
      <c r="M143" s="29" t="e">
        <f t="shared" si="23"/>
        <v>#REF!</v>
      </c>
    </row>
    <row r="144" spans="2:13" ht="13">
      <c r="B144" s="28" t="e">
        <v>#N/A</v>
      </c>
      <c r="C144" s="27" t="e">
        <v>#REF!</v>
      </c>
      <c r="D144" s="27" t="e">
        <v>#REF!</v>
      </c>
      <c r="E144" s="27" t="e">
        <v>#REF!</v>
      </c>
      <c r="F144" s="27" t="e">
        <v>#REF!</v>
      </c>
      <c r="G144" s="27" t="e">
        <v>#REF!</v>
      </c>
      <c r="H144" s="27" t="e">
        <v>#REF!</v>
      </c>
      <c r="I144" s="27" t="e">
        <v>#REF!</v>
      </c>
      <c r="J144" s="27" t="e">
        <v>#REF!</v>
      </c>
      <c r="K144" s="27" t="e">
        <v>#REF!</v>
      </c>
      <c r="L144" s="27" t="e">
        <v>#REF!</v>
      </c>
      <c r="M144" s="29" t="e">
        <f t="shared" si="23"/>
        <v>#REF!</v>
      </c>
    </row>
    <row r="145" spans="2:13" ht="13">
      <c r="B145" s="28" t="e">
        <v>#N/A</v>
      </c>
      <c r="C145" s="27" t="e">
        <v>#REF!</v>
      </c>
      <c r="D145" s="27" t="e">
        <v>#REF!</v>
      </c>
      <c r="E145" s="27" t="e">
        <v>#REF!</v>
      </c>
      <c r="F145" s="27" t="e">
        <v>#REF!</v>
      </c>
      <c r="G145" s="27" t="e">
        <v>#REF!</v>
      </c>
      <c r="H145" s="27" t="e">
        <v>#REF!</v>
      </c>
      <c r="I145" s="27" t="e">
        <v>#REF!</v>
      </c>
      <c r="J145" s="27" t="e">
        <v>#REF!</v>
      </c>
      <c r="K145" s="27" t="e">
        <v>#REF!</v>
      </c>
      <c r="L145" s="27" t="e">
        <v>#REF!</v>
      </c>
      <c r="M145" s="29" t="e">
        <f t="shared" si="23"/>
        <v>#REF!</v>
      </c>
    </row>
    <row r="146" spans="2:13" ht="13">
      <c r="B146" s="28" t="e">
        <v>#N/A</v>
      </c>
      <c r="C146" s="27" t="e">
        <v>#REF!</v>
      </c>
      <c r="D146" s="27" t="e">
        <v>#REF!</v>
      </c>
      <c r="E146" s="27" t="e">
        <v>#REF!</v>
      </c>
      <c r="F146" s="27" t="e">
        <v>#REF!</v>
      </c>
      <c r="G146" s="27" t="e">
        <v>#REF!</v>
      </c>
      <c r="H146" s="27" t="e">
        <v>#REF!</v>
      </c>
      <c r="I146" s="27" t="e">
        <v>#REF!</v>
      </c>
      <c r="J146" s="27" t="e">
        <v>#REF!</v>
      </c>
      <c r="K146" s="27" t="e">
        <v>#REF!</v>
      </c>
      <c r="L146" s="27" t="e">
        <v>#REF!</v>
      </c>
      <c r="M146" s="29" t="e">
        <f t="shared" si="23"/>
        <v>#REF!</v>
      </c>
    </row>
    <row r="147" spans="2:13" ht="13">
      <c r="B147" s="28" t="e">
        <v>#N/A</v>
      </c>
      <c r="C147" s="27" t="e">
        <v>#REF!</v>
      </c>
      <c r="D147" s="27" t="e">
        <v>#REF!</v>
      </c>
      <c r="E147" s="27" t="e">
        <v>#REF!</v>
      </c>
      <c r="F147" s="27" t="e">
        <v>#REF!</v>
      </c>
      <c r="G147" s="27" t="e">
        <v>#REF!</v>
      </c>
      <c r="H147" s="27" t="e">
        <v>#REF!</v>
      </c>
      <c r="I147" s="27" t="e">
        <v>#REF!</v>
      </c>
      <c r="J147" s="27" t="e">
        <v>#REF!</v>
      </c>
      <c r="K147" s="27" t="e">
        <v>#REF!</v>
      </c>
      <c r="L147" s="27" t="e">
        <v>#REF!</v>
      </c>
      <c r="M147" s="29" t="e">
        <f t="shared" si="23"/>
        <v>#REF!</v>
      </c>
    </row>
    <row r="148" spans="2:13" ht="13">
      <c r="B148" s="28" t="e">
        <v>#N/A</v>
      </c>
      <c r="C148" s="27" t="e">
        <v>#REF!</v>
      </c>
      <c r="D148" s="27" t="e">
        <v>#REF!</v>
      </c>
      <c r="E148" s="27" t="e">
        <v>#REF!</v>
      </c>
      <c r="F148" s="27" t="e">
        <v>#REF!</v>
      </c>
      <c r="G148" s="27" t="e">
        <v>#REF!</v>
      </c>
      <c r="H148" s="27" t="e">
        <v>#REF!</v>
      </c>
      <c r="I148" s="27" t="e">
        <v>#REF!</v>
      </c>
      <c r="J148" s="27" t="e">
        <v>#REF!</v>
      </c>
      <c r="K148" s="27" t="e">
        <v>#REF!</v>
      </c>
      <c r="L148" s="27" t="e">
        <v>#REF!</v>
      </c>
      <c r="M148" s="29" t="e">
        <f t="shared" si="23"/>
        <v>#REF!</v>
      </c>
    </row>
    <row r="149" spans="2:13" ht="13">
      <c r="B149" s="28" t="e">
        <v>#N/A</v>
      </c>
      <c r="C149" s="27" t="e">
        <v>#REF!</v>
      </c>
      <c r="D149" s="27" t="e">
        <v>#REF!</v>
      </c>
      <c r="E149" s="27" t="e">
        <v>#REF!</v>
      </c>
      <c r="F149" s="27" t="e">
        <v>#REF!</v>
      </c>
      <c r="G149" s="27" t="e">
        <v>#REF!</v>
      </c>
      <c r="H149" s="27" t="e">
        <v>#REF!</v>
      </c>
      <c r="I149" s="27" t="e">
        <v>#REF!</v>
      </c>
      <c r="J149" s="27" t="e">
        <v>#REF!</v>
      </c>
      <c r="K149" s="27" t="e">
        <v>#REF!</v>
      </c>
      <c r="L149" s="27" t="e">
        <v>#REF!</v>
      </c>
      <c r="M149" s="29" t="e">
        <f t="shared" si="23"/>
        <v>#REF!</v>
      </c>
    </row>
    <row r="150" spans="2:13" ht="13">
      <c r="B150" s="28" t="e">
        <v>#N/A</v>
      </c>
      <c r="C150" s="27" t="e">
        <v>#REF!</v>
      </c>
      <c r="D150" s="27" t="e">
        <v>#REF!</v>
      </c>
      <c r="E150" s="27" t="e">
        <v>#REF!</v>
      </c>
      <c r="F150" s="27" t="e">
        <v>#REF!</v>
      </c>
      <c r="G150" s="27" t="e">
        <v>#REF!</v>
      </c>
      <c r="H150" s="27" t="e">
        <v>#REF!</v>
      </c>
      <c r="I150" s="27" t="e">
        <v>#REF!</v>
      </c>
      <c r="J150" s="27" t="e">
        <v>#REF!</v>
      </c>
      <c r="K150" s="27" t="e">
        <v>#REF!</v>
      </c>
      <c r="L150" s="27" t="e">
        <v>#REF!</v>
      </c>
      <c r="M150" s="29" t="e">
        <f t="shared" si="23"/>
        <v>#REF!</v>
      </c>
    </row>
    <row r="151" spans="2:13" ht="13">
      <c r="B151" s="28" t="e">
        <v>#N/A</v>
      </c>
      <c r="C151" s="27" t="e">
        <v>#REF!</v>
      </c>
      <c r="D151" s="27" t="e">
        <v>#REF!</v>
      </c>
      <c r="E151" s="27" t="e">
        <v>#REF!</v>
      </c>
      <c r="F151" s="27" t="e">
        <v>#REF!</v>
      </c>
      <c r="G151" s="27" t="e">
        <v>#REF!</v>
      </c>
      <c r="H151" s="27" t="e">
        <v>#REF!</v>
      </c>
      <c r="I151" s="27" t="e">
        <v>#REF!</v>
      </c>
      <c r="J151" s="27" t="e">
        <v>#REF!</v>
      </c>
      <c r="K151" s="27" t="e">
        <v>#REF!</v>
      </c>
      <c r="L151" s="27" t="e">
        <v>#REF!</v>
      </c>
      <c r="M151" s="29" t="e">
        <f t="shared" si="23"/>
        <v>#REF!</v>
      </c>
    </row>
    <row r="152" spans="2:13" ht="13">
      <c r="B152" s="28" t="e">
        <v>#N/A</v>
      </c>
      <c r="C152" s="27" t="e">
        <v>#REF!</v>
      </c>
      <c r="D152" s="27" t="e">
        <v>#REF!</v>
      </c>
      <c r="E152" s="27" t="e">
        <v>#REF!</v>
      </c>
      <c r="F152" s="27" t="e">
        <v>#REF!</v>
      </c>
      <c r="G152" s="27" t="e">
        <v>#REF!</v>
      </c>
      <c r="H152" s="27" t="e">
        <v>#REF!</v>
      </c>
      <c r="I152" s="27" t="e">
        <v>#REF!</v>
      </c>
      <c r="J152" s="27" t="e">
        <v>#REF!</v>
      </c>
      <c r="K152" s="27" t="e">
        <v>#REF!</v>
      </c>
      <c r="L152" s="27" t="e">
        <v>#REF!</v>
      </c>
      <c r="M152" s="29" t="e">
        <f t="shared" si="23"/>
        <v>#REF!</v>
      </c>
    </row>
    <row r="153" spans="2:13" ht="13">
      <c r="B153" s="28" t="e">
        <v>#N/A</v>
      </c>
      <c r="C153" s="27" t="e">
        <v>#REF!</v>
      </c>
      <c r="D153" s="27" t="e">
        <v>#REF!</v>
      </c>
      <c r="E153" s="27" t="e">
        <v>#REF!</v>
      </c>
      <c r="F153" s="27" t="e">
        <v>#REF!</v>
      </c>
      <c r="G153" s="27" t="e">
        <v>#REF!</v>
      </c>
      <c r="H153" s="27" t="e">
        <v>#REF!</v>
      </c>
      <c r="I153" s="27" t="e">
        <v>#REF!</v>
      </c>
      <c r="J153" s="27" t="e">
        <v>#REF!</v>
      </c>
      <c r="K153" s="27" t="e">
        <v>#REF!</v>
      </c>
      <c r="L153" s="27" t="e">
        <v>#REF!</v>
      </c>
      <c r="M153" s="29" t="e">
        <f t="shared" si="23"/>
        <v>#REF!</v>
      </c>
    </row>
    <row r="154" spans="2:13" ht="13">
      <c r="B154" s="28" t="e">
        <v>#N/A</v>
      </c>
      <c r="C154" s="27" t="e">
        <v>#REF!</v>
      </c>
      <c r="D154" s="27" t="e">
        <v>#REF!</v>
      </c>
      <c r="E154" s="27" t="e">
        <v>#REF!</v>
      </c>
      <c r="F154" s="27" t="e">
        <v>#REF!</v>
      </c>
      <c r="G154" s="27" t="e">
        <v>#REF!</v>
      </c>
      <c r="H154" s="27" t="e">
        <v>#REF!</v>
      </c>
      <c r="I154" s="27" t="e">
        <v>#REF!</v>
      </c>
      <c r="J154" s="27" t="e">
        <v>#REF!</v>
      </c>
      <c r="K154" s="27" t="e">
        <v>#REF!</v>
      </c>
      <c r="L154" s="27" t="e">
        <v>#REF!</v>
      </c>
      <c r="M154" s="29" t="e">
        <f t="shared" si="23"/>
        <v>#REF!</v>
      </c>
    </row>
    <row r="155" spans="2:13" ht="13">
      <c r="B155" s="28" t="e">
        <v>#N/A</v>
      </c>
      <c r="C155" s="27" t="e">
        <v>#REF!</v>
      </c>
      <c r="D155" s="27" t="e">
        <v>#REF!</v>
      </c>
      <c r="E155" s="27" t="e">
        <v>#REF!</v>
      </c>
      <c r="F155" s="27" t="e">
        <v>#REF!</v>
      </c>
      <c r="G155" s="27" t="e">
        <v>#REF!</v>
      </c>
      <c r="H155" s="27" t="e">
        <v>#REF!</v>
      </c>
      <c r="I155" s="27" t="e">
        <v>#REF!</v>
      </c>
      <c r="J155" s="27" t="e">
        <v>#REF!</v>
      </c>
      <c r="K155" s="27" t="e">
        <v>#REF!</v>
      </c>
      <c r="L155" s="27" t="e">
        <v>#REF!</v>
      </c>
      <c r="M155" s="29" t="e">
        <f t="shared" si="23"/>
        <v>#REF!</v>
      </c>
    </row>
    <row r="156" spans="2:13" ht="13">
      <c r="B156" s="28" t="e">
        <v>#N/A</v>
      </c>
      <c r="C156" s="27" t="e">
        <v>#REF!</v>
      </c>
      <c r="D156" s="27" t="e">
        <v>#REF!</v>
      </c>
      <c r="E156" s="27" t="e">
        <v>#REF!</v>
      </c>
      <c r="F156" s="27" t="e">
        <v>#REF!</v>
      </c>
      <c r="G156" s="27" t="e">
        <v>#REF!</v>
      </c>
      <c r="H156" s="27" t="e">
        <v>#REF!</v>
      </c>
      <c r="I156" s="27" t="e">
        <v>#REF!</v>
      </c>
      <c r="J156" s="27" t="e">
        <v>#REF!</v>
      </c>
      <c r="K156" s="27" t="e">
        <v>#REF!</v>
      </c>
      <c r="L156" s="27" t="e">
        <v>#REF!</v>
      </c>
      <c r="M156" s="29" t="e">
        <f t="shared" si="23"/>
        <v>#REF!</v>
      </c>
    </row>
    <row r="157" spans="2:13" ht="13">
      <c r="B157" s="28" t="e">
        <v>#N/A</v>
      </c>
      <c r="C157" s="27" t="e">
        <v>#REF!</v>
      </c>
      <c r="D157" s="27" t="e">
        <v>#REF!</v>
      </c>
      <c r="E157" s="27" t="e">
        <v>#REF!</v>
      </c>
      <c r="F157" s="27" t="e">
        <v>#REF!</v>
      </c>
      <c r="G157" s="27" t="e">
        <v>#REF!</v>
      </c>
      <c r="H157" s="27" t="e">
        <v>#REF!</v>
      </c>
      <c r="I157" s="27" t="e">
        <v>#REF!</v>
      </c>
      <c r="J157" s="27" t="e">
        <v>#REF!</v>
      </c>
      <c r="K157" s="27" t="e">
        <v>#REF!</v>
      </c>
      <c r="L157" s="27" t="e">
        <v>#REF!</v>
      </c>
      <c r="M157" s="29" t="e">
        <f t="shared" si="23"/>
        <v>#REF!</v>
      </c>
    </row>
    <row r="158" spans="2:13" ht="13">
      <c r="B158" s="28" t="e">
        <v>#N/A</v>
      </c>
      <c r="C158" s="27" t="e">
        <v>#REF!</v>
      </c>
      <c r="D158" s="27" t="e">
        <v>#REF!</v>
      </c>
      <c r="E158" s="27" t="e">
        <v>#REF!</v>
      </c>
      <c r="F158" s="27" t="e">
        <v>#REF!</v>
      </c>
      <c r="G158" s="27" t="e">
        <v>#REF!</v>
      </c>
      <c r="H158" s="27" t="e">
        <v>#REF!</v>
      </c>
      <c r="I158" s="27" t="e">
        <v>#REF!</v>
      </c>
      <c r="J158" s="27" t="e">
        <v>#REF!</v>
      </c>
      <c r="K158" s="27" t="e">
        <v>#REF!</v>
      </c>
      <c r="L158" s="27" t="e">
        <v>#REF!</v>
      </c>
      <c r="M158" s="29" t="e">
        <f t="shared" si="23"/>
        <v>#REF!</v>
      </c>
    </row>
    <row r="159" spans="2:13" ht="13">
      <c r="B159" s="28" t="e">
        <v>#N/A</v>
      </c>
      <c r="C159" s="27" t="e">
        <v>#REF!</v>
      </c>
      <c r="D159" s="27" t="e">
        <v>#REF!</v>
      </c>
      <c r="E159" s="27" t="e">
        <v>#REF!</v>
      </c>
      <c r="F159" s="27" t="e">
        <v>#REF!</v>
      </c>
      <c r="G159" s="27" t="e">
        <v>#REF!</v>
      </c>
      <c r="H159" s="27" t="e">
        <v>#REF!</v>
      </c>
      <c r="I159" s="27" t="e">
        <v>#REF!</v>
      </c>
      <c r="J159" s="27" t="e">
        <v>#REF!</v>
      </c>
      <c r="K159" s="27" t="e">
        <v>#REF!</v>
      </c>
      <c r="L159" s="27" t="e">
        <v>#REF!</v>
      </c>
      <c r="M159" s="29" t="e">
        <f t="shared" si="23"/>
        <v>#REF!</v>
      </c>
    </row>
    <row r="160" spans="2:13" ht="13">
      <c r="B160" s="28" t="e">
        <v>#N/A</v>
      </c>
      <c r="C160" s="27" t="e">
        <v>#REF!</v>
      </c>
      <c r="D160" s="27" t="e">
        <v>#REF!</v>
      </c>
      <c r="E160" s="27" t="e">
        <v>#REF!</v>
      </c>
      <c r="F160" s="27" t="e">
        <v>#REF!</v>
      </c>
      <c r="G160" s="27" t="e">
        <v>#REF!</v>
      </c>
      <c r="H160" s="27" t="e">
        <v>#REF!</v>
      </c>
      <c r="I160" s="27" t="e">
        <v>#REF!</v>
      </c>
      <c r="J160" s="27" t="e">
        <v>#REF!</v>
      </c>
      <c r="K160" s="27" t="e">
        <v>#REF!</v>
      </c>
      <c r="L160" s="27" t="e">
        <v>#REF!</v>
      </c>
      <c r="M160" s="29" t="e">
        <f t="shared" si="23"/>
        <v>#REF!</v>
      </c>
    </row>
    <row r="161" spans="2:13" ht="13">
      <c r="B161" s="28" t="e">
        <v>#N/A</v>
      </c>
      <c r="C161" s="27" t="e">
        <v>#REF!</v>
      </c>
      <c r="D161" s="27" t="e">
        <v>#REF!</v>
      </c>
      <c r="E161" s="27" t="e">
        <v>#REF!</v>
      </c>
      <c r="F161" s="27" t="e">
        <v>#REF!</v>
      </c>
      <c r="G161" s="27" t="e">
        <v>#REF!</v>
      </c>
      <c r="H161" s="27" t="e">
        <v>#REF!</v>
      </c>
      <c r="I161" s="27" t="e">
        <v>#REF!</v>
      </c>
      <c r="J161" s="27" t="e">
        <v>#REF!</v>
      </c>
      <c r="K161" s="27" t="e">
        <v>#REF!</v>
      </c>
      <c r="L161" s="27" t="e">
        <v>#REF!</v>
      </c>
      <c r="M161" s="29" t="e">
        <f t="shared" si="23"/>
        <v>#REF!</v>
      </c>
    </row>
    <row r="162" spans="2:13" ht="13">
      <c r="B162" s="28" t="e">
        <v>#N/A</v>
      </c>
      <c r="C162" s="27" t="e">
        <v>#REF!</v>
      </c>
      <c r="D162" s="27" t="e">
        <v>#REF!</v>
      </c>
      <c r="E162" s="27" t="e">
        <v>#REF!</v>
      </c>
      <c r="F162" s="27" t="e">
        <v>#REF!</v>
      </c>
      <c r="G162" s="27" t="e">
        <v>#REF!</v>
      </c>
      <c r="H162" s="27" t="e">
        <v>#REF!</v>
      </c>
      <c r="I162" s="27" t="e">
        <v>#REF!</v>
      </c>
      <c r="J162" s="27" t="e">
        <v>#REF!</v>
      </c>
      <c r="K162" s="27" t="e">
        <v>#REF!</v>
      </c>
      <c r="L162" s="27" t="e">
        <v>#REF!</v>
      </c>
      <c r="M162" s="29" t="e">
        <f t="shared" si="23"/>
        <v>#REF!</v>
      </c>
    </row>
    <row r="163" spans="2:13" ht="13">
      <c r="B163" s="28" t="e">
        <v>#N/A</v>
      </c>
      <c r="C163" s="27" t="e">
        <v>#REF!</v>
      </c>
      <c r="D163" s="27" t="e">
        <v>#REF!</v>
      </c>
      <c r="E163" s="27" t="e">
        <v>#REF!</v>
      </c>
      <c r="F163" s="27" t="e">
        <v>#REF!</v>
      </c>
      <c r="G163" s="27" t="e">
        <v>#REF!</v>
      </c>
      <c r="H163" s="27" t="e">
        <v>#REF!</v>
      </c>
      <c r="I163" s="27" t="e">
        <v>#REF!</v>
      </c>
      <c r="J163" s="27" t="e">
        <v>#REF!</v>
      </c>
      <c r="K163" s="27" t="e">
        <v>#REF!</v>
      </c>
      <c r="L163" s="27" t="e">
        <v>#REF!</v>
      </c>
      <c r="M163" s="29" t="e">
        <f t="shared" si="23"/>
        <v>#REF!</v>
      </c>
    </row>
    <row r="164" spans="2:13" ht="13">
      <c r="B164" s="28" t="e">
        <v>#N/A</v>
      </c>
      <c r="C164" s="27" t="e">
        <v>#REF!</v>
      </c>
      <c r="D164" s="27" t="e">
        <v>#REF!</v>
      </c>
      <c r="E164" s="27" t="e">
        <v>#REF!</v>
      </c>
      <c r="F164" s="27" t="e">
        <v>#REF!</v>
      </c>
      <c r="G164" s="27" t="e">
        <v>#REF!</v>
      </c>
      <c r="H164" s="27" t="e">
        <v>#REF!</v>
      </c>
      <c r="I164" s="27" t="e">
        <v>#REF!</v>
      </c>
      <c r="J164" s="27" t="e">
        <v>#REF!</v>
      </c>
      <c r="K164" s="27" t="e">
        <v>#REF!</v>
      </c>
      <c r="L164" s="27" t="e">
        <v>#REF!</v>
      </c>
      <c r="M164" s="29" t="e">
        <f t="shared" si="23"/>
        <v>#REF!</v>
      </c>
    </row>
    <row r="165" spans="2:13" ht="13">
      <c r="B165" s="28" t="e">
        <v>#N/A</v>
      </c>
      <c r="C165" s="27" t="e">
        <v>#REF!</v>
      </c>
      <c r="D165" s="27" t="e">
        <v>#REF!</v>
      </c>
      <c r="E165" s="27" t="e">
        <v>#REF!</v>
      </c>
      <c r="F165" s="27" t="e">
        <v>#REF!</v>
      </c>
      <c r="G165" s="27" t="e">
        <v>#REF!</v>
      </c>
      <c r="H165" s="27" t="e">
        <v>#REF!</v>
      </c>
      <c r="I165" s="27" t="e">
        <v>#REF!</v>
      </c>
      <c r="J165" s="27" t="e">
        <v>#REF!</v>
      </c>
      <c r="K165" s="27" t="e">
        <v>#REF!</v>
      </c>
      <c r="L165" s="27" t="e">
        <v>#REF!</v>
      </c>
      <c r="M165" s="29" t="e">
        <f t="shared" si="23"/>
        <v>#REF!</v>
      </c>
    </row>
    <row r="166" spans="2:13" ht="13">
      <c r="B166" s="28" t="e">
        <v>#N/A</v>
      </c>
      <c r="C166" s="27" t="e">
        <v>#REF!</v>
      </c>
      <c r="D166" s="27" t="e">
        <v>#REF!</v>
      </c>
      <c r="E166" s="27" t="e">
        <v>#REF!</v>
      </c>
      <c r="F166" s="27" t="e">
        <v>#REF!</v>
      </c>
      <c r="G166" s="27" t="e">
        <v>#REF!</v>
      </c>
      <c r="H166" s="27" t="e">
        <v>#REF!</v>
      </c>
      <c r="I166" s="27" t="e">
        <v>#REF!</v>
      </c>
      <c r="J166" s="27" t="e">
        <v>#REF!</v>
      </c>
      <c r="K166" s="27" t="e">
        <v>#REF!</v>
      </c>
      <c r="L166" s="27" t="e">
        <v>#REF!</v>
      </c>
      <c r="M166" s="29" t="e">
        <f t="shared" si="23"/>
        <v>#REF!</v>
      </c>
    </row>
    <row r="167" spans="2:13" ht="13">
      <c r="B167" s="28" t="e">
        <v>#N/A</v>
      </c>
      <c r="C167" s="27" t="e">
        <v>#REF!</v>
      </c>
      <c r="D167" s="27" t="e">
        <v>#REF!</v>
      </c>
      <c r="E167" s="27" t="e">
        <v>#REF!</v>
      </c>
      <c r="F167" s="27" t="e">
        <v>#REF!</v>
      </c>
      <c r="G167" s="27" t="e">
        <v>#REF!</v>
      </c>
      <c r="H167" s="27" t="e">
        <v>#REF!</v>
      </c>
      <c r="I167" s="27" t="e">
        <v>#REF!</v>
      </c>
      <c r="J167" s="27" t="e">
        <v>#REF!</v>
      </c>
      <c r="K167" s="27" t="e">
        <v>#REF!</v>
      </c>
      <c r="L167" s="27" t="e">
        <v>#REF!</v>
      </c>
      <c r="M167" s="29" t="e">
        <f t="shared" si="23"/>
        <v>#REF!</v>
      </c>
    </row>
    <row r="168" spans="2:13" ht="13">
      <c r="B168" s="28" t="e">
        <v>#N/A</v>
      </c>
      <c r="C168" s="27" t="e">
        <v>#REF!</v>
      </c>
      <c r="D168" s="27" t="e">
        <v>#REF!</v>
      </c>
      <c r="E168" s="27" t="e">
        <v>#REF!</v>
      </c>
      <c r="F168" s="27" t="e">
        <v>#REF!</v>
      </c>
      <c r="G168" s="27" t="e">
        <v>#REF!</v>
      </c>
      <c r="H168" s="27" t="e">
        <v>#REF!</v>
      </c>
      <c r="I168" s="27" t="e">
        <v>#REF!</v>
      </c>
      <c r="J168" s="27" t="e">
        <v>#REF!</v>
      </c>
      <c r="K168" s="27" t="e">
        <v>#REF!</v>
      </c>
      <c r="L168" s="27" t="e">
        <v>#REF!</v>
      </c>
      <c r="M168" s="29" t="e">
        <f t="shared" si="23"/>
        <v>#REF!</v>
      </c>
    </row>
    <row r="169" spans="2:13" ht="13">
      <c r="B169" s="28" t="e">
        <v>#N/A</v>
      </c>
      <c r="C169" s="27" t="e">
        <v>#REF!</v>
      </c>
      <c r="D169" s="27" t="e">
        <v>#REF!</v>
      </c>
      <c r="E169" s="27" t="e">
        <v>#REF!</v>
      </c>
      <c r="F169" s="27" t="e">
        <v>#REF!</v>
      </c>
      <c r="G169" s="27" t="e">
        <v>#REF!</v>
      </c>
      <c r="H169" s="27" t="e">
        <v>#REF!</v>
      </c>
      <c r="I169" s="27" t="e">
        <v>#REF!</v>
      </c>
      <c r="J169" s="27" t="e">
        <v>#REF!</v>
      </c>
      <c r="K169" s="27" t="e">
        <v>#REF!</v>
      </c>
      <c r="L169" s="27" t="e">
        <v>#REF!</v>
      </c>
      <c r="M169" s="29" t="e">
        <f t="shared" si="23"/>
        <v>#REF!</v>
      </c>
    </row>
    <row r="170" spans="2:13" ht="13">
      <c r="B170" s="28" t="e">
        <v>#N/A</v>
      </c>
      <c r="C170" s="27" t="e">
        <v>#REF!</v>
      </c>
      <c r="D170" s="27" t="e">
        <v>#REF!</v>
      </c>
      <c r="E170" s="27" t="e">
        <v>#REF!</v>
      </c>
      <c r="F170" s="27" t="e">
        <v>#REF!</v>
      </c>
      <c r="G170" s="27" t="e">
        <v>#REF!</v>
      </c>
      <c r="H170" s="27" t="e">
        <v>#REF!</v>
      </c>
      <c r="I170" s="27" t="e">
        <v>#REF!</v>
      </c>
      <c r="J170" s="27" t="e">
        <v>#REF!</v>
      </c>
      <c r="K170" s="27" t="e">
        <v>#REF!</v>
      </c>
      <c r="L170" s="27" t="e">
        <v>#REF!</v>
      </c>
      <c r="M170" s="29" t="e">
        <f t="shared" si="23"/>
        <v>#REF!</v>
      </c>
    </row>
    <row r="171" spans="2:13" ht="13">
      <c r="B171" s="28" t="e">
        <v>#N/A</v>
      </c>
      <c r="C171" s="27" t="e">
        <v>#REF!</v>
      </c>
      <c r="D171" s="27" t="e">
        <v>#REF!</v>
      </c>
      <c r="E171" s="27" t="e">
        <v>#REF!</v>
      </c>
      <c r="F171" s="27" t="e">
        <v>#REF!</v>
      </c>
      <c r="G171" s="27" t="e">
        <v>#REF!</v>
      </c>
      <c r="H171" s="27" t="e">
        <v>#REF!</v>
      </c>
      <c r="I171" s="27" t="e">
        <v>#REF!</v>
      </c>
      <c r="J171" s="27" t="e">
        <v>#REF!</v>
      </c>
      <c r="K171" s="27" t="e">
        <v>#REF!</v>
      </c>
      <c r="L171" s="27" t="e">
        <v>#REF!</v>
      </c>
      <c r="M171" s="29" t="e">
        <f t="shared" si="23"/>
        <v>#REF!</v>
      </c>
    </row>
    <row r="172" spans="2:13" ht="13">
      <c r="B172" s="28" t="e">
        <v>#N/A</v>
      </c>
      <c r="C172" s="27" t="e">
        <v>#REF!</v>
      </c>
      <c r="D172" s="27" t="e">
        <v>#REF!</v>
      </c>
      <c r="E172" s="27" t="e">
        <v>#REF!</v>
      </c>
      <c r="F172" s="27" t="e">
        <v>#REF!</v>
      </c>
      <c r="G172" s="27" t="e">
        <v>#REF!</v>
      </c>
      <c r="H172" s="27" t="e">
        <v>#REF!</v>
      </c>
      <c r="I172" s="27" t="e">
        <v>#REF!</v>
      </c>
      <c r="J172" s="27" t="e">
        <v>#REF!</v>
      </c>
      <c r="K172" s="27" t="e">
        <v>#REF!</v>
      </c>
      <c r="L172" s="27" t="e">
        <v>#REF!</v>
      </c>
      <c r="M172" s="29" t="e">
        <f t="shared" si="23"/>
        <v>#REF!</v>
      </c>
    </row>
    <row r="173" spans="2:13" ht="13">
      <c r="B173" s="28" t="e">
        <v>#N/A</v>
      </c>
      <c r="C173" s="27" t="e">
        <v>#REF!</v>
      </c>
      <c r="D173" s="27" t="e">
        <v>#REF!</v>
      </c>
      <c r="E173" s="27" t="e">
        <v>#REF!</v>
      </c>
      <c r="F173" s="27" t="e">
        <v>#REF!</v>
      </c>
      <c r="G173" s="27" t="e">
        <v>#REF!</v>
      </c>
      <c r="H173" s="27" t="e">
        <v>#REF!</v>
      </c>
      <c r="I173" s="27" t="e">
        <v>#REF!</v>
      </c>
      <c r="J173" s="27" t="e">
        <v>#REF!</v>
      </c>
      <c r="K173" s="27" t="e">
        <v>#REF!</v>
      </c>
      <c r="L173" s="27" t="e">
        <v>#REF!</v>
      </c>
      <c r="M173" s="29" t="e">
        <f t="shared" si="23"/>
        <v>#REF!</v>
      </c>
    </row>
    <row r="174" spans="2:13" ht="13">
      <c r="B174" s="28" t="e">
        <v>#N/A</v>
      </c>
      <c r="C174" s="27" t="e">
        <v>#REF!</v>
      </c>
      <c r="D174" s="27" t="e">
        <v>#REF!</v>
      </c>
      <c r="E174" s="27" t="e">
        <v>#REF!</v>
      </c>
      <c r="F174" s="27" t="e">
        <v>#REF!</v>
      </c>
      <c r="G174" s="27" t="e">
        <v>#REF!</v>
      </c>
      <c r="H174" s="27" t="e">
        <v>#REF!</v>
      </c>
      <c r="I174" s="27" t="e">
        <v>#REF!</v>
      </c>
      <c r="J174" s="27" t="e">
        <v>#REF!</v>
      </c>
      <c r="K174" s="27" t="e">
        <v>#REF!</v>
      </c>
      <c r="L174" s="27" t="e">
        <v>#REF!</v>
      </c>
      <c r="M174" s="29" t="e">
        <f t="shared" si="23"/>
        <v>#REF!</v>
      </c>
    </row>
    <row r="175" spans="2:13" ht="13">
      <c r="B175" s="28" t="e">
        <v>#N/A</v>
      </c>
      <c r="C175" s="27" t="e">
        <v>#REF!</v>
      </c>
      <c r="D175" s="27" t="e">
        <v>#REF!</v>
      </c>
      <c r="E175" s="27" t="e">
        <v>#REF!</v>
      </c>
      <c r="F175" s="27" t="e">
        <v>#REF!</v>
      </c>
      <c r="G175" s="27" t="e">
        <v>#REF!</v>
      </c>
      <c r="H175" s="27" t="e">
        <v>#REF!</v>
      </c>
      <c r="I175" s="27" t="e">
        <v>#REF!</v>
      </c>
      <c r="J175" s="27" t="e">
        <v>#REF!</v>
      </c>
      <c r="K175" s="27" t="e">
        <v>#REF!</v>
      </c>
      <c r="L175" s="27" t="e">
        <v>#REF!</v>
      </c>
      <c r="M175" s="29" t="e">
        <f t="shared" si="23"/>
        <v>#REF!</v>
      </c>
    </row>
    <row r="176" spans="2:13" ht="13">
      <c r="B176" s="28" t="e">
        <v>#N/A</v>
      </c>
      <c r="C176" s="27" t="e">
        <v>#REF!</v>
      </c>
      <c r="D176" s="27" t="e">
        <v>#REF!</v>
      </c>
      <c r="E176" s="27" t="e">
        <v>#REF!</v>
      </c>
      <c r="F176" s="27" t="e">
        <v>#REF!</v>
      </c>
      <c r="G176" s="27" t="e">
        <v>#REF!</v>
      </c>
      <c r="H176" s="27" t="e">
        <v>#REF!</v>
      </c>
      <c r="I176" s="27" t="e">
        <v>#REF!</v>
      </c>
      <c r="J176" s="27" t="e">
        <v>#REF!</v>
      </c>
      <c r="K176" s="27" t="e">
        <v>#REF!</v>
      </c>
      <c r="L176" s="27" t="e">
        <v>#REF!</v>
      </c>
      <c r="M176" s="29" t="e">
        <f t="shared" si="23"/>
        <v>#REF!</v>
      </c>
    </row>
    <row r="177" spans="2:13" ht="13">
      <c r="B177" s="28" t="e">
        <v>#N/A</v>
      </c>
      <c r="C177" s="27" t="e">
        <v>#REF!</v>
      </c>
      <c r="D177" s="27" t="e">
        <v>#REF!</v>
      </c>
      <c r="E177" s="27" t="e">
        <v>#REF!</v>
      </c>
      <c r="F177" s="27" t="e">
        <v>#REF!</v>
      </c>
      <c r="G177" s="27" t="e">
        <v>#REF!</v>
      </c>
      <c r="H177" s="27" t="e">
        <v>#REF!</v>
      </c>
      <c r="I177" s="27" t="e">
        <v>#REF!</v>
      </c>
      <c r="J177" s="27" t="e">
        <v>#REF!</v>
      </c>
      <c r="K177" s="27" t="e">
        <v>#REF!</v>
      </c>
      <c r="L177" s="27" t="e">
        <v>#REF!</v>
      </c>
      <c r="M177" s="29" t="e">
        <f t="shared" si="23"/>
        <v>#REF!</v>
      </c>
    </row>
    <row r="178" spans="2:13" ht="13">
      <c r="B178" s="28" t="e">
        <v>#N/A</v>
      </c>
      <c r="C178" s="27" t="e">
        <v>#REF!</v>
      </c>
      <c r="D178" s="27" t="e">
        <v>#REF!</v>
      </c>
      <c r="E178" s="27" t="e">
        <v>#REF!</v>
      </c>
      <c r="F178" s="27" t="e">
        <v>#REF!</v>
      </c>
      <c r="G178" s="27" t="e">
        <v>#REF!</v>
      </c>
      <c r="H178" s="27" t="e">
        <v>#REF!</v>
      </c>
      <c r="I178" s="27" t="e">
        <v>#REF!</v>
      </c>
      <c r="J178" s="27" t="e">
        <v>#REF!</v>
      </c>
      <c r="K178" s="27" t="e">
        <v>#REF!</v>
      </c>
      <c r="L178" s="27" t="e">
        <v>#REF!</v>
      </c>
      <c r="M178" s="29" t="e">
        <f t="shared" si="23"/>
        <v>#REF!</v>
      </c>
    </row>
    <row r="179" spans="2:13" ht="13">
      <c r="B179" s="28" t="e">
        <v>#N/A</v>
      </c>
      <c r="C179" s="27" t="e">
        <v>#REF!</v>
      </c>
      <c r="D179" s="27" t="e">
        <v>#REF!</v>
      </c>
      <c r="E179" s="27" t="e">
        <v>#REF!</v>
      </c>
      <c r="F179" s="27" t="e">
        <v>#REF!</v>
      </c>
      <c r="G179" s="27" t="e">
        <v>#REF!</v>
      </c>
      <c r="H179" s="27" t="e">
        <v>#REF!</v>
      </c>
      <c r="I179" s="27" t="e">
        <v>#REF!</v>
      </c>
      <c r="J179" s="27" t="e">
        <v>#REF!</v>
      </c>
      <c r="K179" s="27" t="e">
        <v>#REF!</v>
      </c>
      <c r="L179" s="27" t="e">
        <v>#REF!</v>
      </c>
      <c r="M179" s="29" t="e">
        <f t="shared" si="23"/>
        <v>#REF!</v>
      </c>
    </row>
    <row r="180" spans="2:13" ht="13">
      <c r="B180" s="28" t="e">
        <v>#N/A</v>
      </c>
      <c r="C180" s="27" t="e">
        <v>#REF!</v>
      </c>
      <c r="D180" s="27" t="e">
        <v>#REF!</v>
      </c>
      <c r="E180" s="27" t="e">
        <v>#REF!</v>
      </c>
      <c r="F180" s="27" t="e">
        <v>#REF!</v>
      </c>
      <c r="G180" s="27" t="e">
        <v>#REF!</v>
      </c>
      <c r="H180" s="27" t="e">
        <v>#REF!</v>
      </c>
      <c r="I180" s="27" t="e">
        <v>#REF!</v>
      </c>
      <c r="J180" s="27" t="e">
        <v>#REF!</v>
      </c>
      <c r="K180" s="27" t="e">
        <v>#REF!</v>
      </c>
      <c r="L180" s="27" t="e">
        <v>#REF!</v>
      </c>
      <c r="M180" s="29" t="e">
        <f t="shared" si="23"/>
        <v>#REF!</v>
      </c>
    </row>
    <row r="181" spans="2:13" ht="13">
      <c r="B181" s="28" t="e">
        <v>#N/A</v>
      </c>
      <c r="C181" s="27" t="e">
        <v>#REF!</v>
      </c>
      <c r="D181" s="27" t="e">
        <v>#REF!</v>
      </c>
      <c r="E181" s="27" t="e">
        <v>#REF!</v>
      </c>
      <c r="F181" s="27" t="e">
        <v>#REF!</v>
      </c>
      <c r="G181" s="27" t="e">
        <v>#REF!</v>
      </c>
      <c r="H181" s="27" t="e">
        <v>#REF!</v>
      </c>
      <c r="I181" s="27" t="e">
        <v>#REF!</v>
      </c>
      <c r="J181" s="27" t="e">
        <v>#REF!</v>
      </c>
      <c r="K181" s="27" t="e">
        <v>#REF!</v>
      </c>
      <c r="L181" s="27" t="e">
        <v>#REF!</v>
      </c>
      <c r="M181" s="29" t="e">
        <f t="shared" si="23"/>
        <v>#REF!</v>
      </c>
    </row>
    <row r="182" spans="2:13" ht="13">
      <c r="B182" s="28" t="e">
        <v>#N/A</v>
      </c>
      <c r="C182" s="27" t="e">
        <v>#REF!</v>
      </c>
      <c r="D182" s="27" t="e">
        <v>#REF!</v>
      </c>
      <c r="E182" s="27" t="e">
        <v>#REF!</v>
      </c>
      <c r="F182" s="27" t="e">
        <v>#REF!</v>
      </c>
      <c r="G182" s="27" t="e">
        <v>#REF!</v>
      </c>
      <c r="H182" s="27" t="e">
        <v>#REF!</v>
      </c>
      <c r="I182" s="27" t="e">
        <v>#REF!</v>
      </c>
      <c r="J182" s="27" t="e">
        <v>#REF!</v>
      </c>
      <c r="K182" s="27" t="e">
        <v>#REF!</v>
      </c>
      <c r="L182" s="27" t="e">
        <v>#REF!</v>
      </c>
      <c r="M182" s="29" t="e">
        <f t="shared" si="23"/>
        <v>#REF!</v>
      </c>
    </row>
    <row r="183" spans="2:13" ht="13">
      <c r="B183" s="28" t="e">
        <v>#N/A</v>
      </c>
      <c r="C183" s="27" t="e">
        <v>#REF!</v>
      </c>
      <c r="D183" s="27" t="e">
        <v>#REF!</v>
      </c>
      <c r="E183" s="27" t="e">
        <v>#REF!</v>
      </c>
      <c r="F183" s="27" t="e">
        <v>#REF!</v>
      </c>
      <c r="G183" s="27" t="e">
        <v>#REF!</v>
      </c>
      <c r="H183" s="27" t="e">
        <v>#REF!</v>
      </c>
      <c r="I183" s="27" t="e">
        <v>#REF!</v>
      </c>
      <c r="J183" s="27" t="e">
        <v>#REF!</v>
      </c>
      <c r="K183" s="27" t="e">
        <v>#REF!</v>
      </c>
      <c r="L183" s="27" t="e">
        <v>#REF!</v>
      </c>
      <c r="M183" s="29" t="e">
        <f t="shared" si="23"/>
        <v>#REF!</v>
      </c>
    </row>
    <row r="184" spans="2:13" ht="13">
      <c r="B184" s="28" t="e">
        <v>#N/A</v>
      </c>
      <c r="C184" s="27" t="e">
        <v>#REF!</v>
      </c>
      <c r="D184" s="27" t="e">
        <v>#REF!</v>
      </c>
      <c r="E184" s="27" t="e">
        <v>#REF!</v>
      </c>
      <c r="F184" s="27" t="e">
        <v>#REF!</v>
      </c>
      <c r="G184" s="27" t="e">
        <v>#REF!</v>
      </c>
      <c r="H184" s="27" t="e">
        <v>#REF!</v>
      </c>
      <c r="I184" s="27" t="e">
        <v>#REF!</v>
      </c>
      <c r="J184" s="27" t="e">
        <v>#REF!</v>
      </c>
      <c r="K184" s="27" t="e">
        <v>#REF!</v>
      </c>
      <c r="L184" s="27" t="e">
        <v>#REF!</v>
      </c>
      <c r="M184" s="29" t="e">
        <f t="shared" si="23"/>
        <v>#REF!</v>
      </c>
    </row>
    <row r="185" spans="2:13" ht="13">
      <c r="B185" s="28" t="e">
        <v>#N/A</v>
      </c>
      <c r="C185" s="27" t="e">
        <v>#REF!</v>
      </c>
      <c r="D185" s="27" t="e">
        <v>#REF!</v>
      </c>
      <c r="E185" s="27" t="e">
        <v>#REF!</v>
      </c>
      <c r="F185" s="27" t="e">
        <v>#REF!</v>
      </c>
      <c r="G185" s="27" t="e">
        <v>#REF!</v>
      </c>
      <c r="H185" s="27" t="e">
        <v>#REF!</v>
      </c>
      <c r="I185" s="27" t="e">
        <v>#REF!</v>
      </c>
      <c r="J185" s="27" t="e">
        <v>#REF!</v>
      </c>
      <c r="K185" s="27" t="e">
        <v>#REF!</v>
      </c>
      <c r="L185" s="27" t="e">
        <v>#REF!</v>
      </c>
      <c r="M185" s="29" t="e">
        <f t="shared" si="23"/>
        <v>#REF!</v>
      </c>
    </row>
    <row r="186" spans="2:13" ht="13">
      <c r="B186" s="28" t="e">
        <v>#N/A</v>
      </c>
      <c r="C186" s="27" t="e">
        <v>#REF!</v>
      </c>
      <c r="D186" s="27" t="e">
        <v>#REF!</v>
      </c>
      <c r="E186" s="27" t="e">
        <v>#REF!</v>
      </c>
      <c r="F186" s="27" t="e">
        <v>#REF!</v>
      </c>
      <c r="G186" s="27" t="e">
        <v>#REF!</v>
      </c>
      <c r="H186" s="27" t="e">
        <v>#REF!</v>
      </c>
      <c r="I186" s="27" t="e">
        <v>#REF!</v>
      </c>
      <c r="J186" s="27" t="e">
        <v>#REF!</v>
      </c>
      <c r="K186" s="27" t="e">
        <v>#REF!</v>
      </c>
      <c r="L186" s="27" t="e">
        <v>#REF!</v>
      </c>
      <c r="M186" s="29" t="e">
        <f t="shared" si="23"/>
        <v>#REF!</v>
      </c>
    </row>
    <row r="187" spans="2:13" ht="13">
      <c r="B187" s="28" t="e">
        <v>#N/A</v>
      </c>
      <c r="C187" s="27" t="e">
        <v>#REF!</v>
      </c>
      <c r="D187" s="27" t="e">
        <v>#REF!</v>
      </c>
      <c r="E187" s="27" t="e">
        <v>#REF!</v>
      </c>
      <c r="F187" s="27" t="e">
        <v>#REF!</v>
      </c>
      <c r="G187" s="27" t="e">
        <v>#REF!</v>
      </c>
      <c r="H187" s="27" t="e">
        <v>#REF!</v>
      </c>
      <c r="I187" s="27" t="e">
        <v>#REF!</v>
      </c>
      <c r="J187" s="27" t="e">
        <v>#REF!</v>
      </c>
      <c r="K187" s="27" t="e">
        <v>#REF!</v>
      </c>
      <c r="L187" s="27" t="e">
        <v>#REF!</v>
      </c>
      <c r="M187" s="29" t="e">
        <f t="shared" si="23"/>
        <v>#REF!</v>
      </c>
    </row>
    <row r="188" spans="2:13" ht="13">
      <c r="B188" s="28" t="e">
        <v>#N/A</v>
      </c>
      <c r="C188" s="27" t="e">
        <v>#REF!</v>
      </c>
      <c r="D188" s="27" t="e">
        <v>#REF!</v>
      </c>
      <c r="E188" s="27" t="e">
        <v>#REF!</v>
      </c>
      <c r="F188" s="27" t="e">
        <v>#REF!</v>
      </c>
      <c r="G188" s="27" t="e">
        <v>#REF!</v>
      </c>
      <c r="H188" s="27" t="e">
        <v>#REF!</v>
      </c>
      <c r="I188" s="27" t="e">
        <v>#REF!</v>
      </c>
      <c r="J188" s="27" t="e">
        <v>#REF!</v>
      </c>
      <c r="K188" s="27" t="e">
        <v>#REF!</v>
      </c>
      <c r="L188" s="27" t="e">
        <v>#REF!</v>
      </c>
      <c r="M188" s="29" t="e">
        <f t="shared" ref="M188:M251" si="24">SUM(C188:L188)</f>
        <v>#REF!</v>
      </c>
    </row>
    <row r="189" spans="2:13" ht="13">
      <c r="B189" s="28" t="e">
        <v>#N/A</v>
      </c>
      <c r="C189" s="27" t="e">
        <v>#REF!</v>
      </c>
      <c r="D189" s="27" t="e">
        <v>#REF!</v>
      </c>
      <c r="E189" s="27" t="e">
        <v>#REF!</v>
      </c>
      <c r="F189" s="27" t="e">
        <v>#REF!</v>
      </c>
      <c r="G189" s="27" t="e">
        <v>#REF!</v>
      </c>
      <c r="H189" s="27" t="e">
        <v>#REF!</v>
      </c>
      <c r="I189" s="27" t="e">
        <v>#REF!</v>
      </c>
      <c r="J189" s="27" t="e">
        <v>#REF!</v>
      </c>
      <c r="K189" s="27" t="e">
        <v>#REF!</v>
      </c>
      <c r="L189" s="27" t="e">
        <v>#REF!</v>
      </c>
      <c r="M189" s="29" t="e">
        <f t="shared" si="24"/>
        <v>#REF!</v>
      </c>
    </row>
    <row r="190" spans="2:13" ht="13">
      <c r="B190" s="28" t="e">
        <v>#N/A</v>
      </c>
      <c r="C190" s="27" t="e">
        <v>#REF!</v>
      </c>
      <c r="D190" s="27" t="e">
        <v>#REF!</v>
      </c>
      <c r="E190" s="27" t="e">
        <v>#REF!</v>
      </c>
      <c r="F190" s="27" t="e">
        <v>#REF!</v>
      </c>
      <c r="G190" s="27" t="e">
        <v>#REF!</v>
      </c>
      <c r="H190" s="27" t="e">
        <v>#REF!</v>
      </c>
      <c r="I190" s="27" t="e">
        <v>#REF!</v>
      </c>
      <c r="J190" s="27" t="e">
        <v>#REF!</v>
      </c>
      <c r="K190" s="27" t="e">
        <v>#REF!</v>
      </c>
      <c r="L190" s="27" t="e">
        <v>#REF!</v>
      </c>
      <c r="M190" s="29" t="e">
        <f t="shared" si="24"/>
        <v>#REF!</v>
      </c>
    </row>
    <row r="191" spans="2:13" ht="13">
      <c r="B191" s="28" t="e">
        <v>#N/A</v>
      </c>
      <c r="C191" s="27" t="e">
        <v>#REF!</v>
      </c>
      <c r="D191" s="27" t="e">
        <v>#REF!</v>
      </c>
      <c r="E191" s="27" t="e">
        <v>#REF!</v>
      </c>
      <c r="F191" s="27" t="e">
        <v>#REF!</v>
      </c>
      <c r="G191" s="27" t="e">
        <v>#REF!</v>
      </c>
      <c r="H191" s="27" t="e">
        <v>#REF!</v>
      </c>
      <c r="I191" s="27" t="e">
        <v>#REF!</v>
      </c>
      <c r="J191" s="27" t="e">
        <v>#REF!</v>
      </c>
      <c r="K191" s="27" t="e">
        <v>#REF!</v>
      </c>
      <c r="L191" s="27" t="e">
        <v>#REF!</v>
      </c>
      <c r="M191" s="29" t="e">
        <f t="shared" si="24"/>
        <v>#REF!</v>
      </c>
    </row>
    <row r="192" spans="2:13" ht="13">
      <c r="B192" s="28" t="e">
        <v>#N/A</v>
      </c>
      <c r="C192" s="27" t="e">
        <v>#REF!</v>
      </c>
      <c r="D192" s="27" t="e">
        <v>#REF!</v>
      </c>
      <c r="E192" s="27" t="e">
        <v>#REF!</v>
      </c>
      <c r="F192" s="27" t="e">
        <v>#REF!</v>
      </c>
      <c r="G192" s="27" t="e">
        <v>#REF!</v>
      </c>
      <c r="H192" s="27" t="e">
        <v>#REF!</v>
      </c>
      <c r="I192" s="27" t="e">
        <v>#REF!</v>
      </c>
      <c r="J192" s="27" t="e">
        <v>#REF!</v>
      </c>
      <c r="K192" s="27" t="e">
        <v>#REF!</v>
      </c>
      <c r="L192" s="27" t="e">
        <v>#REF!</v>
      </c>
      <c r="M192" s="29" t="e">
        <f t="shared" si="24"/>
        <v>#REF!</v>
      </c>
    </row>
    <row r="193" spans="2:13" ht="13">
      <c r="B193" s="28" t="e">
        <v>#N/A</v>
      </c>
      <c r="C193" s="27" t="e">
        <v>#REF!</v>
      </c>
      <c r="D193" s="27" t="e">
        <v>#REF!</v>
      </c>
      <c r="E193" s="27" t="e">
        <v>#REF!</v>
      </c>
      <c r="F193" s="27" t="e">
        <v>#REF!</v>
      </c>
      <c r="G193" s="27" t="e">
        <v>#REF!</v>
      </c>
      <c r="H193" s="27" t="e">
        <v>#REF!</v>
      </c>
      <c r="I193" s="27" t="e">
        <v>#REF!</v>
      </c>
      <c r="J193" s="27" t="e">
        <v>#REF!</v>
      </c>
      <c r="K193" s="27" t="e">
        <v>#REF!</v>
      </c>
      <c r="L193" s="27" t="e">
        <v>#REF!</v>
      </c>
      <c r="M193" s="29" t="e">
        <f t="shared" si="24"/>
        <v>#REF!</v>
      </c>
    </row>
    <row r="194" spans="2:13" ht="13">
      <c r="B194" s="28" t="e">
        <v>#N/A</v>
      </c>
      <c r="C194" s="27" t="e">
        <v>#REF!</v>
      </c>
      <c r="D194" s="27" t="e">
        <v>#REF!</v>
      </c>
      <c r="E194" s="27" t="e">
        <v>#REF!</v>
      </c>
      <c r="F194" s="27" t="e">
        <v>#REF!</v>
      </c>
      <c r="G194" s="27" t="e">
        <v>#REF!</v>
      </c>
      <c r="H194" s="27" t="e">
        <v>#REF!</v>
      </c>
      <c r="I194" s="27" t="e">
        <v>#REF!</v>
      </c>
      <c r="J194" s="27" t="e">
        <v>#REF!</v>
      </c>
      <c r="K194" s="27" t="e">
        <v>#REF!</v>
      </c>
      <c r="L194" s="27" t="e">
        <v>#REF!</v>
      </c>
      <c r="M194" s="29" t="e">
        <f t="shared" si="24"/>
        <v>#REF!</v>
      </c>
    </row>
    <row r="195" spans="2:13" ht="13">
      <c r="B195" s="28" t="e">
        <v>#N/A</v>
      </c>
      <c r="C195" s="27" t="e">
        <v>#REF!</v>
      </c>
      <c r="D195" s="27" t="e">
        <v>#REF!</v>
      </c>
      <c r="E195" s="27" t="e">
        <v>#REF!</v>
      </c>
      <c r="F195" s="27" t="e">
        <v>#REF!</v>
      </c>
      <c r="G195" s="27" t="e">
        <v>#REF!</v>
      </c>
      <c r="H195" s="27" t="e">
        <v>#REF!</v>
      </c>
      <c r="I195" s="27" t="e">
        <v>#REF!</v>
      </c>
      <c r="J195" s="27" t="e">
        <v>#REF!</v>
      </c>
      <c r="K195" s="27" t="e">
        <v>#REF!</v>
      </c>
      <c r="L195" s="27" t="e">
        <v>#REF!</v>
      </c>
      <c r="M195" s="29" t="e">
        <f t="shared" si="24"/>
        <v>#REF!</v>
      </c>
    </row>
    <row r="196" spans="2:13" ht="13">
      <c r="B196" s="28" t="e">
        <v>#N/A</v>
      </c>
      <c r="C196" s="27" t="e">
        <v>#REF!</v>
      </c>
      <c r="D196" s="27" t="e">
        <v>#REF!</v>
      </c>
      <c r="E196" s="27" t="e">
        <v>#REF!</v>
      </c>
      <c r="F196" s="27" t="e">
        <v>#REF!</v>
      </c>
      <c r="G196" s="27" t="e">
        <v>#REF!</v>
      </c>
      <c r="H196" s="27" t="e">
        <v>#REF!</v>
      </c>
      <c r="I196" s="27" t="e">
        <v>#REF!</v>
      </c>
      <c r="J196" s="27" t="e">
        <v>#REF!</v>
      </c>
      <c r="K196" s="27" t="e">
        <v>#REF!</v>
      </c>
      <c r="L196" s="27" t="e">
        <v>#REF!</v>
      </c>
      <c r="M196" s="29" t="e">
        <f t="shared" si="24"/>
        <v>#REF!</v>
      </c>
    </row>
    <row r="197" spans="2:13" ht="13">
      <c r="B197" s="28" t="e">
        <v>#N/A</v>
      </c>
      <c r="C197" s="27" t="e">
        <v>#REF!</v>
      </c>
      <c r="D197" s="27" t="e">
        <v>#REF!</v>
      </c>
      <c r="E197" s="27" t="e">
        <v>#REF!</v>
      </c>
      <c r="F197" s="27" t="e">
        <v>#REF!</v>
      </c>
      <c r="G197" s="27" t="e">
        <v>#REF!</v>
      </c>
      <c r="H197" s="27" t="e">
        <v>#REF!</v>
      </c>
      <c r="I197" s="27" t="e">
        <v>#REF!</v>
      </c>
      <c r="J197" s="27" t="e">
        <v>#REF!</v>
      </c>
      <c r="K197" s="27" t="e">
        <v>#REF!</v>
      </c>
      <c r="L197" s="27" t="e">
        <v>#REF!</v>
      </c>
      <c r="M197" s="29" t="e">
        <f t="shared" si="24"/>
        <v>#REF!</v>
      </c>
    </row>
    <row r="198" spans="2:13" ht="13">
      <c r="B198" s="28" t="e">
        <v>#N/A</v>
      </c>
      <c r="C198" s="27" t="e">
        <v>#REF!</v>
      </c>
      <c r="D198" s="27" t="e">
        <v>#REF!</v>
      </c>
      <c r="E198" s="27" t="e">
        <v>#REF!</v>
      </c>
      <c r="F198" s="27" t="e">
        <v>#REF!</v>
      </c>
      <c r="G198" s="27" t="e">
        <v>#REF!</v>
      </c>
      <c r="H198" s="27" t="e">
        <v>#REF!</v>
      </c>
      <c r="I198" s="27" t="e">
        <v>#REF!</v>
      </c>
      <c r="J198" s="27" t="e">
        <v>#REF!</v>
      </c>
      <c r="K198" s="27" t="e">
        <v>#REF!</v>
      </c>
      <c r="L198" s="27" t="e">
        <v>#REF!</v>
      </c>
      <c r="M198" s="29" t="e">
        <f t="shared" si="24"/>
        <v>#REF!</v>
      </c>
    </row>
    <row r="199" spans="2:13" ht="13">
      <c r="B199" s="28" t="e">
        <v>#N/A</v>
      </c>
      <c r="C199" s="27" t="e">
        <v>#REF!</v>
      </c>
      <c r="D199" s="27" t="e">
        <v>#REF!</v>
      </c>
      <c r="E199" s="27" t="e">
        <v>#REF!</v>
      </c>
      <c r="F199" s="27" t="e">
        <v>#REF!</v>
      </c>
      <c r="G199" s="27" t="e">
        <v>#REF!</v>
      </c>
      <c r="H199" s="27" t="e">
        <v>#REF!</v>
      </c>
      <c r="I199" s="27" t="e">
        <v>#REF!</v>
      </c>
      <c r="J199" s="27" t="e">
        <v>#REF!</v>
      </c>
      <c r="K199" s="27" t="e">
        <v>#REF!</v>
      </c>
      <c r="L199" s="27" t="e">
        <v>#REF!</v>
      </c>
      <c r="M199" s="29" t="e">
        <f t="shared" si="24"/>
        <v>#REF!</v>
      </c>
    </row>
    <row r="200" spans="2:13" ht="13">
      <c r="B200" s="28" t="e">
        <v>#N/A</v>
      </c>
      <c r="C200" s="27" t="e">
        <v>#REF!</v>
      </c>
      <c r="D200" s="27" t="e">
        <v>#REF!</v>
      </c>
      <c r="E200" s="27" t="e">
        <v>#REF!</v>
      </c>
      <c r="F200" s="27" t="e">
        <v>#REF!</v>
      </c>
      <c r="G200" s="27" t="e">
        <v>#REF!</v>
      </c>
      <c r="H200" s="27" t="e">
        <v>#REF!</v>
      </c>
      <c r="I200" s="27" t="e">
        <v>#REF!</v>
      </c>
      <c r="J200" s="27" t="e">
        <v>#REF!</v>
      </c>
      <c r="K200" s="27" t="e">
        <v>#REF!</v>
      </c>
      <c r="L200" s="27" t="e">
        <v>#REF!</v>
      </c>
      <c r="M200" s="29" t="e">
        <f t="shared" si="24"/>
        <v>#REF!</v>
      </c>
    </row>
    <row r="201" spans="2:13" ht="13">
      <c r="B201" s="28" t="e">
        <v>#N/A</v>
      </c>
      <c r="C201" s="27" t="e">
        <v>#REF!</v>
      </c>
      <c r="D201" s="27" t="e">
        <v>#REF!</v>
      </c>
      <c r="E201" s="27" t="e">
        <v>#REF!</v>
      </c>
      <c r="F201" s="27" t="e">
        <v>#REF!</v>
      </c>
      <c r="G201" s="27" t="e">
        <v>#REF!</v>
      </c>
      <c r="H201" s="27" t="e">
        <v>#REF!</v>
      </c>
      <c r="I201" s="27" t="e">
        <v>#REF!</v>
      </c>
      <c r="J201" s="27" t="e">
        <v>#REF!</v>
      </c>
      <c r="K201" s="27" t="e">
        <v>#REF!</v>
      </c>
      <c r="L201" s="27" t="e">
        <v>#REF!</v>
      </c>
      <c r="M201" s="29" t="e">
        <f t="shared" si="24"/>
        <v>#REF!</v>
      </c>
    </row>
    <row r="202" spans="2:13" ht="13">
      <c r="B202" s="28" t="e">
        <v>#N/A</v>
      </c>
      <c r="C202" s="27" t="e">
        <v>#REF!</v>
      </c>
      <c r="D202" s="27" t="e">
        <v>#REF!</v>
      </c>
      <c r="E202" s="27" t="e">
        <v>#REF!</v>
      </c>
      <c r="F202" s="27" t="e">
        <v>#REF!</v>
      </c>
      <c r="G202" s="27" t="e">
        <v>#REF!</v>
      </c>
      <c r="H202" s="27" t="e">
        <v>#REF!</v>
      </c>
      <c r="I202" s="27" t="e">
        <v>#REF!</v>
      </c>
      <c r="J202" s="27" t="e">
        <v>#REF!</v>
      </c>
      <c r="K202" s="27" t="e">
        <v>#REF!</v>
      </c>
      <c r="L202" s="27" t="e">
        <v>#REF!</v>
      </c>
      <c r="M202" s="29" t="e">
        <f t="shared" si="24"/>
        <v>#REF!</v>
      </c>
    </row>
    <row r="203" spans="2:13" ht="13">
      <c r="B203" s="28" t="e">
        <v>#N/A</v>
      </c>
      <c r="C203" s="27" t="e">
        <v>#REF!</v>
      </c>
      <c r="D203" s="27" t="e">
        <v>#REF!</v>
      </c>
      <c r="E203" s="27" t="e">
        <v>#REF!</v>
      </c>
      <c r="F203" s="27" t="e">
        <v>#REF!</v>
      </c>
      <c r="G203" s="27" t="e">
        <v>#REF!</v>
      </c>
      <c r="H203" s="27" t="e">
        <v>#REF!</v>
      </c>
      <c r="I203" s="27" t="e">
        <v>#REF!</v>
      </c>
      <c r="J203" s="27" t="e">
        <v>#REF!</v>
      </c>
      <c r="K203" s="27" t="e">
        <v>#REF!</v>
      </c>
      <c r="L203" s="27" t="e">
        <v>#REF!</v>
      </c>
      <c r="M203" s="29" t="e">
        <f t="shared" si="24"/>
        <v>#REF!</v>
      </c>
    </row>
    <row r="204" spans="2:13" ht="13">
      <c r="B204" s="28" t="e">
        <v>#N/A</v>
      </c>
      <c r="C204" s="27" t="e">
        <v>#REF!</v>
      </c>
      <c r="D204" s="27" t="e">
        <v>#REF!</v>
      </c>
      <c r="E204" s="27" t="e">
        <v>#REF!</v>
      </c>
      <c r="F204" s="27" t="e">
        <v>#REF!</v>
      </c>
      <c r="G204" s="27" t="e">
        <v>#REF!</v>
      </c>
      <c r="H204" s="27" t="e">
        <v>#REF!</v>
      </c>
      <c r="I204" s="27" t="e">
        <v>#REF!</v>
      </c>
      <c r="J204" s="27" t="e">
        <v>#REF!</v>
      </c>
      <c r="K204" s="27" t="e">
        <v>#REF!</v>
      </c>
      <c r="L204" s="27" t="e">
        <v>#REF!</v>
      </c>
      <c r="M204" s="29" t="e">
        <f t="shared" si="24"/>
        <v>#REF!</v>
      </c>
    </row>
    <row r="205" spans="2:13" ht="13">
      <c r="B205" s="28" t="e">
        <v>#N/A</v>
      </c>
      <c r="C205" s="27" t="e">
        <v>#REF!</v>
      </c>
      <c r="D205" s="27" t="e">
        <v>#REF!</v>
      </c>
      <c r="E205" s="27" t="e">
        <v>#REF!</v>
      </c>
      <c r="F205" s="27" t="e">
        <v>#REF!</v>
      </c>
      <c r="G205" s="27" t="e">
        <v>#REF!</v>
      </c>
      <c r="H205" s="27" t="e">
        <v>#REF!</v>
      </c>
      <c r="I205" s="27" t="e">
        <v>#REF!</v>
      </c>
      <c r="J205" s="27" t="e">
        <v>#REF!</v>
      </c>
      <c r="K205" s="27" t="e">
        <v>#REF!</v>
      </c>
      <c r="L205" s="27" t="e">
        <v>#REF!</v>
      </c>
      <c r="M205" s="29" t="e">
        <f t="shared" si="24"/>
        <v>#REF!</v>
      </c>
    </row>
    <row r="206" spans="2:13" ht="13">
      <c r="B206" s="28" t="e">
        <v>#N/A</v>
      </c>
      <c r="C206" s="27" t="e">
        <v>#REF!</v>
      </c>
      <c r="D206" s="27" t="e">
        <v>#REF!</v>
      </c>
      <c r="E206" s="27" t="e">
        <v>#REF!</v>
      </c>
      <c r="F206" s="27" t="e">
        <v>#REF!</v>
      </c>
      <c r="G206" s="27" t="e">
        <v>#REF!</v>
      </c>
      <c r="H206" s="27" t="e">
        <v>#REF!</v>
      </c>
      <c r="I206" s="27" t="e">
        <v>#REF!</v>
      </c>
      <c r="J206" s="27" t="e">
        <v>#REF!</v>
      </c>
      <c r="K206" s="27" t="e">
        <v>#REF!</v>
      </c>
      <c r="L206" s="27" t="e">
        <v>#REF!</v>
      </c>
      <c r="M206" s="29" t="e">
        <f t="shared" si="24"/>
        <v>#REF!</v>
      </c>
    </row>
    <row r="207" spans="2:13" ht="13">
      <c r="B207" s="28" t="e">
        <v>#N/A</v>
      </c>
      <c r="C207" s="27" t="e">
        <v>#REF!</v>
      </c>
      <c r="D207" s="27" t="e">
        <v>#REF!</v>
      </c>
      <c r="E207" s="27" t="e">
        <v>#REF!</v>
      </c>
      <c r="F207" s="27" t="e">
        <v>#REF!</v>
      </c>
      <c r="G207" s="27" t="e">
        <v>#REF!</v>
      </c>
      <c r="H207" s="27" t="e">
        <v>#REF!</v>
      </c>
      <c r="I207" s="27" t="e">
        <v>#REF!</v>
      </c>
      <c r="J207" s="27" t="e">
        <v>#REF!</v>
      </c>
      <c r="K207" s="27" t="e">
        <v>#REF!</v>
      </c>
      <c r="L207" s="27" t="e">
        <v>#REF!</v>
      </c>
      <c r="M207" s="29" t="e">
        <f t="shared" si="24"/>
        <v>#REF!</v>
      </c>
    </row>
    <row r="208" spans="2:13" ht="13">
      <c r="B208" s="28" t="e">
        <v>#N/A</v>
      </c>
      <c r="C208" s="27" t="e">
        <v>#REF!</v>
      </c>
      <c r="D208" s="27" t="e">
        <v>#REF!</v>
      </c>
      <c r="E208" s="27" t="e">
        <v>#REF!</v>
      </c>
      <c r="F208" s="27" t="e">
        <v>#REF!</v>
      </c>
      <c r="G208" s="27" t="e">
        <v>#REF!</v>
      </c>
      <c r="H208" s="27" t="e">
        <v>#REF!</v>
      </c>
      <c r="I208" s="27" t="e">
        <v>#REF!</v>
      </c>
      <c r="J208" s="27" t="e">
        <v>#REF!</v>
      </c>
      <c r="K208" s="27" t="e">
        <v>#REF!</v>
      </c>
      <c r="L208" s="27" t="e">
        <v>#REF!</v>
      </c>
      <c r="M208" s="29" t="e">
        <f t="shared" si="24"/>
        <v>#REF!</v>
      </c>
    </row>
    <row r="209" spans="2:13" ht="13">
      <c r="B209" s="28" t="e">
        <v>#N/A</v>
      </c>
      <c r="C209" s="27" t="e">
        <v>#REF!</v>
      </c>
      <c r="D209" s="27" t="e">
        <v>#REF!</v>
      </c>
      <c r="E209" s="27" t="e">
        <v>#REF!</v>
      </c>
      <c r="F209" s="27" t="e">
        <v>#REF!</v>
      </c>
      <c r="G209" s="27" t="e">
        <v>#REF!</v>
      </c>
      <c r="H209" s="27" t="e">
        <v>#REF!</v>
      </c>
      <c r="I209" s="27" t="e">
        <v>#REF!</v>
      </c>
      <c r="J209" s="27" t="e">
        <v>#REF!</v>
      </c>
      <c r="K209" s="27" t="e">
        <v>#REF!</v>
      </c>
      <c r="L209" s="27" t="e">
        <v>#REF!</v>
      </c>
      <c r="M209" s="29" t="e">
        <f t="shared" si="24"/>
        <v>#REF!</v>
      </c>
    </row>
    <row r="210" spans="2:13" ht="13">
      <c r="B210" s="28" t="e">
        <v>#N/A</v>
      </c>
      <c r="C210" s="27" t="e">
        <v>#REF!</v>
      </c>
      <c r="D210" s="27" t="e">
        <v>#REF!</v>
      </c>
      <c r="E210" s="27" t="e">
        <v>#REF!</v>
      </c>
      <c r="F210" s="27" t="e">
        <v>#REF!</v>
      </c>
      <c r="G210" s="27" t="e">
        <v>#REF!</v>
      </c>
      <c r="H210" s="27" t="e">
        <v>#REF!</v>
      </c>
      <c r="I210" s="27" t="e">
        <v>#REF!</v>
      </c>
      <c r="J210" s="27" t="e">
        <v>#REF!</v>
      </c>
      <c r="K210" s="27" t="e">
        <v>#REF!</v>
      </c>
      <c r="L210" s="27" t="e">
        <v>#REF!</v>
      </c>
      <c r="M210" s="29" t="e">
        <f t="shared" si="24"/>
        <v>#REF!</v>
      </c>
    </row>
    <row r="211" spans="2:13" ht="13">
      <c r="B211" s="28" t="e">
        <v>#N/A</v>
      </c>
      <c r="C211" s="27" t="e">
        <v>#REF!</v>
      </c>
      <c r="D211" s="27" t="e">
        <v>#REF!</v>
      </c>
      <c r="E211" s="27" t="e">
        <v>#REF!</v>
      </c>
      <c r="F211" s="27" t="e">
        <v>#REF!</v>
      </c>
      <c r="G211" s="27" t="e">
        <v>#REF!</v>
      </c>
      <c r="H211" s="27" t="e">
        <v>#REF!</v>
      </c>
      <c r="I211" s="27" t="e">
        <v>#REF!</v>
      </c>
      <c r="J211" s="27" t="e">
        <v>#REF!</v>
      </c>
      <c r="K211" s="27" t="e">
        <v>#REF!</v>
      </c>
      <c r="L211" s="27" t="e">
        <v>#REF!</v>
      </c>
      <c r="M211" s="29" t="e">
        <f t="shared" si="24"/>
        <v>#REF!</v>
      </c>
    </row>
    <row r="212" spans="2:13" ht="13">
      <c r="B212" s="28" t="e">
        <v>#N/A</v>
      </c>
      <c r="C212" s="27" t="e">
        <v>#REF!</v>
      </c>
      <c r="D212" s="27" t="e">
        <v>#REF!</v>
      </c>
      <c r="E212" s="27" t="e">
        <v>#REF!</v>
      </c>
      <c r="F212" s="27" t="e">
        <v>#REF!</v>
      </c>
      <c r="G212" s="27" t="e">
        <v>#REF!</v>
      </c>
      <c r="H212" s="27" t="e">
        <v>#REF!</v>
      </c>
      <c r="I212" s="27" t="e">
        <v>#REF!</v>
      </c>
      <c r="J212" s="27" t="e">
        <v>#REF!</v>
      </c>
      <c r="K212" s="27" t="e">
        <v>#REF!</v>
      </c>
      <c r="L212" s="27" t="e">
        <v>#REF!</v>
      </c>
      <c r="M212" s="29" t="e">
        <f t="shared" si="24"/>
        <v>#REF!</v>
      </c>
    </row>
    <row r="213" spans="2:13" ht="13">
      <c r="B213" s="28" t="e">
        <v>#N/A</v>
      </c>
      <c r="C213" s="27" t="e">
        <v>#REF!</v>
      </c>
      <c r="D213" s="27" t="e">
        <v>#REF!</v>
      </c>
      <c r="E213" s="27" t="e">
        <v>#REF!</v>
      </c>
      <c r="F213" s="27" t="e">
        <v>#REF!</v>
      </c>
      <c r="G213" s="27" t="e">
        <v>#REF!</v>
      </c>
      <c r="H213" s="27" t="e">
        <v>#REF!</v>
      </c>
      <c r="I213" s="27" t="e">
        <v>#REF!</v>
      </c>
      <c r="J213" s="27" t="e">
        <v>#REF!</v>
      </c>
      <c r="K213" s="27" t="e">
        <v>#REF!</v>
      </c>
      <c r="L213" s="27" t="e">
        <v>#REF!</v>
      </c>
      <c r="M213" s="29" t="e">
        <f t="shared" si="24"/>
        <v>#REF!</v>
      </c>
    </row>
    <row r="214" spans="2:13" ht="13">
      <c r="B214" s="28" t="e">
        <v>#N/A</v>
      </c>
      <c r="C214" s="27" t="e">
        <v>#REF!</v>
      </c>
      <c r="D214" s="27" t="e">
        <v>#REF!</v>
      </c>
      <c r="E214" s="27" t="e">
        <v>#REF!</v>
      </c>
      <c r="F214" s="27" t="e">
        <v>#REF!</v>
      </c>
      <c r="G214" s="27" t="e">
        <v>#REF!</v>
      </c>
      <c r="H214" s="27" t="e">
        <v>#REF!</v>
      </c>
      <c r="I214" s="27" t="e">
        <v>#REF!</v>
      </c>
      <c r="J214" s="27" t="e">
        <v>#REF!</v>
      </c>
      <c r="K214" s="27" t="e">
        <v>#REF!</v>
      </c>
      <c r="L214" s="27" t="e">
        <v>#REF!</v>
      </c>
      <c r="M214" s="29" t="e">
        <f t="shared" si="24"/>
        <v>#REF!</v>
      </c>
    </row>
    <row r="215" spans="2:13" ht="13">
      <c r="B215" s="28" t="e">
        <v>#N/A</v>
      </c>
      <c r="C215" s="27" t="e">
        <v>#REF!</v>
      </c>
      <c r="D215" s="27" t="e">
        <v>#REF!</v>
      </c>
      <c r="E215" s="27" t="e">
        <v>#REF!</v>
      </c>
      <c r="F215" s="27" t="e">
        <v>#REF!</v>
      </c>
      <c r="G215" s="27" t="e">
        <v>#REF!</v>
      </c>
      <c r="H215" s="27" t="e">
        <v>#REF!</v>
      </c>
      <c r="I215" s="27" t="e">
        <v>#REF!</v>
      </c>
      <c r="J215" s="27" t="e">
        <v>#REF!</v>
      </c>
      <c r="K215" s="27" t="e">
        <v>#REF!</v>
      </c>
      <c r="L215" s="27" t="e">
        <v>#REF!</v>
      </c>
      <c r="M215" s="29" t="e">
        <f t="shared" si="24"/>
        <v>#REF!</v>
      </c>
    </row>
    <row r="216" spans="2:13" ht="13">
      <c r="B216" s="28" t="e">
        <v>#N/A</v>
      </c>
      <c r="C216" s="27" t="e">
        <v>#REF!</v>
      </c>
      <c r="D216" s="27" t="e">
        <v>#REF!</v>
      </c>
      <c r="E216" s="27" t="e">
        <v>#REF!</v>
      </c>
      <c r="F216" s="27" t="e">
        <v>#REF!</v>
      </c>
      <c r="G216" s="27" t="e">
        <v>#REF!</v>
      </c>
      <c r="H216" s="27" t="e">
        <v>#REF!</v>
      </c>
      <c r="I216" s="27" t="e">
        <v>#REF!</v>
      </c>
      <c r="J216" s="27" t="e">
        <v>#REF!</v>
      </c>
      <c r="K216" s="27" t="e">
        <v>#REF!</v>
      </c>
      <c r="L216" s="27" t="e">
        <v>#REF!</v>
      </c>
      <c r="M216" s="29" t="e">
        <f t="shared" si="24"/>
        <v>#REF!</v>
      </c>
    </row>
    <row r="217" spans="2:13" ht="13">
      <c r="B217" s="28" t="e">
        <v>#N/A</v>
      </c>
      <c r="C217" s="27" t="e">
        <v>#REF!</v>
      </c>
      <c r="D217" s="27" t="e">
        <v>#REF!</v>
      </c>
      <c r="E217" s="27" t="e">
        <v>#REF!</v>
      </c>
      <c r="F217" s="27" t="e">
        <v>#REF!</v>
      </c>
      <c r="G217" s="27" t="e">
        <v>#REF!</v>
      </c>
      <c r="H217" s="27" t="e">
        <v>#REF!</v>
      </c>
      <c r="I217" s="27" t="e">
        <v>#REF!</v>
      </c>
      <c r="J217" s="27" t="e">
        <v>#REF!</v>
      </c>
      <c r="K217" s="27" t="e">
        <v>#REF!</v>
      </c>
      <c r="L217" s="27" t="e">
        <v>#REF!</v>
      </c>
      <c r="M217" s="29" t="e">
        <f t="shared" si="24"/>
        <v>#REF!</v>
      </c>
    </row>
    <row r="218" spans="2:13" ht="13">
      <c r="B218" s="28" t="e">
        <v>#N/A</v>
      </c>
      <c r="C218" s="27" t="e">
        <v>#REF!</v>
      </c>
      <c r="D218" s="27" t="e">
        <v>#REF!</v>
      </c>
      <c r="E218" s="27" t="e">
        <v>#REF!</v>
      </c>
      <c r="F218" s="27" t="e">
        <v>#REF!</v>
      </c>
      <c r="G218" s="27" t="e">
        <v>#REF!</v>
      </c>
      <c r="H218" s="27" t="e">
        <v>#REF!</v>
      </c>
      <c r="I218" s="27" t="e">
        <v>#REF!</v>
      </c>
      <c r="J218" s="27" t="e">
        <v>#REF!</v>
      </c>
      <c r="K218" s="27" t="e">
        <v>#REF!</v>
      </c>
      <c r="L218" s="27" t="e">
        <v>#REF!</v>
      </c>
      <c r="M218" s="29" t="e">
        <f t="shared" si="24"/>
        <v>#REF!</v>
      </c>
    </row>
    <row r="219" spans="2:13" ht="13">
      <c r="B219" s="28" t="e">
        <v>#N/A</v>
      </c>
      <c r="C219" s="27" t="e">
        <v>#REF!</v>
      </c>
      <c r="D219" s="27" t="e">
        <v>#REF!</v>
      </c>
      <c r="E219" s="27" t="e">
        <v>#REF!</v>
      </c>
      <c r="F219" s="27" t="e">
        <v>#REF!</v>
      </c>
      <c r="G219" s="27" t="e">
        <v>#REF!</v>
      </c>
      <c r="H219" s="27" t="e">
        <v>#REF!</v>
      </c>
      <c r="I219" s="27" t="e">
        <v>#REF!</v>
      </c>
      <c r="J219" s="27" t="e">
        <v>#REF!</v>
      </c>
      <c r="K219" s="27" t="e">
        <v>#REF!</v>
      </c>
      <c r="L219" s="27" t="e">
        <v>#REF!</v>
      </c>
      <c r="M219" s="29" t="e">
        <f t="shared" si="24"/>
        <v>#REF!</v>
      </c>
    </row>
    <row r="220" spans="2:13" ht="13">
      <c r="B220" s="28" t="e">
        <v>#N/A</v>
      </c>
      <c r="C220" s="27" t="e">
        <v>#REF!</v>
      </c>
      <c r="D220" s="27" t="e">
        <v>#REF!</v>
      </c>
      <c r="E220" s="27" t="e">
        <v>#REF!</v>
      </c>
      <c r="F220" s="27" t="e">
        <v>#REF!</v>
      </c>
      <c r="G220" s="27" t="e">
        <v>#REF!</v>
      </c>
      <c r="H220" s="27" t="e">
        <v>#REF!</v>
      </c>
      <c r="I220" s="27" t="e">
        <v>#REF!</v>
      </c>
      <c r="J220" s="27" t="e">
        <v>#REF!</v>
      </c>
      <c r="K220" s="27" t="e">
        <v>#REF!</v>
      </c>
      <c r="L220" s="27" t="e">
        <v>#REF!</v>
      </c>
      <c r="M220" s="29" t="e">
        <f t="shared" si="24"/>
        <v>#REF!</v>
      </c>
    </row>
    <row r="221" spans="2:13" ht="13">
      <c r="B221" s="28" t="e">
        <v>#N/A</v>
      </c>
      <c r="C221" s="27" t="e">
        <v>#REF!</v>
      </c>
      <c r="D221" s="27" t="e">
        <v>#REF!</v>
      </c>
      <c r="E221" s="27" t="e">
        <v>#REF!</v>
      </c>
      <c r="F221" s="27" t="e">
        <v>#REF!</v>
      </c>
      <c r="G221" s="27" t="e">
        <v>#REF!</v>
      </c>
      <c r="H221" s="27" t="e">
        <v>#REF!</v>
      </c>
      <c r="I221" s="27" t="e">
        <v>#REF!</v>
      </c>
      <c r="J221" s="27" t="e">
        <v>#REF!</v>
      </c>
      <c r="K221" s="27" t="e">
        <v>#REF!</v>
      </c>
      <c r="L221" s="27" t="e">
        <v>#REF!</v>
      </c>
      <c r="M221" s="29" t="e">
        <f t="shared" si="24"/>
        <v>#REF!</v>
      </c>
    </row>
    <row r="222" spans="2:13" ht="13">
      <c r="B222" s="28" t="e">
        <v>#N/A</v>
      </c>
      <c r="C222" s="27" t="e">
        <v>#REF!</v>
      </c>
      <c r="D222" s="27" t="e">
        <v>#REF!</v>
      </c>
      <c r="E222" s="27" t="e">
        <v>#REF!</v>
      </c>
      <c r="F222" s="27" t="e">
        <v>#REF!</v>
      </c>
      <c r="G222" s="27" t="e">
        <v>#REF!</v>
      </c>
      <c r="H222" s="27" t="e">
        <v>#REF!</v>
      </c>
      <c r="I222" s="27" t="e">
        <v>#REF!</v>
      </c>
      <c r="J222" s="27" t="e">
        <v>#REF!</v>
      </c>
      <c r="K222" s="27" t="e">
        <v>#REF!</v>
      </c>
      <c r="L222" s="27" t="e">
        <v>#REF!</v>
      </c>
      <c r="M222" s="29" t="e">
        <f t="shared" si="24"/>
        <v>#REF!</v>
      </c>
    </row>
    <row r="223" spans="2:13" ht="13">
      <c r="B223" s="28" t="e">
        <v>#N/A</v>
      </c>
      <c r="C223" s="27" t="e">
        <v>#REF!</v>
      </c>
      <c r="D223" s="27" t="e">
        <v>#REF!</v>
      </c>
      <c r="E223" s="27" t="e">
        <v>#REF!</v>
      </c>
      <c r="F223" s="27" t="e">
        <v>#REF!</v>
      </c>
      <c r="G223" s="27" t="e">
        <v>#REF!</v>
      </c>
      <c r="H223" s="27" t="e">
        <v>#REF!</v>
      </c>
      <c r="I223" s="27" t="e">
        <v>#REF!</v>
      </c>
      <c r="J223" s="27" t="e">
        <v>#REF!</v>
      </c>
      <c r="K223" s="27" t="e">
        <v>#REF!</v>
      </c>
      <c r="L223" s="27" t="e">
        <v>#REF!</v>
      </c>
      <c r="M223" s="29" t="e">
        <f t="shared" si="24"/>
        <v>#REF!</v>
      </c>
    </row>
    <row r="224" spans="2:13" ht="13">
      <c r="B224" s="28" t="e">
        <v>#N/A</v>
      </c>
      <c r="C224" s="27" t="e">
        <v>#REF!</v>
      </c>
      <c r="D224" s="27" t="e">
        <v>#REF!</v>
      </c>
      <c r="E224" s="27" t="e">
        <v>#REF!</v>
      </c>
      <c r="F224" s="27" t="e">
        <v>#REF!</v>
      </c>
      <c r="G224" s="27" t="e">
        <v>#REF!</v>
      </c>
      <c r="H224" s="27" t="e">
        <v>#REF!</v>
      </c>
      <c r="I224" s="27" t="e">
        <v>#REF!</v>
      </c>
      <c r="J224" s="27" t="e">
        <v>#REF!</v>
      </c>
      <c r="K224" s="27" t="e">
        <v>#REF!</v>
      </c>
      <c r="L224" s="27" t="e">
        <v>#REF!</v>
      </c>
      <c r="M224" s="29" t="e">
        <f t="shared" si="24"/>
        <v>#REF!</v>
      </c>
    </row>
    <row r="225" spans="2:13" ht="13">
      <c r="B225" s="28" t="e">
        <v>#N/A</v>
      </c>
      <c r="C225" s="27" t="e">
        <v>#REF!</v>
      </c>
      <c r="D225" s="27" t="e">
        <v>#REF!</v>
      </c>
      <c r="E225" s="27" t="e">
        <v>#REF!</v>
      </c>
      <c r="F225" s="27" t="e">
        <v>#REF!</v>
      </c>
      <c r="G225" s="27" t="e">
        <v>#REF!</v>
      </c>
      <c r="H225" s="27" t="e">
        <v>#REF!</v>
      </c>
      <c r="I225" s="27" t="e">
        <v>#REF!</v>
      </c>
      <c r="J225" s="27" t="e">
        <v>#REF!</v>
      </c>
      <c r="K225" s="27" t="e">
        <v>#REF!</v>
      </c>
      <c r="L225" s="27" t="e">
        <v>#REF!</v>
      </c>
      <c r="M225" s="29" t="e">
        <f t="shared" si="24"/>
        <v>#REF!</v>
      </c>
    </row>
    <row r="226" spans="2:13" ht="13">
      <c r="B226" s="28" t="e">
        <v>#N/A</v>
      </c>
      <c r="C226" s="27" t="e">
        <v>#REF!</v>
      </c>
      <c r="D226" s="27" t="e">
        <v>#REF!</v>
      </c>
      <c r="E226" s="27" t="e">
        <v>#REF!</v>
      </c>
      <c r="F226" s="27" t="e">
        <v>#REF!</v>
      </c>
      <c r="G226" s="27" t="e">
        <v>#REF!</v>
      </c>
      <c r="H226" s="27" t="e">
        <v>#REF!</v>
      </c>
      <c r="I226" s="27" t="e">
        <v>#REF!</v>
      </c>
      <c r="J226" s="27" t="e">
        <v>#REF!</v>
      </c>
      <c r="K226" s="27" t="e">
        <v>#REF!</v>
      </c>
      <c r="L226" s="27" t="e">
        <v>#REF!</v>
      </c>
      <c r="M226" s="29" t="e">
        <f t="shared" si="24"/>
        <v>#REF!</v>
      </c>
    </row>
    <row r="227" spans="2:13" ht="13">
      <c r="B227" s="28" t="e">
        <v>#N/A</v>
      </c>
      <c r="C227" s="27" t="e">
        <v>#REF!</v>
      </c>
      <c r="D227" s="27" t="e">
        <v>#REF!</v>
      </c>
      <c r="E227" s="27" t="e">
        <v>#REF!</v>
      </c>
      <c r="F227" s="27" t="e">
        <v>#REF!</v>
      </c>
      <c r="G227" s="27" t="e">
        <v>#REF!</v>
      </c>
      <c r="H227" s="27" t="e">
        <v>#REF!</v>
      </c>
      <c r="I227" s="27" t="e">
        <v>#REF!</v>
      </c>
      <c r="J227" s="27" t="e">
        <v>#REF!</v>
      </c>
      <c r="K227" s="27" t="e">
        <v>#REF!</v>
      </c>
      <c r="L227" s="27" t="e">
        <v>#REF!</v>
      </c>
      <c r="M227" s="29" t="e">
        <f t="shared" si="24"/>
        <v>#REF!</v>
      </c>
    </row>
    <row r="228" spans="2:13" ht="13">
      <c r="B228" s="28" t="e">
        <v>#N/A</v>
      </c>
      <c r="C228" s="27" t="e">
        <v>#REF!</v>
      </c>
      <c r="D228" s="27" t="e">
        <v>#REF!</v>
      </c>
      <c r="E228" s="27" t="e">
        <v>#REF!</v>
      </c>
      <c r="F228" s="27" t="e">
        <v>#REF!</v>
      </c>
      <c r="G228" s="27" t="e">
        <v>#REF!</v>
      </c>
      <c r="H228" s="27" t="e">
        <v>#REF!</v>
      </c>
      <c r="I228" s="27" t="e">
        <v>#REF!</v>
      </c>
      <c r="J228" s="27" t="e">
        <v>#REF!</v>
      </c>
      <c r="K228" s="27" t="e">
        <v>#REF!</v>
      </c>
      <c r="L228" s="27" t="e">
        <v>#REF!</v>
      </c>
      <c r="M228" s="29" t="e">
        <f t="shared" si="24"/>
        <v>#REF!</v>
      </c>
    </row>
    <row r="229" spans="2:13" ht="13">
      <c r="B229" s="28" t="e">
        <v>#N/A</v>
      </c>
      <c r="C229" s="27" t="e">
        <v>#REF!</v>
      </c>
      <c r="D229" s="27" t="e">
        <v>#REF!</v>
      </c>
      <c r="E229" s="27" t="e">
        <v>#REF!</v>
      </c>
      <c r="F229" s="27" t="e">
        <v>#REF!</v>
      </c>
      <c r="G229" s="27" t="e">
        <v>#REF!</v>
      </c>
      <c r="H229" s="27" t="e">
        <v>#REF!</v>
      </c>
      <c r="I229" s="27" t="e">
        <v>#REF!</v>
      </c>
      <c r="J229" s="27" t="e">
        <v>#REF!</v>
      </c>
      <c r="K229" s="27" t="e">
        <v>#REF!</v>
      </c>
      <c r="L229" s="27" t="e">
        <v>#REF!</v>
      </c>
      <c r="M229" s="29" t="e">
        <f t="shared" si="24"/>
        <v>#REF!</v>
      </c>
    </row>
    <row r="230" spans="2:13" ht="13">
      <c r="B230" s="28" t="e">
        <v>#N/A</v>
      </c>
      <c r="C230" s="27" t="e">
        <v>#REF!</v>
      </c>
      <c r="D230" s="27" t="e">
        <v>#REF!</v>
      </c>
      <c r="E230" s="27" t="e">
        <v>#REF!</v>
      </c>
      <c r="F230" s="27" t="e">
        <v>#REF!</v>
      </c>
      <c r="G230" s="27" t="e">
        <v>#REF!</v>
      </c>
      <c r="H230" s="27" t="e">
        <v>#REF!</v>
      </c>
      <c r="I230" s="27" t="e">
        <v>#REF!</v>
      </c>
      <c r="J230" s="27" t="e">
        <v>#REF!</v>
      </c>
      <c r="K230" s="27" t="e">
        <v>#REF!</v>
      </c>
      <c r="L230" s="27" t="e">
        <v>#REF!</v>
      </c>
      <c r="M230" s="29" t="e">
        <f t="shared" si="24"/>
        <v>#REF!</v>
      </c>
    </row>
    <row r="231" spans="2:13" ht="13">
      <c r="B231" s="28" t="e">
        <v>#N/A</v>
      </c>
      <c r="C231" s="27" t="e">
        <v>#REF!</v>
      </c>
      <c r="D231" s="27" t="e">
        <v>#REF!</v>
      </c>
      <c r="E231" s="27" t="e">
        <v>#REF!</v>
      </c>
      <c r="F231" s="27" t="e">
        <v>#REF!</v>
      </c>
      <c r="G231" s="27" t="e">
        <v>#REF!</v>
      </c>
      <c r="H231" s="27" t="e">
        <v>#REF!</v>
      </c>
      <c r="I231" s="27" t="e">
        <v>#REF!</v>
      </c>
      <c r="J231" s="27" t="e">
        <v>#REF!</v>
      </c>
      <c r="K231" s="27" t="e">
        <v>#REF!</v>
      </c>
      <c r="L231" s="27" t="e">
        <v>#REF!</v>
      </c>
      <c r="M231" s="29" t="e">
        <f t="shared" si="24"/>
        <v>#REF!</v>
      </c>
    </row>
    <row r="232" spans="2:13" ht="13">
      <c r="B232" s="28" t="e">
        <v>#N/A</v>
      </c>
      <c r="C232" s="27" t="e">
        <v>#REF!</v>
      </c>
      <c r="D232" s="27" t="e">
        <v>#REF!</v>
      </c>
      <c r="E232" s="27" t="e">
        <v>#REF!</v>
      </c>
      <c r="F232" s="27" t="e">
        <v>#REF!</v>
      </c>
      <c r="G232" s="27" t="e">
        <v>#REF!</v>
      </c>
      <c r="H232" s="27" t="e">
        <v>#REF!</v>
      </c>
      <c r="I232" s="27" t="e">
        <v>#REF!</v>
      </c>
      <c r="J232" s="27" t="e">
        <v>#REF!</v>
      </c>
      <c r="K232" s="27" t="e">
        <v>#REF!</v>
      </c>
      <c r="L232" s="27" t="e">
        <v>#REF!</v>
      </c>
      <c r="M232" s="29" t="e">
        <f t="shared" si="24"/>
        <v>#REF!</v>
      </c>
    </row>
    <row r="233" spans="2:13" ht="13">
      <c r="B233" s="28" t="e">
        <v>#N/A</v>
      </c>
      <c r="C233" s="27" t="e">
        <v>#REF!</v>
      </c>
      <c r="D233" s="27" t="e">
        <v>#REF!</v>
      </c>
      <c r="E233" s="27" t="e">
        <v>#REF!</v>
      </c>
      <c r="F233" s="27" t="e">
        <v>#REF!</v>
      </c>
      <c r="G233" s="27" t="e">
        <v>#REF!</v>
      </c>
      <c r="H233" s="27" t="e">
        <v>#REF!</v>
      </c>
      <c r="I233" s="27" t="e">
        <v>#REF!</v>
      </c>
      <c r="J233" s="27" t="e">
        <v>#REF!</v>
      </c>
      <c r="K233" s="27" t="e">
        <v>#REF!</v>
      </c>
      <c r="L233" s="27" t="e">
        <v>#REF!</v>
      </c>
      <c r="M233" s="29" t="e">
        <f t="shared" si="24"/>
        <v>#REF!</v>
      </c>
    </row>
    <row r="234" spans="2:13" ht="13">
      <c r="B234" s="28" t="e">
        <v>#N/A</v>
      </c>
      <c r="C234" s="27" t="e">
        <v>#REF!</v>
      </c>
      <c r="D234" s="27" t="e">
        <v>#REF!</v>
      </c>
      <c r="E234" s="27" t="e">
        <v>#REF!</v>
      </c>
      <c r="F234" s="27" t="e">
        <v>#REF!</v>
      </c>
      <c r="G234" s="27" t="e">
        <v>#REF!</v>
      </c>
      <c r="H234" s="27" t="e">
        <v>#REF!</v>
      </c>
      <c r="I234" s="27" t="e">
        <v>#REF!</v>
      </c>
      <c r="J234" s="27" t="e">
        <v>#REF!</v>
      </c>
      <c r="K234" s="27" t="e">
        <v>#REF!</v>
      </c>
      <c r="L234" s="27" t="e">
        <v>#REF!</v>
      </c>
      <c r="M234" s="29" t="e">
        <f t="shared" si="24"/>
        <v>#REF!</v>
      </c>
    </row>
    <row r="235" spans="2:13" ht="13">
      <c r="B235" s="28" t="e">
        <v>#N/A</v>
      </c>
      <c r="C235" s="27" t="e">
        <v>#REF!</v>
      </c>
      <c r="D235" s="27" t="e">
        <v>#REF!</v>
      </c>
      <c r="E235" s="27" t="e">
        <v>#REF!</v>
      </c>
      <c r="F235" s="27" t="e">
        <v>#REF!</v>
      </c>
      <c r="G235" s="27" t="e">
        <v>#REF!</v>
      </c>
      <c r="H235" s="27" t="e">
        <v>#REF!</v>
      </c>
      <c r="I235" s="27" t="e">
        <v>#REF!</v>
      </c>
      <c r="J235" s="27" t="e">
        <v>#REF!</v>
      </c>
      <c r="K235" s="27" t="e">
        <v>#REF!</v>
      </c>
      <c r="L235" s="27" t="e">
        <v>#REF!</v>
      </c>
      <c r="M235" s="29" t="e">
        <f t="shared" si="24"/>
        <v>#REF!</v>
      </c>
    </row>
    <row r="236" spans="2:13" ht="13">
      <c r="B236" s="28" t="e">
        <v>#N/A</v>
      </c>
      <c r="C236" s="27" t="e">
        <v>#REF!</v>
      </c>
      <c r="D236" s="27" t="e">
        <v>#REF!</v>
      </c>
      <c r="E236" s="27" t="e">
        <v>#REF!</v>
      </c>
      <c r="F236" s="27" t="e">
        <v>#REF!</v>
      </c>
      <c r="G236" s="27" t="e">
        <v>#REF!</v>
      </c>
      <c r="H236" s="27" t="e">
        <v>#REF!</v>
      </c>
      <c r="I236" s="27" t="e">
        <v>#REF!</v>
      </c>
      <c r="J236" s="27" t="e">
        <v>#REF!</v>
      </c>
      <c r="K236" s="27" t="e">
        <v>#REF!</v>
      </c>
      <c r="L236" s="27" t="e">
        <v>#REF!</v>
      </c>
      <c r="M236" s="29" t="e">
        <f t="shared" si="24"/>
        <v>#REF!</v>
      </c>
    </row>
    <row r="237" spans="2:13" ht="13">
      <c r="B237" s="28" t="e">
        <v>#N/A</v>
      </c>
      <c r="C237" s="27" t="e">
        <v>#REF!</v>
      </c>
      <c r="D237" s="27" t="e">
        <v>#REF!</v>
      </c>
      <c r="E237" s="27" t="e">
        <v>#REF!</v>
      </c>
      <c r="F237" s="27" t="e">
        <v>#REF!</v>
      </c>
      <c r="G237" s="27" t="e">
        <v>#REF!</v>
      </c>
      <c r="H237" s="27" t="e">
        <v>#REF!</v>
      </c>
      <c r="I237" s="27" t="e">
        <v>#REF!</v>
      </c>
      <c r="J237" s="27" t="e">
        <v>#REF!</v>
      </c>
      <c r="K237" s="27" t="e">
        <v>#REF!</v>
      </c>
      <c r="L237" s="27" t="e">
        <v>#REF!</v>
      </c>
      <c r="M237" s="29" t="e">
        <f t="shared" si="24"/>
        <v>#REF!</v>
      </c>
    </row>
    <row r="238" spans="2:13" ht="13">
      <c r="B238" s="28" t="e">
        <v>#N/A</v>
      </c>
      <c r="C238" s="27" t="e">
        <v>#REF!</v>
      </c>
      <c r="D238" s="27" t="e">
        <v>#REF!</v>
      </c>
      <c r="E238" s="27" t="e">
        <v>#REF!</v>
      </c>
      <c r="F238" s="27" t="e">
        <v>#REF!</v>
      </c>
      <c r="G238" s="27" t="e">
        <v>#REF!</v>
      </c>
      <c r="H238" s="27" t="e">
        <v>#REF!</v>
      </c>
      <c r="I238" s="27" t="e">
        <v>#REF!</v>
      </c>
      <c r="J238" s="27" t="e">
        <v>#REF!</v>
      </c>
      <c r="K238" s="27" t="e">
        <v>#REF!</v>
      </c>
      <c r="L238" s="27" t="e">
        <v>#REF!</v>
      </c>
      <c r="M238" s="29" t="e">
        <f t="shared" si="24"/>
        <v>#REF!</v>
      </c>
    </row>
    <row r="239" spans="2:13" ht="13">
      <c r="B239" s="28" t="e">
        <v>#N/A</v>
      </c>
      <c r="C239" s="27" t="e">
        <v>#REF!</v>
      </c>
      <c r="D239" s="27" t="e">
        <v>#REF!</v>
      </c>
      <c r="E239" s="27" t="e">
        <v>#REF!</v>
      </c>
      <c r="F239" s="27" t="e">
        <v>#REF!</v>
      </c>
      <c r="G239" s="27" t="e">
        <v>#REF!</v>
      </c>
      <c r="H239" s="27" t="e">
        <v>#REF!</v>
      </c>
      <c r="I239" s="27" t="e">
        <v>#REF!</v>
      </c>
      <c r="J239" s="27" t="e">
        <v>#REF!</v>
      </c>
      <c r="K239" s="27" t="e">
        <v>#REF!</v>
      </c>
      <c r="L239" s="27" t="e">
        <v>#REF!</v>
      </c>
      <c r="M239" s="29" t="e">
        <f t="shared" si="24"/>
        <v>#REF!</v>
      </c>
    </row>
    <row r="240" spans="2:13" ht="13">
      <c r="B240" s="28" t="e">
        <v>#N/A</v>
      </c>
      <c r="C240" s="27" t="e">
        <v>#REF!</v>
      </c>
      <c r="D240" s="27" t="e">
        <v>#REF!</v>
      </c>
      <c r="E240" s="27" t="e">
        <v>#REF!</v>
      </c>
      <c r="F240" s="27" t="e">
        <v>#REF!</v>
      </c>
      <c r="G240" s="27" t="e">
        <v>#REF!</v>
      </c>
      <c r="H240" s="27" t="e">
        <v>#REF!</v>
      </c>
      <c r="I240" s="27" t="e">
        <v>#REF!</v>
      </c>
      <c r="J240" s="27" t="e">
        <v>#REF!</v>
      </c>
      <c r="K240" s="27" t="e">
        <v>#REF!</v>
      </c>
      <c r="L240" s="27" t="e">
        <v>#REF!</v>
      </c>
      <c r="M240" s="29" t="e">
        <f t="shared" si="24"/>
        <v>#REF!</v>
      </c>
    </row>
    <row r="241" spans="2:13" ht="13">
      <c r="B241" s="28" t="e">
        <v>#N/A</v>
      </c>
      <c r="C241" s="27" t="e">
        <v>#REF!</v>
      </c>
      <c r="D241" s="27" t="e">
        <v>#REF!</v>
      </c>
      <c r="E241" s="27" t="e">
        <v>#REF!</v>
      </c>
      <c r="F241" s="27" t="e">
        <v>#REF!</v>
      </c>
      <c r="G241" s="27" t="e">
        <v>#REF!</v>
      </c>
      <c r="H241" s="27" t="e">
        <v>#REF!</v>
      </c>
      <c r="I241" s="27" t="e">
        <v>#REF!</v>
      </c>
      <c r="J241" s="27" t="e">
        <v>#REF!</v>
      </c>
      <c r="K241" s="27" t="e">
        <v>#REF!</v>
      </c>
      <c r="L241" s="27" t="e">
        <v>#REF!</v>
      </c>
      <c r="M241" s="29" t="e">
        <f t="shared" si="24"/>
        <v>#REF!</v>
      </c>
    </row>
    <row r="242" spans="2:13" ht="13">
      <c r="B242" s="28" t="e">
        <v>#N/A</v>
      </c>
      <c r="C242" s="27" t="e">
        <v>#REF!</v>
      </c>
      <c r="D242" s="27" t="e">
        <v>#REF!</v>
      </c>
      <c r="E242" s="27" t="e">
        <v>#REF!</v>
      </c>
      <c r="F242" s="27" t="e">
        <v>#REF!</v>
      </c>
      <c r="G242" s="27" t="e">
        <v>#REF!</v>
      </c>
      <c r="H242" s="27" t="e">
        <v>#REF!</v>
      </c>
      <c r="I242" s="27" t="e">
        <v>#REF!</v>
      </c>
      <c r="J242" s="27" t="e">
        <v>#REF!</v>
      </c>
      <c r="K242" s="27" t="e">
        <v>#REF!</v>
      </c>
      <c r="L242" s="27" t="e">
        <v>#REF!</v>
      </c>
      <c r="M242" s="29" t="e">
        <f t="shared" si="24"/>
        <v>#REF!</v>
      </c>
    </row>
    <row r="243" spans="2:13" ht="13">
      <c r="B243" s="28" t="e">
        <v>#N/A</v>
      </c>
      <c r="C243" s="27" t="e">
        <v>#REF!</v>
      </c>
      <c r="D243" s="27" t="e">
        <v>#REF!</v>
      </c>
      <c r="E243" s="27" t="e">
        <v>#REF!</v>
      </c>
      <c r="F243" s="27" t="e">
        <v>#REF!</v>
      </c>
      <c r="G243" s="27" t="e">
        <v>#REF!</v>
      </c>
      <c r="H243" s="27" t="e">
        <v>#REF!</v>
      </c>
      <c r="I243" s="27" t="e">
        <v>#REF!</v>
      </c>
      <c r="J243" s="27" t="e">
        <v>#REF!</v>
      </c>
      <c r="K243" s="27" t="e">
        <v>#REF!</v>
      </c>
      <c r="L243" s="27" t="e">
        <v>#REF!</v>
      </c>
      <c r="M243" s="29" t="e">
        <f t="shared" si="24"/>
        <v>#REF!</v>
      </c>
    </row>
    <row r="244" spans="2:13" ht="13">
      <c r="B244" s="28" t="e">
        <v>#N/A</v>
      </c>
      <c r="C244" s="27" t="e">
        <v>#REF!</v>
      </c>
      <c r="D244" s="27" t="e">
        <v>#REF!</v>
      </c>
      <c r="E244" s="27" t="e">
        <v>#REF!</v>
      </c>
      <c r="F244" s="27" t="e">
        <v>#REF!</v>
      </c>
      <c r="G244" s="27" t="e">
        <v>#REF!</v>
      </c>
      <c r="H244" s="27" t="e">
        <v>#REF!</v>
      </c>
      <c r="I244" s="27" t="e">
        <v>#REF!</v>
      </c>
      <c r="J244" s="27" t="e">
        <v>#REF!</v>
      </c>
      <c r="K244" s="27" t="e">
        <v>#REF!</v>
      </c>
      <c r="L244" s="27" t="e">
        <v>#REF!</v>
      </c>
      <c r="M244" s="29" t="e">
        <f t="shared" si="24"/>
        <v>#REF!</v>
      </c>
    </row>
    <row r="245" spans="2:13" ht="13">
      <c r="B245" s="28" t="e">
        <v>#N/A</v>
      </c>
      <c r="C245" s="27" t="e">
        <v>#REF!</v>
      </c>
      <c r="D245" s="27" t="e">
        <v>#REF!</v>
      </c>
      <c r="E245" s="27" t="e">
        <v>#REF!</v>
      </c>
      <c r="F245" s="27" t="e">
        <v>#REF!</v>
      </c>
      <c r="G245" s="27" t="e">
        <v>#REF!</v>
      </c>
      <c r="H245" s="27" t="e">
        <v>#REF!</v>
      </c>
      <c r="I245" s="27" t="e">
        <v>#REF!</v>
      </c>
      <c r="J245" s="27" t="e">
        <v>#REF!</v>
      </c>
      <c r="K245" s="27" t="e">
        <v>#REF!</v>
      </c>
      <c r="L245" s="27" t="e">
        <v>#REF!</v>
      </c>
      <c r="M245" s="29" t="e">
        <f t="shared" si="24"/>
        <v>#REF!</v>
      </c>
    </row>
    <row r="246" spans="2:13" ht="13">
      <c r="B246" s="28" t="e">
        <v>#N/A</v>
      </c>
      <c r="C246" s="27" t="e">
        <v>#REF!</v>
      </c>
      <c r="D246" s="27" t="e">
        <v>#REF!</v>
      </c>
      <c r="E246" s="27" t="e">
        <v>#REF!</v>
      </c>
      <c r="F246" s="27" t="e">
        <v>#REF!</v>
      </c>
      <c r="G246" s="27" t="e">
        <v>#REF!</v>
      </c>
      <c r="H246" s="27" t="e">
        <v>#REF!</v>
      </c>
      <c r="I246" s="27" t="e">
        <v>#REF!</v>
      </c>
      <c r="J246" s="27" t="e">
        <v>#REF!</v>
      </c>
      <c r="K246" s="27" t="e">
        <v>#REF!</v>
      </c>
      <c r="L246" s="27" t="e">
        <v>#REF!</v>
      </c>
      <c r="M246" s="29" t="e">
        <f t="shared" si="24"/>
        <v>#REF!</v>
      </c>
    </row>
    <row r="247" spans="2:13" ht="13">
      <c r="B247" s="28" t="e">
        <v>#N/A</v>
      </c>
      <c r="C247" s="27" t="e">
        <v>#REF!</v>
      </c>
      <c r="D247" s="27" t="e">
        <v>#REF!</v>
      </c>
      <c r="E247" s="27" t="e">
        <v>#REF!</v>
      </c>
      <c r="F247" s="27" t="e">
        <v>#REF!</v>
      </c>
      <c r="G247" s="27" t="e">
        <v>#REF!</v>
      </c>
      <c r="H247" s="27" t="e">
        <v>#REF!</v>
      </c>
      <c r="I247" s="27" t="e">
        <v>#REF!</v>
      </c>
      <c r="J247" s="27" t="e">
        <v>#REF!</v>
      </c>
      <c r="K247" s="27" t="e">
        <v>#REF!</v>
      </c>
      <c r="L247" s="27" t="e">
        <v>#REF!</v>
      </c>
      <c r="M247" s="29" t="e">
        <f t="shared" si="24"/>
        <v>#REF!</v>
      </c>
    </row>
    <row r="248" spans="2:13" ht="13">
      <c r="B248" s="28" t="e">
        <v>#N/A</v>
      </c>
      <c r="C248" s="27" t="e">
        <v>#REF!</v>
      </c>
      <c r="D248" s="27" t="e">
        <v>#REF!</v>
      </c>
      <c r="E248" s="27" t="e">
        <v>#REF!</v>
      </c>
      <c r="F248" s="27" t="e">
        <v>#REF!</v>
      </c>
      <c r="G248" s="27" t="e">
        <v>#REF!</v>
      </c>
      <c r="H248" s="27" t="e">
        <v>#REF!</v>
      </c>
      <c r="I248" s="27" t="e">
        <v>#REF!</v>
      </c>
      <c r="J248" s="27" t="e">
        <v>#REF!</v>
      </c>
      <c r="K248" s="27" t="e">
        <v>#REF!</v>
      </c>
      <c r="L248" s="27" t="e">
        <v>#REF!</v>
      </c>
      <c r="M248" s="29" t="e">
        <f t="shared" si="24"/>
        <v>#REF!</v>
      </c>
    </row>
    <row r="249" spans="2:13" ht="13">
      <c r="B249" s="28" t="e">
        <v>#N/A</v>
      </c>
      <c r="C249" s="27" t="e">
        <v>#REF!</v>
      </c>
      <c r="D249" s="27" t="e">
        <v>#REF!</v>
      </c>
      <c r="E249" s="27" t="e">
        <v>#REF!</v>
      </c>
      <c r="F249" s="27" t="e">
        <v>#REF!</v>
      </c>
      <c r="G249" s="27" t="e">
        <v>#REF!</v>
      </c>
      <c r="H249" s="27" t="e">
        <v>#REF!</v>
      </c>
      <c r="I249" s="27" t="e">
        <v>#REF!</v>
      </c>
      <c r="J249" s="27" t="e">
        <v>#REF!</v>
      </c>
      <c r="K249" s="27" t="e">
        <v>#REF!</v>
      </c>
      <c r="L249" s="27" t="e">
        <v>#REF!</v>
      </c>
      <c r="M249" s="29" t="e">
        <f t="shared" si="24"/>
        <v>#REF!</v>
      </c>
    </row>
    <row r="250" spans="2:13" ht="13">
      <c r="B250" s="28" t="e">
        <v>#N/A</v>
      </c>
      <c r="C250" s="27" t="e">
        <v>#REF!</v>
      </c>
      <c r="D250" s="27" t="e">
        <v>#REF!</v>
      </c>
      <c r="E250" s="27" t="e">
        <v>#REF!</v>
      </c>
      <c r="F250" s="27" t="e">
        <v>#REF!</v>
      </c>
      <c r="G250" s="27" t="e">
        <v>#REF!</v>
      </c>
      <c r="H250" s="27" t="e">
        <v>#REF!</v>
      </c>
      <c r="I250" s="27" t="e">
        <v>#REF!</v>
      </c>
      <c r="J250" s="27" t="e">
        <v>#REF!</v>
      </c>
      <c r="K250" s="27" t="e">
        <v>#REF!</v>
      </c>
      <c r="L250" s="27" t="e">
        <v>#REF!</v>
      </c>
      <c r="M250" s="29" t="e">
        <f t="shared" si="24"/>
        <v>#REF!</v>
      </c>
    </row>
    <row r="251" spans="2:13" ht="13">
      <c r="B251" s="28" t="e">
        <v>#N/A</v>
      </c>
      <c r="C251" s="27" t="e">
        <v>#REF!</v>
      </c>
      <c r="D251" s="27" t="e">
        <v>#REF!</v>
      </c>
      <c r="E251" s="27" t="e">
        <v>#REF!</v>
      </c>
      <c r="F251" s="27" t="e">
        <v>#REF!</v>
      </c>
      <c r="G251" s="27" t="e">
        <v>#REF!</v>
      </c>
      <c r="H251" s="27" t="e">
        <v>#REF!</v>
      </c>
      <c r="I251" s="27" t="e">
        <v>#REF!</v>
      </c>
      <c r="J251" s="27" t="e">
        <v>#REF!</v>
      </c>
      <c r="K251" s="27" t="e">
        <v>#REF!</v>
      </c>
      <c r="L251" s="27" t="e">
        <v>#REF!</v>
      </c>
      <c r="M251" s="29" t="e">
        <f t="shared" si="24"/>
        <v>#REF!</v>
      </c>
    </row>
    <row r="252" spans="2:13" ht="13">
      <c r="B252" s="28" t="e">
        <v>#N/A</v>
      </c>
      <c r="C252" s="27" t="e">
        <v>#REF!</v>
      </c>
      <c r="D252" s="27" t="e">
        <v>#REF!</v>
      </c>
      <c r="E252" s="27" t="e">
        <v>#REF!</v>
      </c>
      <c r="F252" s="27" t="e">
        <v>#REF!</v>
      </c>
      <c r="G252" s="27" t="e">
        <v>#REF!</v>
      </c>
      <c r="H252" s="27" t="e">
        <v>#REF!</v>
      </c>
      <c r="I252" s="27" t="e">
        <v>#REF!</v>
      </c>
      <c r="J252" s="27" t="e">
        <v>#REF!</v>
      </c>
      <c r="K252" s="27" t="e">
        <v>#REF!</v>
      </c>
      <c r="L252" s="27" t="e">
        <v>#REF!</v>
      </c>
      <c r="M252" s="29" t="e">
        <f t="shared" ref="M252:M299" si="25">SUM(C252:L252)</f>
        <v>#REF!</v>
      </c>
    </row>
    <row r="253" spans="2:13" ht="13">
      <c r="B253" s="28" t="e">
        <v>#N/A</v>
      </c>
      <c r="C253" s="27" t="e">
        <v>#REF!</v>
      </c>
      <c r="D253" s="27" t="e">
        <v>#REF!</v>
      </c>
      <c r="E253" s="27" t="e">
        <v>#REF!</v>
      </c>
      <c r="F253" s="27" t="e">
        <v>#REF!</v>
      </c>
      <c r="G253" s="27" t="e">
        <v>#REF!</v>
      </c>
      <c r="H253" s="27" t="e">
        <v>#REF!</v>
      </c>
      <c r="I253" s="27" t="e">
        <v>#REF!</v>
      </c>
      <c r="J253" s="27" t="e">
        <v>#REF!</v>
      </c>
      <c r="K253" s="27" t="e">
        <v>#REF!</v>
      </c>
      <c r="L253" s="27" t="e">
        <v>#REF!</v>
      </c>
      <c r="M253" s="29" t="e">
        <f t="shared" si="25"/>
        <v>#REF!</v>
      </c>
    </row>
    <row r="254" spans="2:13" ht="13">
      <c r="B254" s="28" t="e">
        <v>#N/A</v>
      </c>
      <c r="C254" s="27" t="e">
        <v>#REF!</v>
      </c>
      <c r="D254" s="27" t="e">
        <v>#REF!</v>
      </c>
      <c r="E254" s="27" t="e">
        <v>#REF!</v>
      </c>
      <c r="F254" s="27" t="e">
        <v>#REF!</v>
      </c>
      <c r="G254" s="27" t="e">
        <v>#REF!</v>
      </c>
      <c r="H254" s="27" t="e">
        <v>#REF!</v>
      </c>
      <c r="I254" s="27" t="e">
        <v>#REF!</v>
      </c>
      <c r="J254" s="27" t="e">
        <v>#REF!</v>
      </c>
      <c r="K254" s="27" t="e">
        <v>#REF!</v>
      </c>
      <c r="L254" s="27" t="e">
        <v>#REF!</v>
      </c>
      <c r="M254" s="29" t="e">
        <f t="shared" si="25"/>
        <v>#REF!</v>
      </c>
    </row>
    <row r="255" spans="2:13" ht="13">
      <c r="B255" s="28" t="e">
        <v>#N/A</v>
      </c>
      <c r="C255" s="27" t="e">
        <v>#REF!</v>
      </c>
      <c r="D255" s="27" t="e">
        <v>#REF!</v>
      </c>
      <c r="E255" s="27" t="e">
        <v>#REF!</v>
      </c>
      <c r="F255" s="27" t="e">
        <v>#REF!</v>
      </c>
      <c r="G255" s="27" t="e">
        <v>#REF!</v>
      </c>
      <c r="H255" s="27" t="e">
        <v>#REF!</v>
      </c>
      <c r="I255" s="27" t="e">
        <v>#REF!</v>
      </c>
      <c r="J255" s="27" t="e">
        <v>#REF!</v>
      </c>
      <c r="K255" s="27" t="e">
        <v>#REF!</v>
      </c>
      <c r="L255" s="27" t="e">
        <v>#REF!</v>
      </c>
      <c r="M255" s="29" t="e">
        <f t="shared" si="25"/>
        <v>#REF!</v>
      </c>
    </row>
    <row r="256" spans="2:13" ht="13">
      <c r="B256" s="28" t="e">
        <v>#N/A</v>
      </c>
      <c r="C256" s="27" t="e">
        <v>#REF!</v>
      </c>
      <c r="D256" s="27" t="e">
        <v>#REF!</v>
      </c>
      <c r="E256" s="27" t="e">
        <v>#REF!</v>
      </c>
      <c r="F256" s="27" t="e">
        <v>#REF!</v>
      </c>
      <c r="G256" s="27" t="e">
        <v>#REF!</v>
      </c>
      <c r="H256" s="27" t="e">
        <v>#REF!</v>
      </c>
      <c r="I256" s="27" t="e">
        <v>#REF!</v>
      </c>
      <c r="J256" s="27" t="e">
        <v>#REF!</v>
      </c>
      <c r="K256" s="27" t="e">
        <v>#REF!</v>
      </c>
      <c r="L256" s="27" t="e">
        <v>#REF!</v>
      </c>
      <c r="M256" s="29" t="e">
        <f t="shared" si="25"/>
        <v>#REF!</v>
      </c>
    </row>
    <row r="257" spans="2:13" ht="13">
      <c r="B257" s="28" t="e">
        <v>#N/A</v>
      </c>
      <c r="C257" s="27" t="e">
        <v>#REF!</v>
      </c>
      <c r="D257" s="27" t="e">
        <v>#REF!</v>
      </c>
      <c r="E257" s="27" t="e">
        <v>#REF!</v>
      </c>
      <c r="F257" s="27" t="e">
        <v>#REF!</v>
      </c>
      <c r="G257" s="27" t="e">
        <v>#REF!</v>
      </c>
      <c r="H257" s="27" t="e">
        <v>#REF!</v>
      </c>
      <c r="I257" s="27" t="e">
        <v>#REF!</v>
      </c>
      <c r="J257" s="27" t="e">
        <v>#REF!</v>
      </c>
      <c r="K257" s="27" t="e">
        <v>#REF!</v>
      </c>
      <c r="L257" s="27" t="e">
        <v>#REF!</v>
      </c>
      <c r="M257" s="29" t="e">
        <f t="shared" si="25"/>
        <v>#REF!</v>
      </c>
    </row>
    <row r="258" spans="2:13" ht="13">
      <c r="B258" s="28" t="e">
        <v>#N/A</v>
      </c>
      <c r="C258" s="27" t="e">
        <v>#REF!</v>
      </c>
      <c r="D258" s="27" t="e">
        <v>#REF!</v>
      </c>
      <c r="E258" s="27" t="e">
        <v>#REF!</v>
      </c>
      <c r="F258" s="27" t="e">
        <v>#REF!</v>
      </c>
      <c r="G258" s="27" t="e">
        <v>#REF!</v>
      </c>
      <c r="H258" s="27" t="e">
        <v>#REF!</v>
      </c>
      <c r="I258" s="27" t="e">
        <v>#REF!</v>
      </c>
      <c r="J258" s="27" t="e">
        <v>#REF!</v>
      </c>
      <c r="K258" s="27" t="e">
        <v>#REF!</v>
      </c>
      <c r="L258" s="27" t="e">
        <v>#REF!</v>
      </c>
      <c r="M258" s="29" t="e">
        <f t="shared" si="25"/>
        <v>#REF!</v>
      </c>
    </row>
    <row r="259" spans="2:13" ht="13">
      <c r="B259" s="28" t="e">
        <v>#N/A</v>
      </c>
      <c r="C259" s="27" t="e">
        <v>#REF!</v>
      </c>
      <c r="D259" s="27" t="e">
        <v>#REF!</v>
      </c>
      <c r="E259" s="27" t="e">
        <v>#REF!</v>
      </c>
      <c r="F259" s="27" t="e">
        <v>#REF!</v>
      </c>
      <c r="G259" s="27" t="e">
        <v>#REF!</v>
      </c>
      <c r="H259" s="27" t="e">
        <v>#REF!</v>
      </c>
      <c r="I259" s="27" t="e">
        <v>#REF!</v>
      </c>
      <c r="J259" s="27" t="e">
        <v>#REF!</v>
      </c>
      <c r="K259" s="27" t="e">
        <v>#REF!</v>
      </c>
      <c r="L259" s="27" t="e">
        <v>#REF!</v>
      </c>
      <c r="M259" s="29" t="e">
        <f t="shared" si="25"/>
        <v>#REF!</v>
      </c>
    </row>
    <row r="260" spans="2:13" ht="13">
      <c r="B260" s="28" t="e">
        <v>#N/A</v>
      </c>
      <c r="C260" s="27" t="e">
        <v>#REF!</v>
      </c>
      <c r="D260" s="27" t="e">
        <v>#REF!</v>
      </c>
      <c r="E260" s="27" t="e">
        <v>#REF!</v>
      </c>
      <c r="F260" s="27" t="e">
        <v>#REF!</v>
      </c>
      <c r="G260" s="27" t="e">
        <v>#REF!</v>
      </c>
      <c r="H260" s="27" t="e">
        <v>#REF!</v>
      </c>
      <c r="I260" s="27" t="e">
        <v>#REF!</v>
      </c>
      <c r="J260" s="27" t="e">
        <v>#REF!</v>
      </c>
      <c r="K260" s="27" t="e">
        <v>#REF!</v>
      </c>
      <c r="L260" s="27" t="e">
        <v>#REF!</v>
      </c>
      <c r="M260" s="29" t="e">
        <f t="shared" si="25"/>
        <v>#REF!</v>
      </c>
    </row>
    <row r="261" spans="2:13" ht="13">
      <c r="B261" s="28" t="e">
        <v>#N/A</v>
      </c>
      <c r="C261" s="27" t="e">
        <v>#REF!</v>
      </c>
      <c r="D261" s="27" t="e">
        <v>#REF!</v>
      </c>
      <c r="E261" s="27" t="e">
        <v>#REF!</v>
      </c>
      <c r="F261" s="27" t="e">
        <v>#REF!</v>
      </c>
      <c r="G261" s="27" t="e">
        <v>#REF!</v>
      </c>
      <c r="H261" s="27" t="e">
        <v>#REF!</v>
      </c>
      <c r="I261" s="27" t="e">
        <v>#REF!</v>
      </c>
      <c r="J261" s="27" t="e">
        <v>#REF!</v>
      </c>
      <c r="K261" s="27" t="e">
        <v>#REF!</v>
      </c>
      <c r="L261" s="27" t="e">
        <v>#REF!</v>
      </c>
      <c r="M261" s="29" t="e">
        <f t="shared" si="25"/>
        <v>#REF!</v>
      </c>
    </row>
    <row r="262" spans="2:13" ht="13">
      <c r="B262" s="28" t="e">
        <v>#N/A</v>
      </c>
      <c r="C262" s="27" t="e">
        <v>#REF!</v>
      </c>
      <c r="D262" s="27" t="e">
        <v>#REF!</v>
      </c>
      <c r="E262" s="27" t="e">
        <v>#REF!</v>
      </c>
      <c r="F262" s="27" t="e">
        <v>#REF!</v>
      </c>
      <c r="G262" s="27" t="e">
        <v>#REF!</v>
      </c>
      <c r="H262" s="27" t="e">
        <v>#REF!</v>
      </c>
      <c r="I262" s="27" t="e">
        <v>#REF!</v>
      </c>
      <c r="J262" s="27" t="e">
        <v>#REF!</v>
      </c>
      <c r="K262" s="27" t="e">
        <v>#REF!</v>
      </c>
      <c r="L262" s="27" t="e">
        <v>#REF!</v>
      </c>
      <c r="M262" s="29" t="e">
        <f t="shared" si="25"/>
        <v>#REF!</v>
      </c>
    </row>
    <row r="263" spans="2:13" ht="13">
      <c r="B263" s="28" t="e">
        <v>#N/A</v>
      </c>
      <c r="C263" s="27" t="e">
        <v>#REF!</v>
      </c>
      <c r="D263" s="27" t="e">
        <v>#REF!</v>
      </c>
      <c r="E263" s="27" t="e">
        <v>#REF!</v>
      </c>
      <c r="F263" s="27" t="e">
        <v>#REF!</v>
      </c>
      <c r="G263" s="27" t="e">
        <v>#REF!</v>
      </c>
      <c r="H263" s="27" t="e">
        <v>#REF!</v>
      </c>
      <c r="I263" s="27" t="e">
        <v>#REF!</v>
      </c>
      <c r="J263" s="27" t="e">
        <v>#REF!</v>
      </c>
      <c r="K263" s="27" t="e">
        <v>#REF!</v>
      </c>
      <c r="L263" s="27" t="e">
        <v>#REF!</v>
      </c>
      <c r="M263" s="29" t="e">
        <f t="shared" si="25"/>
        <v>#REF!</v>
      </c>
    </row>
    <row r="264" spans="2:13" ht="13">
      <c r="B264" s="28" t="e">
        <v>#N/A</v>
      </c>
      <c r="C264" s="27" t="e">
        <v>#REF!</v>
      </c>
      <c r="D264" s="27" t="e">
        <v>#REF!</v>
      </c>
      <c r="E264" s="27" t="e">
        <v>#REF!</v>
      </c>
      <c r="F264" s="27" t="e">
        <v>#REF!</v>
      </c>
      <c r="G264" s="27" t="e">
        <v>#REF!</v>
      </c>
      <c r="H264" s="27" t="e">
        <v>#REF!</v>
      </c>
      <c r="I264" s="27" t="e">
        <v>#REF!</v>
      </c>
      <c r="J264" s="27" t="e">
        <v>#REF!</v>
      </c>
      <c r="K264" s="27" t="e">
        <v>#REF!</v>
      </c>
      <c r="L264" s="27" t="e">
        <v>#REF!</v>
      </c>
      <c r="M264" s="29" t="e">
        <f t="shared" si="25"/>
        <v>#REF!</v>
      </c>
    </row>
    <row r="265" spans="2:13" ht="13">
      <c r="B265" s="28" t="e">
        <v>#N/A</v>
      </c>
      <c r="C265" s="27" t="e">
        <v>#REF!</v>
      </c>
      <c r="D265" s="27" t="e">
        <v>#REF!</v>
      </c>
      <c r="E265" s="27" t="e">
        <v>#REF!</v>
      </c>
      <c r="F265" s="27" t="e">
        <v>#REF!</v>
      </c>
      <c r="G265" s="27" t="e">
        <v>#REF!</v>
      </c>
      <c r="H265" s="27" t="e">
        <v>#REF!</v>
      </c>
      <c r="I265" s="27" t="e">
        <v>#REF!</v>
      </c>
      <c r="J265" s="27" t="e">
        <v>#REF!</v>
      </c>
      <c r="K265" s="27" t="e">
        <v>#REF!</v>
      </c>
      <c r="L265" s="27" t="e">
        <v>#REF!</v>
      </c>
      <c r="M265" s="29" t="e">
        <f t="shared" si="25"/>
        <v>#REF!</v>
      </c>
    </row>
    <row r="266" spans="2:13" ht="13">
      <c r="B266" s="28" t="e">
        <v>#N/A</v>
      </c>
      <c r="C266" s="27" t="e">
        <v>#REF!</v>
      </c>
      <c r="D266" s="27" t="e">
        <v>#REF!</v>
      </c>
      <c r="E266" s="27" t="e">
        <v>#REF!</v>
      </c>
      <c r="F266" s="27" t="e">
        <v>#REF!</v>
      </c>
      <c r="G266" s="27" t="e">
        <v>#REF!</v>
      </c>
      <c r="H266" s="27" t="e">
        <v>#REF!</v>
      </c>
      <c r="I266" s="27" t="e">
        <v>#REF!</v>
      </c>
      <c r="J266" s="27" t="e">
        <v>#REF!</v>
      </c>
      <c r="K266" s="27" t="e">
        <v>#REF!</v>
      </c>
      <c r="L266" s="27" t="e">
        <v>#REF!</v>
      </c>
      <c r="M266" s="29" t="e">
        <f t="shared" si="25"/>
        <v>#REF!</v>
      </c>
    </row>
    <row r="267" spans="2:13" ht="13">
      <c r="B267" s="28" t="e">
        <v>#N/A</v>
      </c>
      <c r="C267" s="27" t="e">
        <v>#REF!</v>
      </c>
      <c r="D267" s="27" t="e">
        <v>#REF!</v>
      </c>
      <c r="E267" s="27" t="e">
        <v>#REF!</v>
      </c>
      <c r="F267" s="27" t="e">
        <v>#REF!</v>
      </c>
      <c r="G267" s="27" t="e">
        <v>#REF!</v>
      </c>
      <c r="H267" s="27" t="e">
        <v>#REF!</v>
      </c>
      <c r="I267" s="27" t="e">
        <v>#REF!</v>
      </c>
      <c r="J267" s="27" t="e">
        <v>#REF!</v>
      </c>
      <c r="K267" s="27" t="e">
        <v>#REF!</v>
      </c>
      <c r="L267" s="27" t="e">
        <v>#REF!</v>
      </c>
      <c r="M267" s="29" t="e">
        <f t="shared" si="25"/>
        <v>#REF!</v>
      </c>
    </row>
    <row r="268" spans="2:13" ht="13">
      <c r="B268" s="28" t="e">
        <v>#N/A</v>
      </c>
      <c r="C268" s="27" t="e">
        <v>#REF!</v>
      </c>
      <c r="D268" s="27" t="e">
        <v>#REF!</v>
      </c>
      <c r="E268" s="27" t="e">
        <v>#REF!</v>
      </c>
      <c r="F268" s="27" t="e">
        <v>#REF!</v>
      </c>
      <c r="G268" s="27" t="e">
        <v>#REF!</v>
      </c>
      <c r="H268" s="27" t="e">
        <v>#REF!</v>
      </c>
      <c r="I268" s="27" t="e">
        <v>#REF!</v>
      </c>
      <c r="J268" s="27" t="e">
        <v>#REF!</v>
      </c>
      <c r="K268" s="27" t="e">
        <v>#REF!</v>
      </c>
      <c r="L268" s="27" t="e">
        <v>#REF!</v>
      </c>
      <c r="M268" s="29" t="e">
        <f t="shared" si="25"/>
        <v>#REF!</v>
      </c>
    </row>
    <row r="269" spans="2:13" ht="13">
      <c r="B269" s="28" t="e">
        <v>#N/A</v>
      </c>
      <c r="C269" s="27" t="e">
        <v>#REF!</v>
      </c>
      <c r="D269" s="27" t="e">
        <v>#REF!</v>
      </c>
      <c r="E269" s="27" t="e">
        <v>#REF!</v>
      </c>
      <c r="F269" s="27" t="e">
        <v>#REF!</v>
      </c>
      <c r="G269" s="27" t="e">
        <v>#REF!</v>
      </c>
      <c r="H269" s="27" t="e">
        <v>#REF!</v>
      </c>
      <c r="I269" s="27" t="e">
        <v>#REF!</v>
      </c>
      <c r="J269" s="27" t="e">
        <v>#REF!</v>
      </c>
      <c r="K269" s="27" t="e">
        <v>#REF!</v>
      </c>
      <c r="L269" s="27" t="e">
        <v>#REF!</v>
      </c>
      <c r="M269" s="29" t="e">
        <f t="shared" si="25"/>
        <v>#REF!</v>
      </c>
    </row>
    <row r="270" spans="2:13" ht="13">
      <c r="B270" s="28" t="e">
        <v>#N/A</v>
      </c>
      <c r="C270" s="27" t="e">
        <v>#REF!</v>
      </c>
      <c r="D270" s="27" t="e">
        <v>#REF!</v>
      </c>
      <c r="E270" s="27" t="e">
        <v>#REF!</v>
      </c>
      <c r="F270" s="27" t="e">
        <v>#REF!</v>
      </c>
      <c r="G270" s="27" t="e">
        <v>#REF!</v>
      </c>
      <c r="H270" s="27" t="e">
        <v>#REF!</v>
      </c>
      <c r="I270" s="27" t="e">
        <v>#REF!</v>
      </c>
      <c r="J270" s="27" t="e">
        <v>#REF!</v>
      </c>
      <c r="K270" s="27" t="e">
        <v>#REF!</v>
      </c>
      <c r="L270" s="27" t="e">
        <v>#REF!</v>
      </c>
      <c r="M270" s="29" t="e">
        <f t="shared" si="25"/>
        <v>#REF!</v>
      </c>
    </row>
    <row r="271" spans="2:13" ht="13">
      <c r="B271" s="28" t="e">
        <v>#N/A</v>
      </c>
      <c r="C271" s="27" t="e">
        <v>#REF!</v>
      </c>
      <c r="D271" s="27" t="e">
        <v>#REF!</v>
      </c>
      <c r="E271" s="27" t="e">
        <v>#REF!</v>
      </c>
      <c r="F271" s="27" t="e">
        <v>#REF!</v>
      </c>
      <c r="G271" s="27" t="e">
        <v>#REF!</v>
      </c>
      <c r="H271" s="27" t="e">
        <v>#REF!</v>
      </c>
      <c r="I271" s="27" t="e">
        <v>#REF!</v>
      </c>
      <c r="J271" s="27" t="e">
        <v>#REF!</v>
      </c>
      <c r="K271" s="27" t="e">
        <v>#REF!</v>
      </c>
      <c r="L271" s="27" t="e">
        <v>#REF!</v>
      </c>
      <c r="M271" s="29" t="e">
        <f t="shared" si="25"/>
        <v>#REF!</v>
      </c>
    </row>
    <row r="272" spans="2:13" ht="13">
      <c r="B272" s="28" t="e">
        <v>#N/A</v>
      </c>
      <c r="C272" s="27" t="e">
        <v>#REF!</v>
      </c>
      <c r="D272" s="27" t="e">
        <v>#REF!</v>
      </c>
      <c r="E272" s="27" t="e">
        <v>#REF!</v>
      </c>
      <c r="F272" s="27" t="e">
        <v>#REF!</v>
      </c>
      <c r="G272" s="27" t="e">
        <v>#REF!</v>
      </c>
      <c r="H272" s="27" t="e">
        <v>#REF!</v>
      </c>
      <c r="I272" s="27" t="e">
        <v>#REF!</v>
      </c>
      <c r="J272" s="27" t="e">
        <v>#REF!</v>
      </c>
      <c r="K272" s="27" t="e">
        <v>#REF!</v>
      </c>
      <c r="L272" s="27" t="e">
        <v>#REF!</v>
      </c>
      <c r="M272" s="29" t="e">
        <f t="shared" si="25"/>
        <v>#REF!</v>
      </c>
    </row>
    <row r="273" spans="2:13" ht="13">
      <c r="B273" s="28" t="e">
        <v>#N/A</v>
      </c>
      <c r="C273" s="27" t="e">
        <v>#REF!</v>
      </c>
      <c r="D273" s="27" t="e">
        <v>#REF!</v>
      </c>
      <c r="E273" s="27" t="e">
        <v>#REF!</v>
      </c>
      <c r="F273" s="27" t="e">
        <v>#REF!</v>
      </c>
      <c r="G273" s="27" t="e">
        <v>#REF!</v>
      </c>
      <c r="H273" s="27" t="e">
        <v>#REF!</v>
      </c>
      <c r="I273" s="27" t="e">
        <v>#REF!</v>
      </c>
      <c r="J273" s="27" t="e">
        <v>#REF!</v>
      </c>
      <c r="K273" s="27" t="e">
        <v>#REF!</v>
      </c>
      <c r="L273" s="27" t="e">
        <v>#REF!</v>
      </c>
      <c r="M273" s="29" t="e">
        <f t="shared" si="25"/>
        <v>#REF!</v>
      </c>
    </row>
    <row r="274" spans="2:13" ht="13">
      <c r="B274" s="28" t="e">
        <v>#N/A</v>
      </c>
      <c r="C274" s="27" t="e">
        <v>#REF!</v>
      </c>
      <c r="D274" s="27" t="e">
        <v>#REF!</v>
      </c>
      <c r="E274" s="27" t="e">
        <v>#REF!</v>
      </c>
      <c r="F274" s="27" t="e">
        <v>#REF!</v>
      </c>
      <c r="G274" s="27" t="e">
        <v>#REF!</v>
      </c>
      <c r="H274" s="27" t="e">
        <v>#REF!</v>
      </c>
      <c r="I274" s="27" t="e">
        <v>#REF!</v>
      </c>
      <c r="J274" s="27" t="e">
        <v>#REF!</v>
      </c>
      <c r="K274" s="27" t="e">
        <v>#REF!</v>
      </c>
      <c r="L274" s="27" t="e">
        <v>#REF!</v>
      </c>
      <c r="M274" s="29" t="e">
        <f t="shared" si="25"/>
        <v>#REF!</v>
      </c>
    </row>
    <row r="275" spans="2:13" ht="13">
      <c r="B275" s="28" t="e">
        <v>#N/A</v>
      </c>
      <c r="C275" s="27" t="e">
        <v>#REF!</v>
      </c>
      <c r="D275" s="27" t="e">
        <v>#REF!</v>
      </c>
      <c r="E275" s="27" t="e">
        <v>#REF!</v>
      </c>
      <c r="F275" s="27" t="e">
        <v>#REF!</v>
      </c>
      <c r="G275" s="27" t="e">
        <v>#REF!</v>
      </c>
      <c r="H275" s="27" t="e">
        <v>#REF!</v>
      </c>
      <c r="I275" s="27" t="e">
        <v>#REF!</v>
      </c>
      <c r="J275" s="27" t="e">
        <v>#REF!</v>
      </c>
      <c r="K275" s="27" t="e">
        <v>#REF!</v>
      </c>
      <c r="L275" s="27" t="e">
        <v>#REF!</v>
      </c>
      <c r="M275" s="29" t="e">
        <f t="shared" si="25"/>
        <v>#REF!</v>
      </c>
    </row>
    <row r="276" spans="2:13" ht="13">
      <c r="B276" s="28" t="e">
        <v>#N/A</v>
      </c>
      <c r="C276" s="27" t="e">
        <v>#REF!</v>
      </c>
      <c r="D276" s="27" t="e">
        <v>#REF!</v>
      </c>
      <c r="E276" s="27" t="e">
        <v>#REF!</v>
      </c>
      <c r="F276" s="27" t="e">
        <v>#REF!</v>
      </c>
      <c r="G276" s="27" t="e">
        <v>#REF!</v>
      </c>
      <c r="H276" s="27" t="e">
        <v>#REF!</v>
      </c>
      <c r="I276" s="27" t="e">
        <v>#REF!</v>
      </c>
      <c r="J276" s="27" t="e">
        <v>#REF!</v>
      </c>
      <c r="K276" s="27" t="e">
        <v>#REF!</v>
      </c>
      <c r="L276" s="27" t="e">
        <v>#REF!</v>
      </c>
      <c r="M276" s="29" t="e">
        <f t="shared" si="25"/>
        <v>#REF!</v>
      </c>
    </row>
    <row r="277" spans="2:13" ht="13">
      <c r="B277" s="28" t="e">
        <v>#N/A</v>
      </c>
      <c r="C277" s="27" t="e">
        <v>#REF!</v>
      </c>
      <c r="D277" s="27" t="e">
        <v>#REF!</v>
      </c>
      <c r="E277" s="27" t="e">
        <v>#REF!</v>
      </c>
      <c r="F277" s="27" t="e">
        <v>#REF!</v>
      </c>
      <c r="G277" s="27" t="e">
        <v>#REF!</v>
      </c>
      <c r="H277" s="27" t="e">
        <v>#REF!</v>
      </c>
      <c r="I277" s="27" t="e">
        <v>#REF!</v>
      </c>
      <c r="J277" s="27" t="e">
        <v>#REF!</v>
      </c>
      <c r="K277" s="27" t="e">
        <v>#REF!</v>
      </c>
      <c r="L277" s="27" t="e">
        <v>#REF!</v>
      </c>
      <c r="M277" s="29" t="e">
        <f t="shared" si="25"/>
        <v>#REF!</v>
      </c>
    </row>
    <row r="278" spans="2:13" ht="13">
      <c r="B278" s="28" t="e">
        <v>#N/A</v>
      </c>
      <c r="C278" s="27" t="e">
        <v>#REF!</v>
      </c>
      <c r="D278" s="27" t="e">
        <v>#REF!</v>
      </c>
      <c r="E278" s="27" t="e">
        <v>#REF!</v>
      </c>
      <c r="F278" s="27" t="e">
        <v>#REF!</v>
      </c>
      <c r="G278" s="27" t="e">
        <v>#REF!</v>
      </c>
      <c r="H278" s="27" t="e">
        <v>#REF!</v>
      </c>
      <c r="I278" s="27" t="e">
        <v>#REF!</v>
      </c>
      <c r="J278" s="27" t="e">
        <v>#REF!</v>
      </c>
      <c r="K278" s="27" t="e">
        <v>#REF!</v>
      </c>
      <c r="L278" s="27" t="e">
        <v>#REF!</v>
      </c>
      <c r="M278" s="29" t="e">
        <f t="shared" si="25"/>
        <v>#REF!</v>
      </c>
    </row>
    <row r="279" spans="2:13" ht="13">
      <c r="B279" s="28" t="e">
        <v>#N/A</v>
      </c>
      <c r="C279" s="27" t="e">
        <v>#REF!</v>
      </c>
      <c r="D279" s="27" t="e">
        <v>#REF!</v>
      </c>
      <c r="E279" s="27" t="e">
        <v>#REF!</v>
      </c>
      <c r="F279" s="27" t="e">
        <v>#REF!</v>
      </c>
      <c r="G279" s="27" t="e">
        <v>#REF!</v>
      </c>
      <c r="H279" s="27" t="e">
        <v>#REF!</v>
      </c>
      <c r="I279" s="27" t="e">
        <v>#REF!</v>
      </c>
      <c r="J279" s="27" t="e">
        <v>#REF!</v>
      </c>
      <c r="K279" s="27" t="e">
        <v>#REF!</v>
      </c>
      <c r="L279" s="27" t="e">
        <v>#REF!</v>
      </c>
      <c r="M279" s="29" t="e">
        <f t="shared" si="25"/>
        <v>#REF!</v>
      </c>
    </row>
    <row r="280" spans="2:13" ht="13">
      <c r="B280" s="28" t="e">
        <v>#N/A</v>
      </c>
      <c r="C280" s="27" t="e">
        <v>#REF!</v>
      </c>
      <c r="D280" s="27" t="e">
        <v>#REF!</v>
      </c>
      <c r="E280" s="27" t="e">
        <v>#REF!</v>
      </c>
      <c r="F280" s="27" t="e">
        <v>#REF!</v>
      </c>
      <c r="G280" s="27" t="e">
        <v>#REF!</v>
      </c>
      <c r="H280" s="27" t="e">
        <v>#REF!</v>
      </c>
      <c r="I280" s="27" t="e">
        <v>#REF!</v>
      </c>
      <c r="J280" s="27" t="e">
        <v>#REF!</v>
      </c>
      <c r="K280" s="27" t="e">
        <v>#REF!</v>
      </c>
      <c r="L280" s="27" t="e">
        <v>#REF!</v>
      </c>
      <c r="M280" s="29" t="e">
        <f t="shared" si="25"/>
        <v>#REF!</v>
      </c>
    </row>
    <row r="281" spans="2:13" ht="13">
      <c r="B281" s="28" t="e">
        <v>#N/A</v>
      </c>
      <c r="C281" s="27" t="e">
        <v>#REF!</v>
      </c>
      <c r="D281" s="27" t="e">
        <v>#REF!</v>
      </c>
      <c r="E281" s="27" t="e">
        <v>#REF!</v>
      </c>
      <c r="F281" s="27" t="e">
        <v>#REF!</v>
      </c>
      <c r="G281" s="27" t="e">
        <v>#REF!</v>
      </c>
      <c r="H281" s="27" t="e">
        <v>#REF!</v>
      </c>
      <c r="I281" s="27" t="e">
        <v>#REF!</v>
      </c>
      <c r="J281" s="27" t="e">
        <v>#REF!</v>
      </c>
      <c r="K281" s="27" t="e">
        <v>#REF!</v>
      </c>
      <c r="L281" s="27" t="e">
        <v>#REF!</v>
      </c>
      <c r="M281" s="29" t="e">
        <f t="shared" si="25"/>
        <v>#REF!</v>
      </c>
    </row>
    <row r="282" spans="2:13" ht="13">
      <c r="B282" s="28" t="e">
        <v>#N/A</v>
      </c>
      <c r="C282" s="27" t="e">
        <v>#REF!</v>
      </c>
      <c r="D282" s="27" t="e">
        <v>#REF!</v>
      </c>
      <c r="E282" s="27" t="e">
        <v>#REF!</v>
      </c>
      <c r="F282" s="27" t="e">
        <v>#REF!</v>
      </c>
      <c r="G282" s="27" t="e">
        <v>#REF!</v>
      </c>
      <c r="H282" s="27" t="e">
        <v>#REF!</v>
      </c>
      <c r="I282" s="27" t="e">
        <v>#REF!</v>
      </c>
      <c r="J282" s="27" t="e">
        <v>#REF!</v>
      </c>
      <c r="K282" s="27" t="e">
        <v>#REF!</v>
      </c>
      <c r="L282" s="27" t="e">
        <v>#REF!</v>
      </c>
      <c r="M282" s="29" t="e">
        <f t="shared" si="25"/>
        <v>#REF!</v>
      </c>
    </row>
    <row r="283" spans="2:13" ht="13">
      <c r="B283" s="28" t="e">
        <v>#N/A</v>
      </c>
      <c r="C283" s="27" t="e">
        <v>#REF!</v>
      </c>
      <c r="D283" s="27" t="e">
        <v>#REF!</v>
      </c>
      <c r="E283" s="27" t="e">
        <v>#REF!</v>
      </c>
      <c r="F283" s="27" t="e">
        <v>#REF!</v>
      </c>
      <c r="G283" s="27" t="e">
        <v>#REF!</v>
      </c>
      <c r="H283" s="27" t="e">
        <v>#REF!</v>
      </c>
      <c r="I283" s="27" t="e">
        <v>#REF!</v>
      </c>
      <c r="J283" s="27" t="e">
        <v>#REF!</v>
      </c>
      <c r="K283" s="27" t="e">
        <v>#REF!</v>
      </c>
      <c r="L283" s="27" t="e">
        <v>#REF!</v>
      </c>
      <c r="M283" s="29" t="e">
        <f t="shared" si="25"/>
        <v>#REF!</v>
      </c>
    </row>
    <row r="284" spans="2:13" ht="13">
      <c r="B284" s="28" t="e">
        <v>#N/A</v>
      </c>
      <c r="C284" s="27" t="e">
        <v>#REF!</v>
      </c>
      <c r="D284" s="27" t="e">
        <v>#REF!</v>
      </c>
      <c r="E284" s="27" t="e">
        <v>#REF!</v>
      </c>
      <c r="F284" s="27" t="e">
        <v>#REF!</v>
      </c>
      <c r="G284" s="27" t="e">
        <v>#REF!</v>
      </c>
      <c r="H284" s="27" t="e">
        <v>#REF!</v>
      </c>
      <c r="I284" s="27" t="e">
        <v>#REF!</v>
      </c>
      <c r="J284" s="27" t="e">
        <v>#REF!</v>
      </c>
      <c r="K284" s="27" t="e">
        <v>#REF!</v>
      </c>
      <c r="L284" s="27" t="e">
        <v>#REF!</v>
      </c>
      <c r="M284" s="29" t="e">
        <f t="shared" si="25"/>
        <v>#REF!</v>
      </c>
    </row>
    <row r="285" spans="2:13" ht="13">
      <c r="B285" s="28" t="e">
        <v>#N/A</v>
      </c>
      <c r="C285" s="27" t="e">
        <v>#REF!</v>
      </c>
      <c r="D285" s="27" t="e">
        <v>#REF!</v>
      </c>
      <c r="E285" s="27" t="e">
        <v>#REF!</v>
      </c>
      <c r="F285" s="27" t="e">
        <v>#REF!</v>
      </c>
      <c r="G285" s="27" t="e">
        <v>#REF!</v>
      </c>
      <c r="H285" s="27" t="e">
        <v>#REF!</v>
      </c>
      <c r="I285" s="27" t="e">
        <v>#REF!</v>
      </c>
      <c r="J285" s="27" t="e">
        <v>#REF!</v>
      </c>
      <c r="K285" s="27" t="e">
        <v>#REF!</v>
      </c>
      <c r="L285" s="27" t="e">
        <v>#REF!</v>
      </c>
      <c r="M285" s="29" t="e">
        <f t="shared" si="25"/>
        <v>#REF!</v>
      </c>
    </row>
    <row r="286" spans="2:13" ht="13">
      <c r="B286" s="28" t="e">
        <v>#N/A</v>
      </c>
      <c r="C286" s="27" t="e">
        <v>#REF!</v>
      </c>
      <c r="D286" s="27" t="e">
        <v>#REF!</v>
      </c>
      <c r="E286" s="27" t="e">
        <v>#REF!</v>
      </c>
      <c r="F286" s="27" t="e">
        <v>#REF!</v>
      </c>
      <c r="G286" s="27" t="e">
        <v>#REF!</v>
      </c>
      <c r="H286" s="27" t="e">
        <v>#REF!</v>
      </c>
      <c r="I286" s="27" t="e">
        <v>#REF!</v>
      </c>
      <c r="J286" s="27" t="e">
        <v>#REF!</v>
      </c>
      <c r="K286" s="27" t="e">
        <v>#REF!</v>
      </c>
      <c r="L286" s="27" t="e">
        <v>#REF!</v>
      </c>
      <c r="M286" s="29" t="e">
        <f t="shared" si="25"/>
        <v>#REF!</v>
      </c>
    </row>
    <row r="287" spans="2:13" ht="13">
      <c r="B287" s="28" t="e">
        <v>#N/A</v>
      </c>
      <c r="C287" s="27" t="e">
        <v>#REF!</v>
      </c>
      <c r="D287" s="27" t="e">
        <v>#REF!</v>
      </c>
      <c r="E287" s="27" t="e">
        <v>#REF!</v>
      </c>
      <c r="F287" s="27" t="e">
        <v>#REF!</v>
      </c>
      <c r="G287" s="27" t="e">
        <v>#REF!</v>
      </c>
      <c r="H287" s="27" t="e">
        <v>#REF!</v>
      </c>
      <c r="I287" s="27" t="e">
        <v>#REF!</v>
      </c>
      <c r="J287" s="27" t="e">
        <v>#REF!</v>
      </c>
      <c r="K287" s="27" t="e">
        <v>#REF!</v>
      </c>
      <c r="L287" s="27" t="e">
        <v>#REF!</v>
      </c>
      <c r="M287" s="29" t="e">
        <f t="shared" si="25"/>
        <v>#REF!</v>
      </c>
    </row>
    <row r="288" spans="2:13" ht="13">
      <c r="B288" s="28" t="e">
        <v>#N/A</v>
      </c>
      <c r="C288" s="27" t="e">
        <v>#REF!</v>
      </c>
      <c r="D288" s="27" t="e">
        <v>#REF!</v>
      </c>
      <c r="E288" s="27" t="e">
        <v>#REF!</v>
      </c>
      <c r="F288" s="27" t="e">
        <v>#REF!</v>
      </c>
      <c r="G288" s="27" t="e">
        <v>#REF!</v>
      </c>
      <c r="H288" s="27" t="e">
        <v>#REF!</v>
      </c>
      <c r="I288" s="27" t="e">
        <v>#REF!</v>
      </c>
      <c r="J288" s="27" t="e">
        <v>#REF!</v>
      </c>
      <c r="K288" s="27" t="e">
        <v>#REF!</v>
      </c>
      <c r="L288" s="27" t="e">
        <v>#REF!</v>
      </c>
      <c r="M288" s="29" t="e">
        <f t="shared" si="25"/>
        <v>#REF!</v>
      </c>
    </row>
    <row r="289" spans="2:13" ht="13">
      <c r="B289" s="28" t="e">
        <v>#N/A</v>
      </c>
      <c r="C289" s="27" t="e">
        <v>#REF!</v>
      </c>
      <c r="D289" s="27" t="e">
        <v>#REF!</v>
      </c>
      <c r="E289" s="27" t="e">
        <v>#REF!</v>
      </c>
      <c r="F289" s="27" t="e">
        <v>#REF!</v>
      </c>
      <c r="G289" s="27" t="e">
        <v>#REF!</v>
      </c>
      <c r="H289" s="27" t="e">
        <v>#REF!</v>
      </c>
      <c r="I289" s="27" t="e">
        <v>#REF!</v>
      </c>
      <c r="J289" s="27" t="e">
        <v>#REF!</v>
      </c>
      <c r="K289" s="27" t="e">
        <v>#REF!</v>
      </c>
      <c r="L289" s="27" t="e">
        <v>#REF!</v>
      </c>
      <c r="M289" s="29" t="e">
        <f t="shared" si="25"/>
        <v>#REF!</v>
      </c>
    </row>
    <row r="290" spans="2:13" ht="13">
      <c r="B290" s="28" t="e">
        <v>#N/A</v>
      </c>
      <c r="C290" s="27" t="e">
        <v>#REF!</v>
      </c>
      <c r="D290" s="27" t="e">
        <v>#REF!</v>
      </c>
      <c r="E290" s="27" t="e">
        <v>#REF!</v>
      </c>
      <c r="F290" s="27" t="e">
        <v>#REF!</v>
      </c>
      <c r="G290" s="27" t="e">
        <v>#REF!</v>
      </c>
      <c r="H290" s="27" t="e">
        <v>#REF!</v>
      </c>
      <c r="I290" s="27" t="e">
        <v>#REF!</v>
      </c>
      <c r="J290" s="27" t="e">
        <v>#REF!</v>
      </c>
      <c r="K290" s="27" t="e">
        <v>#REF!</v>
      </c>
      <c r="L290" s="27" t="e">
        <v>#REF!</v>
      </c>
      <c r="M290" s="29" t="e">
        <f t="shared" si="25"/>
        <v>#REF!</v>
      </c>
    </row>
    <row r="291" spans="2:13" ht="13">
      <c r="B291" s="28" t="e">
        <v>#N/A</v>
      </c>
      <c r="C291" s="27" t="e">
        <v>#REF!</v>
      </c>
      <c r="D291" s="27" t="e">
        <v>#REF!</v>
      </c>
      <c r="E291" s="27" t="e">
        <v>#REF!</v>
      </c>
      <c r="F291" s="27" t="e">
        <v>#REF!</v>
      </c>
      <c r="G291" s="27" t="e">
        <v>#REF!</v>
      </c>
      <c r="H291" s="27" t="e">
        <v>#REF!</v>
      </c>
      <c r="I291" s="27" t="e">
        <v>#REF!</v>
      </c>
      <c r="J291" s="27" t="e">
        <v>#REF!</v>
      </c>
      <c r="K291" s="27" t="e">
        <v>#REF!</v>
      </c>
      <c r="L291" s="27" t="e">
        <v>#REF!</v>
      </c>
      <c r="M291" s="29" t="e">
        <f t="shared" si="25"/>
        <v>#REF!</v>
      </c>
    </row>
    <row r="292" spans="2:13" ht="13">
      <c r="B292" s="28" t="e">
        <v>#N/A</v>
      </c>
      <c r="C292" s="27" t="e">
        <v>#REF!</v>
      </c>
      <c r="D292" s="27" t="e">
        <v>#REF!</v>
      </c>
      <c r="E292" s="27" t="e">
        <v>#REF!</v>
      </c>
      <c r="F292" s="27" t="e">
        <v>#REF!</v>
      </c>
      <c r="G292" s="27" t="e">
        <v>#REF!</v>
      </c>
      <c r="H292" s="27" t="e">
        <v>#REF!</v>
      </c>
      <c r="I292" s="27" t="e">
        <v>#REF!</v>
      </c>
      <c r="J292" s="27" t="e">
        <v>#REF!</v>
      </c>
      <c r="K292" s="27" t="e">
        <v>#REF!</v>
      </c>
      <c r="L292" s="27" t="e">
        <v>#REF!</v>
      </c>
      <c r="M292" s="29" t="e">
        <f t="shared" si="25"/>
        <v>#REF!</v>
      </c>
    </row>
    <row r="293" spans="2:13" ht="13">
      <c r="B293" s="28" t="e">
        <v>#N/A</v>
      </c>
      <c r="C293" s="27" t="e">
        <v>#REF!</v>
      </c>
      <c r="D293" s="27" t="e">
        <v>#REF!</v>
      </c>
      <c r="E293" s="27" t="e">
        <v>#REF!</v>
      </c>
      <c r="F293" s="27" t="e">
        <v>#REF!</v>
      </c>
      <c r="G293" s="27" t="e">
        <v>#REF!</v>
      </c>
      <c r="H293" s="27" t="e">
        <v>#REF!</v>
      </c>
      <c r="I293" s="27" t="e">
        <v>#REF!</v>
      </c>
      <c r="J293" s="27" t="e">
        <v>#REF!</v>
      </c>
      <c r="K293" s="27" t="e">
        <v>#REF!</v>
      </c>
      <c r="L293" s="27" t="e">
        <v>#REF!</v>
      </c>
      <c r="M293" s="29" t="e">
        <f t="shared" si="25"/>
        <v>#REF!</v>
      </c>
    </row>
    <row r="294" spans="2:13" ht="13">
      <c r="B294" s="28" t="e">
        <v>#N/A</v>
      </c>
      <c r="C294" s="27" t="e">
        <v>#REF!</v>
      </c>
      <c r="D294" s="27" t="e">
        <v>#REF!</v>
      </c>
      <c r="E294" s="27" t="e">
        <v>#REF!</v>
      </c>
      <c r="F294" s="27" t="e">
        <v>#REF!</v>
      </c>
      <c r="G294" s="27" t="e">
        <v>#REF!</v>
      </c>
      <c r="H294" s="27" t="e">
        <v>#REF!</v>
      </c>
      <c r="I294" s="27" t="e">
        <v>#REF!</v>
      </c>
      <c r="J294" s="27" t="e">
        <v>#REF!</v>
      </c>
      <c r="K294" s="27" t="e">
        <v>#REF!</v>
      </c>
      <c r="L294" s="27" t="e">
        <v>#REF!</v>
      </c>
      <c r="M294" s="29" t="e">
        <f t="shared" si="25"/>
        <v>#REF!</v>
      </c>
    </row>
    <row r="295" spans="2:13" ht="13">
      <c r="B295" s="28" t="e">
        <v>#N/A</v>
      </c>
      <c r="C295" s="27" t="e">
        <v>#REF!</v>
      </c>
      <c r="D295" s="27" t="e">
        <v>#REF!</v>
      </c>
      <c r="E295" s="27" t="e">
        <v>#REF!</v>
      </c>
      <c r="F295" s="27" t="e">
        <v>#REF!</v>
      </c>
      <c r="G295" s="27" t="e">
        <v>#REF!</v>
      </c>
      <c r="H295" s="27" t="e">
        <v>#REF!</v>
      </c>
      <c r="I295" s="27" t="e">
        <v>#REF!</v>
      </c>
      <c r="J295" s="27" t="e">
        <v>#REF!</v>
      </c>
      <c r="K295" s="27" t="e">
        <v>#REF!</v>
      </c>
      <c r="L295" s="27" t="e">
        <v>#REF!</v>
      </c>
      <c r="M295" s="29" t="e">
        <f t="shared" si="25"/>
        <v>#REF!</v>
      </c>
    </row>
    <row r="296" spans="2:13" ht="13">
      <c r="B296" s="28" t="e">
        <v>#N/A</v>
      </c>
      <c r="C296" s="27" t="e">
        <v>#REF!</v>
      </c>
      <c r="D296" s="27" t="e">
        <v>#REF!</v>
      </c>
      <c r="E296" s="27" t="e">
        <v>#REF!</v>
      </c>
      <c r="F296" s="27" t="e">
        <v>#REF!</v>
      </c>
      <c r="G296" s="27" t="e">
        <v>#REF!</v>
      </c>
      <c r="H296" s="27" t="e">
        <v>#REF!</v>
      </c>
      <c r="I296" s="27" t="e">
        <v>#REF!</v>
      </c>
      <c r="J296" s="27" t="e">
        <v>#REF!</v>
      </c>
      <c r="K296" s="27" t="e">
        <v>#REF!</v>
      </c>
      <c r="L296" s="27" t="e">
        <v>#REF!</v>
      </c>
      <c r="M296" s="29" t="e">
        <f t="shared" si="25"/>
        <v>#REF!</v>
      </c>
    </row>
    <row r="297" spans="2:13" ht="13">
      <c r="B297" s="28" t="e">
        <v>#N/A</v>
      </c>
      <c r="C297" s="27" t="e">
        <v>#REF!</v>
      </c>
      <c r="D297" s="27" t="e">
        <v>#REF!</v>
      </c>
      <c r="E297" s="27" t="e">
        <v>#REF!</v>
      </c>
      <c r="F297" s="27" t="e">
        <v>#REF!</v>
      </c>
      <c r="G297" s="27" t="e">
        <v>#REF!</v>
      </c>
      <c r="H297" s="27" t="e">
        <v>#REF!</v>
      </c>
      <c r="I297" s="27" t="e">
        <v>#REF!</v>
      </c>
      <c r="J297" s="27" t="e">
        <v>#REF!</v>
      </c>
      <c r="K297" s="27" t="e">
        <v>#REF!</v>
      </c>
      <c r="L297" s="27" t="e">
        <v>#REF!</v>
      </c>
      <c r="M297" s="29" t="e">
        <f t="shared" si="25"/>
        <v>#REF!</v>
      </c>
    </row>
    <row r="298" spans="2:13" ht="13">
      <c r="B298" s="28" t="e">
        <v>#N/A</v>
      </c>
      <c r="C298" s="27" t="e">
        <v>#REF!</v>
      </c>
      <c r="D298" s="27" t="e">
        <v>#REF!</v>
      </c>
      <c r="E298" s="27" t="e">
        <v>#REF!</v>
      </c>
      <c r="F298" s="27" t="e">
        <v>#REF!</v>
      </c>
      <c r="G298" s="27" t="e">
        <v>#REF!</v>
      </c>
      <c r="H298" s="27" t="e">
        <v>#REF!</v>
      </c>
      <c r="I298" s="27" t="e">
        <v>#REF!</v>
      </c>
      <c r="J298" s="27" t="e">
        <v>#REF!</v>
      </c>
      <c r="K298" s="27" t="e">
        <v>#REF!</v>
      </c>
      <c r="L298" s="27" t="e">
        <v>#REF!</v>
      </c>
      <c r="M298" s="29" t="e">
        <f t="shared" si="25"/>
        <v>#REF!</v>
      </c>
    </row>
    <row r="299" spans="2:13" ht="13">
      <c r="B299" s="28" t="e">
        <v>#N/A</v>
      </c>
      <c r="C299" s="27" t="e">
        <v>#REF!</v>
      </c>
      <c r="D299" s="27" t="e">
        <v>#REF!</v>
      </c>
      <c r="E299" s="27" t="e">
        <v>#REF!</v>
      </c>
      <c r="F299" s="27" t="e">
        <v>#REF!</v>
      </c>
      <c r="G299" s="27" t="e">
        <v>#REF!</v>
      </c>
      <c r="H299" s="27" t="e">
        <v>#REF!</v>
      </c>
      <c r="I299" s="27" t="e">
        <v>#REF!</v>
      </c>
      <c r="J299" s="27" t="e">
        <v>#REF!</v>
      </c>
      <c r="K299" s="27" t="e">
        <v>#REF!</v>
      </c>
      <c r="L299" s="27" t="e">
        <v>#REF!</v>
      </c>
      <c r="M299" s="29" t="e">
        <f t="shared" si="25"/>
        <v>#REF!</v>
      </c>
    </row>
    <row r="300" spans="2:13">
      <c r="C300" s="27"/>
      <c r="D300" s="27"/>
      <c r="E300" s="27"/>
      <c r="F300" s="27"/>
      <c r="G300" s="27"/>
      <c r="H300" s="27"/>
      <c r="I300" s="27"/>
      <c r="J300" s="27"/>
      <c r="K300" s="27"/>
      <c r="L300" s="27"/>
    </row>
    <row r="301" spans="2:13">
      <c r="C301" s="27"/>
      <c r="D301" s="27"/>
      <c r="E301" s="27"/>
      <c r="F301" s="27"/>
      <c r="G301" s="27"/>
      <c r="H301" s="27"/>
      <c r="I301" s="27"/>
      <c r="J301" s="27"/>
      <c r="K301" s="27"/>
      <c r="L301" s="27"/>
    </row>
    <row r="302" spans="2:13">
      <c r="C302" s="27"/>
      <c r="D302" s="27"/>
      <c r="E302" s="27"/>
      <c r="F302" s="27"/>
      <c r="G302" s="27"/>
      <c r="H302" s="27"/>
      <c r="I302" s="27"/>
      <c r="J302" s="27"/>
      <c r="K302" s="27"/>
      <c r="L302" s="27"/>
    </row>
    <row r="303" spans="2:13">
      <c r="C303" s="27"/>
      <c r="D303" s="27"/>
      <c r="E303" s="27"/>
      <c r="F303" s="27"/>
      <c r="G303" s="27"/>
      <c r="H303" s="27"/>
      <c r="I303" s="27"/>
      <c r="J303" s="27"/>
      <c r="K303" s="27"/>
      <c r="L303" s="27"/>
    </row>
    <row r="304" spans="2:13">
      <c r="C304" s="27"/>
      <c r="D304" s="27"/>
      <c r="E304" s="27"/>
      <c r="F304" s="27"/>
      <c r="G304" s="27"/>
      <c r="H304" s="27"/>
      <c r="I304" s="27"/>
      <c r="J304" s="27"/>
      <c r="K304" s="27"/>
      <c r="L304" s="27"/>
    </row>
  </sheetData>
  <phoneticPr fontId="66" type="noConversion"/>
  <printOptions horizontalCentered="1"/>
  <pageMargins left="0.75" right="0.75" top="1" bottom="1" header="0.5" footer="0.5"/>
  <pageSetup scale="53" fitToHeight="2" orientation="portrait" r:id="rId1"/>
  <headerFooter alignWithMargins="0"/>
  <rowBreaks count="1" manualBreakCount="1">
    <brk id="32" max="12"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W350"/>
  <sheetViews>
    <sheetView zoomScale="80" zoomScaleNormal="80" workbookViewId="0">
      <selection sqref="A1:XFD1048576"/>
    </sheetView>
  </sheetViews>
  <sheetFormatPr defaultColWidth="8.81640625" defaultRowHeight="13"/>
  <cols>
    <col min="1" max="1" width="29.54296875" style="104" customWidth="1"/>
    <col min="2" max="3" width="12" style="104" bestFit="1" customWidth="1"/>
    <col min="4" max="4" width="11.453125" style="104" bestFit="1" customWidth="1"/>
    <col min="5" max="6" width="10.81640625" style="104" bestFit="1" customWidth="1"/>
    <col min="7" max="7" width="11.453125" style="104" bestFit="1" customWidth="1"/>
    <col min="8" max="8" width="10.81640625" style="104" bestFit="1" customWidth="1"/>
    <col min="9" max="9" width="11.453125" style="104" bestFit="1" customWidth="1"/>
    <col min="10" max="13" width="13" style="104" bestFit="1" customWidth="1"/>
    <col min="14" max="15" width="10.81640625" style="104" bestFit="1" customWidth="1"/>
    <col min="16" max="16" width="10.81640625" style="120" bestFit="1" customWidth="1"/>
    <col min="17" max="22" width="10.81640625" style="104" bestFit="1" customWidth="1"/>
    <col min="23" max="23" width="9.1796875" style="104" customWidth="1"/>
    <col min="24" max="16384" width="8.81640625" style="104"/>
  </cols>
  <sheetData>
    <row r="1" spans="1:23" ht="18.5">
      <c r="A1" s="342" t="s">
        <v>300</v>
      </c>
    </row>
    <row r="2" spans="1:23" ht="15.5">
      <c r="A2" s="343" t="s">
        <v>334</v>
      </c>
    </row>
    <row r="3" spans="1:23" ht="21">
      <c r="A3" s="96" t="s">
        <v>301</v>
      </c>
    </row>
    <row r="4" spans="1:23" ht="15.5">
      <c r="A4" s="129" t="s">
        <v>62</v>
      </c>
    </row>
    <row r="5" spans="1:23" ht="62.15" customHeight="1">
      <c r="A5" s="541" t="s">
        <v>313</v>
      </c>
      <c r="B5" s="541"/>
      <c r="C5" s="541"/>
      <c r="D5" s="541"/>
      <c r="E5" s="541"/>
      <c r="F5" s="541"/>
      <c r="G5" s="541"/>
      <c r="H5" s="177"/>
      <c r="I5" s="177"/>
      <c r="J5" s="177"/>
      <c r="K5" s="177"/>
      <c r="L5" s="177"/>
    </row>
    <row r="7" spans="1:23">
      <c r="B7" s="230"/>
    </row>
    <row r="8" spans="1:23" ht="14.5">
      <c r="B8" s="231">
        <v>2011</v>
      </c>
      <c r="C8" s="232">
        <v>2012</v>
      </c>
      <c r="D8" s="232">
        <v>2013</v>
      </c>
      <c r="E8" s="232">
        <v>2014</v>
      </c>
      <c r="F8" s="232">
        <v>2015</v>
      </c>
      <c r="G8" s="232">
        <v>2016</v>
      </c>
      <c r="H8" s="232">
        <v>2017</v>
      </c>
      <c r="I8" s="232">
        <v>2018</v>
      </c>
      <c r="J8" s="232">
        <v>2019</v>
      </c>
      <c r="K8" s="232">
        <v>2020</v>
      </c>
      <c r="L8" s="232">
        <v>2021</v>
      </c>
      <c r="M8" s="232">
        <v>2022</v>
      </c>
      <c r="N8" s="232">
        <v>2023</v>
      </c>
      <c r="O8" s="232">
        <v>2024</v>
      </c>
      <c r="P8" s="472">
        <v>2025</v>
      </c>
      <c r="Q8" s="233">
        <v>2026</v>
      </c>
      <c r="R8" s="233">
        <v>2027</v>
      </c>
      <c r="S8" s="233">
        <v>2028</v>
      </c>
      <c r="T8" s="233">
        <v>2029</v>
      </c>
      <c r="U8" s="233">
        <v>2030</v>
      </c>
      <c r="V8" s="233">
        <v>2031</v>
      </c>
    </row>
    <row r="9" spans="1:23" ht="7.5" customHeight="1">
      <c r="B9" s="234"/>
      <c r="C9" s="235"/>
      <c r="D9" s="235"/>
      <c r="E9" s="117"/>
      <c r="F9" s="117"/>
      <c r="G9" s="117"/>
      <c r="H9" s="117"/>
      <c r="I9" s="117"/>
      <c r="J9" s="117"/>
      <c r="K9" s="117"/>
      <c r="L9" s="117"/>
      <c r="M9" s="117"/>
      <c r="N9" s="117"/>
      <c r="O9" s="117"/>
      <c r="P9" s="326"/>
      <c r="Q9" s="109"/>
      <c r="R9" s="109"/>
      <c r="S9" s="109"/>
      <c r="T9" s="109"/>
      <c r="U9" s="109"/>
      <c r="V9" s="109"/>
    </row>
    <row r="10" spans="1:23" s="103" customFormat="1" ht="14.5">
      <c r="A10" s="236" t="s">
        <v>0</v>
      </c>
      <c r="B10" s="230"/>
      <c r="C10" s="117"/>
      <c r="D10" s="117"/>
      <c r="E10" s="117"/>
      <c r="F10" s="117"/>
      <c r="G10" s="117"/>
      <c r="H10" s="117"/>
      <c r="I10" s="117"/>
      <c r="J10" s="117"/>
      <c r="K10" s="117"/>
      <c r="L10" s="117"/>
      <c r="M10" s="117"/>
      <c r="N10" s="117"/>
      <c r="O10" s="117"/>
      <c r="P10" s="326"/>
      <c r="Q10" s="109"/>
      <c r="R10" s="109"/>
      <c r="S10" s="109"/>
      <c r="T10" s="109"/>
      <c r="U10" s="109"/>
      <c r="V10" s="109"/>
    </row>
    <row r="11" spans="1:23" ht="14.5">
      <c r="B11" s="230"/>
      <c r="C11" s="117"/>
      <c r="D11" s="117"/>
      <c r="E11" s="117"/>
      <c r="F11" s="117"/>
      <c r="G11" s="117"/>
      <c r="H11" s="117"/>
      <c r="I11" s="117"/>
      <c r="J11" s="117"/>
      <c r="K11" s="117"/>
      <c r="L11" s="117"/>
      <c r="M11" s="117"/>
      <c r="N11" s="117"/>
      <c r="O11" s="117"/>
      <c r="P11" s="326"/>
      <c r="Q11" s="109"/>
      <c r="R11" s="109"/>
      <c r="S11" s="109"/>
      <c r="T11" s="109"/>
      <c r="U11" s="109"/>
      <c r="V11" s="109"/>
    </row>
    <row r="12" spans="1:23" s="103" customFormat="1" ht="14.5">
      <c r="A12" s="108" t="s">
        <v>47</v>
      </c>
      <c r="B12" s="230"/>
      <c r="C12" s="237">
        <v>4353204.96</v>
      </c>
      <c r="D12" s="237">
        <v>8072862.6799999997</v>
      </c>
      <c r="E12" s="237">
        <v>8072862.3899999987</v>
      </c>
      <c r="F12" s="237">
        <v>8072862.5399999991</v>
      </c>
      <c r="G12" s="237">
        <v>8072862.2599999998</v>
      </c>
      <c r="H12" s="237">
        <v>8072862.5599999987</v>
      </c>
      <c r="I12" s="237">
        <v>8072862.2800000012</v>
      </c>
      <c r="J12" s="237">
        <v>8072862.5700000003</v>
      </c>
      <c r="K12" s="237">
        <v>8072862.4499999993</v>
      </c>
      <c r="L12" s="237">
        <v>8072862.4699999988</v>
      </c>
      <c r="M12" s="237">
        <v>8072862.1699999999</v>
      </c>
      <c r="N12" s="237">
        <v>8072862.8499999996</v>
      </c>
      <c r="O12" s="237">
        <v>8072862.0300000012</v>
      </c>
      <c r="P12" s="487">
        <v>8072862.7300000004</v>
      </c>
      <c r="Q12" s="238">
        <v>8169289.0099999998</v>
      </c>
      <c r="R12" s="238">
        <v>8706410.4199999999</v>
      </c>
      <c r="S12" s="238">
        <v>8706243.4500000011</v>
      </c>
      <c r="T12" s="238">
        <v>8358024.6399999997</v>
      </c>
      <c r="U12" s="238">
        <v>8054418.9100000001</v>
      </c>
      <c r="V12" s="238">
        <v>8047867.3599999994</v>
      </c>
    </row>
    <row r="13" spans="1:23" s="242" customFormat="1" ht="14.5">
      <c r="A13" s="110" t="s">
        <v>1</v>
      </c>
      <c r="B13" s="239"/>
      <c r="C13" s="240">
        <v>17868712.162480857</v>
      </c>
      <c r="D13" s="240">
        <v>36125618.048646063</v>
      </c>
      <c r="E13" s="240">
        <v>36453653.439869933</v>
      </c>
      <c r="F13" s="240">
        <v>35335783.390161373</v>
      </c>
      <c r="G13" s="240">
        <v>33912515.302915812</v>
      </c>
      <c r="H13" s="240">
        <v>33646437.918069951</v>
      </c>
      <c r="I13" s="240">
        <v>32341926.663417034</v>
      </c>
      <c r="J13" s="240">
        <v>32156106.285960082</v>
      </c>
      <c r="K13" s="240">
        <v>32220669.490008272</v>
      </c>
      <c r="L13" s="240">
        <v>31483151.062805425</v>
      </c>
      <c r="M13" s="240">
        <v>31301380.880951483</v>
      </c>
      <c r="N13" s="240">
        <v>31294047.168360513</v>
      </c>
      <c r="O13" s="240">
        <v>30819870.610405151</v>
      </c>
      <c r="P13" s="488">
        <v>30367782.284109715</v>
      </c>
      <c r="Q13" s="241">
        <v>30308670.514040031</v>
      </c>
      <c r="R13" s="241">
        <v>30306873.788223386</v>
      </c>
      <c r="S13" s="241">
        <v>31107308.953436043</v>
      </c>
      <c r="T13" s="241">
        <v>15123376.171365887</v>
      </c>
      <c r="U13" s="241">
        <v>3115961.5662165768</v>
      </c>
      <c r="V13" s="241">
        <v>2375447.1860407908</v>
      </c>
    </row>
    <row r="14" spans="1:23" s="103" customFormat="1" ht="14.5">
      <c r="A14" s="108" t="s">
        <v>120</v>
      </c>
      <c r="B14" s="243"/>
      <c r="C14" s="237">
        <v>22221917.122480858</v>
      </c>
      <c r="D14" s="237">
        <v>44198480.728646062</v>
      </c>
      <c r="E14" s="237">
        <v>44526515.829869933</v>
      </c>
      <c r="F14" s="237">
        <v>43408645.930161372</v>
      </c>
      <c r="G14" s="237">
        <v>41985377.562915809</v>
      </c>
      <c r="H14" s="237">
        <v>41719300.478069946</v>
      </c>
      <c r="I14" s="237">
        <v>40414788.943417035</v>
      </c>
      <c r="J14" s="237">
        <v>40228968.855960086</v>
      </c>
      <c r="K14" s="237">
        <v>40293531.940008268</v>
      </c>
      <c r="L14" s="237">
        <v>39556013.532805428</v>
      </c>
      <c r="M14" s="237">
        <v>39374243.050951481</v>
      </c>
      <c r="N14" s="237">
        <v>39366910.01836051</v>
      </c>
      <c r="O14" s="237">
        <v>38892732.640405148</v>
      </c>
      <c r="P14" s="487">
        <v>38440645.014109716</v>
      </c>
      <c r="Q14" s="238">
        <v>38477959.524040028</v>
      </c>
      <c r="R14" s="238">
        <v>39013284.208223388</v>
      </c>
      <c r="S14" s="238">
        <v>39813552.403436042</v>
      </c>
      <c r="T14" s="238">
        <v>23481400.811365888</v>
      </c>
      <c r="U14" s="238">
        <v>11170380.476216577</v>
      </c>
      <c r="V14" s="238">
        <v>10423314.54604079</v>
      </c>
    </row>
    <row r="15" spans="1:23" s="103" customFormat="1" ht="6" customHeight="1">
      <c r="A15" s="108"/>
      <c r="B15" s="243"/>
      <c r="C15" s="237"/>
      <c r="D15" s="237"/>
      <c r="E15" s="237"/>
      <c r="F15" s="237"/>
      <c r="G15" s="237"/>
      <c r="H15" s="237"/>
      <c r="I15" s="237"/>
      <c r="J15" s="237"/>
      <c r="K15" s="237"/>
      <c r="L15" s="237"/>
      <c r="M15" s="237"/>
      <c r="N15" s="237"/>
      <c r="O15" s="237"/>
      <c r="P15" s="487"/>
      <c r="Q15" s="238"/>
      <c r="R15" s="238"/>
      <c r="S15" s="238"/>
      <c r="T15" s="238"/>
      <c r="U15" s="238"/>
      <c r="V15" s="238"/>
    </row>
    <row r="16" spans="1:23" s="103" customFormat="1" ht="14.5">
      <c r="A16" s="108" t="s">
        <v>48</v>
      </c>
      <c r="B16" s="230"/>
      <c r="C16" s="237">
        <v>0</v>
      </c>
      <c r="D16" s="237">
        <v>0</v>
      </c>
      <c r="E16" s="237">
        <v>0</v>
      </c>
      <c r="F16" s="237">
        <v>0</v>
      </c>
      <c r="G16" s="237">
        <v>0</v>
      </c>
      <c r="H16" s="237">
        <v>0</v>
      </c>
      <c r="I16" s="237">
        <v>0</v>
      </c>
      <c r="J16" s="237">
        <v>4307424.6400000006</v>
      </c>
      <c r="K16" s="237">
        <v>5701003.1969289863</v>
      </c>
      <c r="L16" s="237">
        <v>8125266.6669289861</v>
      </c>
      <c r="M16" s="237">
        <v>8921426.9869289864</v>
      </c>
      <c r="N16" s="237">
        <v>13337117.176928986</v>
      </c>
      <c r="O16" s="237">
        <v>17101366.716928985</v>
      </c>
      <c r="P16" s="487">
        <v>24043601.056042708</v>
      </c>
      <c r="Q16" s="238">
        <v>24043601.106042705</v>
      </c>
      <c r="R16" s="238">
        <v>24043601.116042703</v>
      </c>
      <c r="S16" s="238">
        <v>24043601.116042703</v>
      </c>
      <c r="T16" s="238">
        <v>24043601.176042706</v>
      </c>
      <c r="U16" s="238">
        <v>24043601.106042705</v>
      </c>
      <c r="V16" s="238">
        <v>24043601.046042703</v>
      </c>
      <c r="W16" s="334" t="e">
        <v>#N/A</v>
      </c>
    </row>
    <row r="17" spans="1:23" s="103" customFormat="1" ht="8.25" customHeight="1">
      <c r="A17" s="108"/>
      <c r="B17" s="230"/>
      <c r="C17" s="237"/>
      <c r="D17" s="237"/>
      <c r="E17" s="237"/>
      <c r="F17" s="237"/>
      <c r="G17" s="237"/>
      <c r="H17" s="237"/>
      <c r="I17" s="237"/>
      <c r="J17" s="237"/>
      <c r="K17" s="237"/>
      <c r="L17" s="237"/>
      <c r="M17" s="237"/>
      <c r="N17" s="237"/>
      <c r="O17" s="237"/>
      <c r="P17" s="487"/>
      <c r="Q17" s="238"/>
      <c r="R17" s="238"/>
      <c r="S17" s="238"/>
      <c r="T17" s="238"/>
      <c r="U17" s="238"/>
      <c r="V17" s="238"/>
      <c r="W17" s="138"/>
    </row>
    <row r="18" spans="1:23" s="103" customFormat="1" ht="14.5">
      <c r="A18" s="108" t="s">
        <v>122</v>
      </c>
      <c r="B18" s="230"/>
      <c r="C18" s="237">
        <v>22221917.122480858</v>
      </c>
      <c r="D18" s="237">
        <v>44198480.728646062</v>
      </c>
      <c r="E18" s="237">
        <v>44526515.829869933</v>
      </c>
      <c r="F18" s="237">
        <v>43408645.930161372</v>
      </c>
      <c r="G18" s="237">
        <v>41985377.562915809</v>
      </c>
      <c r="H18" s="237">
        <v>41719300.478069946</v>
      </c>
      <c r="I18" s="237">
        <v>40414788.943417035</v>
      </c>
      <c r="J18" s="237">
        <v>44536393.495960087</v>
      </c>
      <c r="K18" s="237">
        <v>45994535.136937253</v>
      </c>
      <c r="L18" s="237">
        <v>47681280.199734412</v>
      </c>
      <c r="M18" s="237">
        <v>48295670.037880465</v>
      </c>
      <c r="N18" s="237">
        <v>52704027.195289493</v>
      </c>
      <c r="O18" s="237">
        <v>55994099.357334137</v>
      </c>
      <c r="P18" s="487">
        <v>62484246.070152424</v>
      </c>
      <c r="Q18" s="238">
        <v>62521560.630082734</v>
      </c>
      <c r="R18" s="238">
        <v>63056885.324266091</v>
      </c>
      <c r="S18" s="238">
        <v>63857153.519478746</v>
      </c>
      <c r="T18" s="238">
        <v>47525001.987408593</v>
      </c>
      <c r="U18" s="238">
        <v>35213981.582259282</v>
      </c>
      <c r="V18" s="238">
        <v>34466915.592083491</v>
      </c>
      <c r="W18" s="138"/>
    </row>
    <row r="19" spans="1:23" s="103" customFormat="1" ht="14.5">
      <c r="A19" s="108"/>
      <c r="B19" s="243"/>
      <c r="C19" s="237"/>
      <c r="D19" s="237"/>
      <c r="E19" s="237"/>
      <c r="F19" s="237"/>
      <c r="G19" s="237"/>
      <c r="H19" s="237"/>
      <c r="I19" s="237"/>
      <c r="J19" s="237"/>
      <c r="K19" s="237"/>
      <c r="L19" s="237"/>
      <c r="M19" s="237"/>
      <c r="N19" s="237"/>
      <c r="O19" s="237"/>
      <c r="P19" s="487"/>
      <c r="Q19" s="238"/>
      <c r="R19" s="238"/>
      <c r="S19" s="238"/>
      <c r="T19" s="238"/>
      <c r="U19" s="238"/>
      <c r="V19" s="238"/>
    </row>
    <row r="20" spans="1:23" s="103" customFormat="1" ht="15" thickBot="1">
      <c r="A20" s="108" t="s">
        <v>118</v>
      </c>
      <c r="B20" s="243"/>
      <c r="C20" s="237">
        <v>6678977.3744804896</v>
      </c>
      <c r="D20" s="237">
        <v>0</v>
      </c>
      <c r="E20" s="237">
        <v>0</v>
      </c>
      <c r="F20" s="237">
        <v>0</v>
      </c>
      <c r="G20" s="237">
        <v>0</v>
      </c>
      <c r="H20" s="237">
        <v>0</v>
      </c>
      <c r="I20" s="237">
        <v>0</v>
      </c>
      <c r="J20" s="237">
        <v>0</v>
      </c>
      <c r="K20" s="237">
        <v>0</v>
      </c>
      <c r="L20" s="237">
        <v>0</v>
      </c>
      <c r="M20" s="237">
        <v>0</v>
      </c>
      <c r="N20" s="237">
        <v>0</v>
      </c>
      <c r="O20" s="237">
        <v>0</v>
      </c>
      <c r="P20" s="487">
        <v>0</v>
      </c>
      <c r="Q20" s="244">
        <v>0</v>
      </c>
      <c r="R20" s="244">
        <v>0</v>
      </c>
      <c r="S20" s="244">
        <v>0</v>
      </c>
      <c r="T20" s="244">
        <v>0</v>
      </c>
      <c r="U20" s="244">
        <v>0</v>
      </c>
      <c r="V20" s="244">
        <v>0</v>
      </c>
    </row>
    <row r="21" spans="1:23" s="103" customFormat="1" ht="15.75" customHeight="1" thickBot="1">
      <c r="A21" s="108" t="s">
        <v>124</v>
      </c>
      <c r="B21" s="243"/>
      <c r="C21" s="245">
        <v>1669744.3436201224</v>
      </c>
      <c r="D21" s="246">
        <v>0</v>
      </c>
      <c r="E21" s="247">
        <v>0</v>
      </c>
      <c r="F21" s="247">
        <v>0</v>
      </c>
      <c r="G21" s="247">
        <v>0</v>
      </c>
      <c r="H21" s="247">
        <v>0</v>
      </c>
      <c r="I21" s="247">
        <v>0</v>
      </c>
      <c r="J21" s="254">
        <v>0</v>
      </c>
      <c r="K21" s="254">
        <v>0</v>
      </c>
      <c r="L21" s="254">
        <v>0</v>
      </c>
      <c r="M21" s="254">
        <v>0</v>
      </c>
      <c r="N21" s="254">
        <v>0</v>
      </c>
      <c r="O21" s="254">
        <v>0</v>
      </c>
      <c r="P21" s="489">
        <v>0</v>
      </c>
      <c r="Q21" s="248">
        <v>0</v>
      </c>
      <c r="R21" s="248">
        <v>0</v>
      </c>
      <c r="S21" s="248">
        <v>0</v>
      </c>
      <c r="T21" s="248">
        <v>0</v>
      </c>
      <c r="U21" s="248">
        <v>0</v>
      </c>
      <c r="V21" s="248">
        <v>0</v>
      </c>
    </row>
    <row r="22" spans="1:23" s="103" customFormat="1" ht="14.5">
      <c r="A22" s="109"/>
      <c r="B22" s="230"/>
      <c r="C22" s="117"/>
      <c r="D22" s="117"/>
      <c r="E22" s="117"/>
      <c r="F22" s="117"/>
      <c r="G22" s="117"/>
      <c r="H22" s="117"/>
      <c r="I22" s="117"/>
      <c r="J22" s="117"/>
      <c r="K22" s="117"/>
      <c r="L22" s="117"/>
      <c r="M22" s="117"/>
      <c r="N22" s="117"/>
      <c r="O22" s="117"/>
      <c r="P22" s="326"/>
      <c r="Q22" s="109"/>
      <c r="R22" s="109"/>
      <c r="S22" s="109"/>
      <c r="T22" s="109"/>
      <c r="U22" s="109"/>
      <c r="V22" s="109"/>
    </row>
    <row r="23" spans="1:23" s="103" customFormat="1" ht="14.5">
      <c r="A23" s="236" t="s">
        <v>6</v>
      </c>
      <c r="B23" s="230"/>
      <c r="C23" s="117"/>
      <c r="D23" s="117"/>
      <c r="E23" s="117"/>
      <c r="F23" s="117"/>
      <c r="G23" s="117"/>
      <c r="H23" s="117"/>
      <c r="I23" s="117"/>
      <c r="J23" s="117">
        <v>55050.724015024491</v>
      </c>
      <c r="K23" s="117">
        <v>1724795.0676351469</v>
      </c>
      <c r="L23" s="117">
        <v>63857153.519478746</v>
      </c>
      <c r="M23" s="117">
        <v>2394643.2569804527</v>
      </c>
      <c r="N23" s="117"/>
      <c r="O23" s="117"/>
      <c r="P23" s="326"/>
      <c r="Q23" s="109"/>
      <c r="R23" s="109"/>
      <c r="S23" s="109"/>
      <c r="T23" s="109"/>
      <c r="U23" s="109"/>
      <c r="V23" s="109"/>
    </row>
    <row r="24" spans="1:23" ht="14.5">
      <c r="A24" s="109"/>
      <c r="B24" s="230"/>
      <c r="C24" s="117"/>
      <c r="D24" s="117"/>
      <c r="E24" s="117"/>
      <c r="F24" s="117"/>
      <c r="G24" s="117"/>
      <c r="H24" s="117"/>
      <c r="I24" s="117"/>
      <c r="J24" s="117"/>
      <c r="K24" s="117"/>
      <c r="L24" s="117"/>
      <c r="M24" s="117"/>
      <c r="N24" s="117"/>
      <c r="O24" s="117"/>
      <c r="P24" s="326"/>
      <c r="Q24" s="109"/>
      <c r="R24" s="109"/>
      <c r="S24" s="109"/>
      <c r="T24" s="109"/>
      <c r="U24" s="109"/>
      <c r="V24" s="109"/>
    </row>
    <row r="25" spans="1:23" s="103" customFormat="1" ht="14.5">
      <c r="A25" s="108" t="s">
        <v>47</v>
      </c>
      <c r="B25" s="243">
        <v>496008.11000000004</v>
      </c>
      <c r="C25" s="237">
        <v>2976049.67</v>
      </c>
      <c r="D25" s="237">
        <v>2934711.68</v>
      </c>
      <c r="E25" s="237">
        <v>2934709.0400000028</v>
      </c>
      <c r="F25" s="237">
        <v>2934709.2399999988</v>
      </c>
      <c r="G25" s="237">
        <v>2934710.5599999991</v>
      </c>
      <c r="H25" s="237">
        <v>2934707.07</v>
      </c>
      <c r="I25" s="237">
        <v>4554839.2899999991</v>
      </c>
      <c r="J25" s="237">
        <v>6065942.6700000018</v>
      </c>
      <c r="K25" s="237">
        <v>4871281.5799999982</v>
      </c>
      <c r="L25" s="237">
        <v>3145882.1900000004</v>
      </c>
      <c r="M25" s="237">
        <v>3145882.3600000022</v>
      </c>
      <c r="N25" s="237">
        <v>3145881.92</v>
      </c>
      <c r="O25" s="237">
        <v>3145872.8899999969</v>
      </c>
      <c r="P25" s="487">
        <v>3124677.54</v>
      </c>
      <c r="Q25" s="238">
        <v>3117169.99</v>
      </c>
      <c r="R25" s="238">
        <v>3172372.49</v>
      </c>
      <c r="S25" s="238">
        <v>3504414.3999999976</v>
      </c>
      <c r="T25" s="238">
        <v>3427333.8199999994</v>
      </c>
      <c r="U25" s="238">
        <v>3335505.41</v>
      </c>
      <c r="V25" s="238">
        <v>3334554.2700000023</v>
      </c>
    </row>
    <row r="26" spans="1:23" s="242" customFormat="1" ht="14.5">
      <c r="A26" s="110" t="s">
        <v>1</v>
      </c>
      <c r="B26" s="249">
        <v>5542364.2400000002</v>
      </c>
      <c r="C26" s="240">
        <v>32645773.049999997</v>
      </c>
      <c r="D26" s="240">
        <v>32105118.129999999</v>
      </c>
      <c r="E26" s="240">
        <v>32164912.299999997</v>
      </c>
      <c r="F26" s="240">
        <v>29995360.919999998</v>
      </c>
      <c r="G26" s="240">
        <v>28546386.899999999</v>
      </c>
      <c r="H26" s="240">
        <v>27358759.100000001</v>
      </c>
      <c r="I26" s="240">
        <v>18630945.23</v>
      </c>
      <c r="J26" s="240">
        <v>14895000.559999999</v>
      </c>
      <c r="K26" s="240">
        <v>14886988.15</v>
      </c>
      <c r="L26" s="240">
        <v>14927509.49</v>
      </c>
      <c r="M26" s="240">
        <v>14929961.93</v>
      </c>
      <c r="N26" s="240">
        <v>14862165.560000001</v>
      </c>
      <c r="O26" s="240">
        <v>14804575.73</v>
      </c>
      <c r="P26" s="488">
        <v>12683340.75</v>
      </c>
      <c r="Q26" s="241">
        <v>11008912.73</v>
      </c>
      <c r="R26" s="241">
        <v>9534291.7300000004</v>
      </c>
      <c r="S26" s="241">
        <v>7780205.8599999994</v>
      </c>
      <c r="T26" s="241">
        <v>6527958.5300000003</v>
      </c>
      <c r="U26" s="241">
        <v>5207832.62</v>
      </c>
      <c r="V26" s="241">
        <v>3799219.67</v>
      </c>
    </row>
    <row r="27" spans="1:23" s="103" customFormat="1" ht="14.5">
      <c r="A27" s="108" t="s">
        <v>121</v>
      </c>
      <c r="B27" s="243">
        <v>6038372.3500000006</v>
      </c>
      <c r="C27" s="237">
        <v>35621822.719999999</v>
      </c>
      <c r="D27" s="237">
        <v>35039829.810000002</v>
      </c>
      <c r="E27" s="237">
        <v>35099621.340000004</v>
      </c>
      <c r="F27" s="237">
        <v>32930070.159999996</v>
      </c>
      <c r="G27" s="237">
        <v>31481097.459999997</v>
      </c>
      <c r="H27" s="237">
        <v>30293466.170000002</v>
      </c>
      <c r="I27" s="237">
        <v>23185784.52</v>
      </c>
      <c r="J27" s="237">
        <v>20960943.23</v>
      </c>
      <c r="K27" s="237">
        <v>19758269.729999997</v>
      </c>
      <c r="L27" s="237">
        <v>18073391.68</v>
      </c>
      <c r="M27" s="237">
        <v>18075844.290000003</v>
      </c>
      <c r="N27" s="237">
        <v>18008047.48</v>
      </c>
      <c r="O27" s="237">
        <v>17950448.619999997</v>
      </c>
      <c r="P27" s="487">
        <v>15808018.289999999</v>
      </c>
      <c r="Q27" s="238">
        <v>14126082.720000001</v>
      </c>
      <c r="R27" s="238">
        <v>12706664.220000001</v>
      </c>
      <c r="S27" s="238">
        <v>11284620.259999998</v>
      </c>
      <c r="T27" s="238">
        <v>9955292.3499999996</v>
      </c>
      <c r="U27" s="238">
        <v>8543338.0300000012</v>
      </c>
      <c r="V27" s="238">
        <v>7133773.9400000023</v>
      </c>
    </row>
    <row r="28" spans="1:23" s="103" customFormat="1" ht="6" customHeight="1">
      <c r="A28" s="108"/>
      <c r="B28" s="243"/>
      <c r="C28" s="237"/>
      <c r="D28" s="237"/>
      <c r="E28" s="237"/>
      <c r="F28" s="237"/>
      <c r="G28" s="237"/>
      <c r="H28" s="237"/>
      <c r="I28" s="237"/>
      <c r="J28" s="237"/>
      <c r="K28" s="237"/>
      <c r="L28" s="237"/>
      <c r="M28" s="237"/>
      <c r="N28" s="237"/>
      <c r="O28" s="237"/>
      <c r="P28" s="487"/>
      <c r="Q28" s="238"/>
      <c r="R28" s="238"/>
      <c r="S28" s="238"/>
      <c r="T28" s="238"/>
      <c r="U28" s="238"/>
      <c r="V28" s="238"/>
    </row>
    <row r="29" spans="1:23" s="103" customFormat="1" ht="14.5">
      <c r="A29" s="108" t="s">
        <v>48</v>
      </c>
      <c r="B29" s="243">
        <v>0</v>
      </c>
      <c r="C29" s="237">
        <v>0</v>
      </c>
      <c r="D29" s="237">
        <v>0</v>
      </c>
      <c r="E29" s="237">
        <v>0</v>
      </c>
      <c r="F29" s="237">
        <v>0</v>
      </c>
      <c r="G29" s="237">
        <v>0</v>
      </c>
      <c r="H29" s="237">
        <v>0</v>
      </c>
      <c r="I29" s="237">
        <v>0</v>
      </c>
      <c r="J29" s="237">
        <v>0</v>
      </c>
      <c r="K29" s="237">
        <v>0</v>
      </c>
      <c r="L29" s="237">
        <v>1616175.6900000002</v>
      </c>
      <c r="M29" s="237">
        <v>2146949.1400000006</v>
      </c>
      <c r="N29" s="237">
        <v>3324466.63</v>
      </c>
      <c r="O29" s="237">
        <v>3711178.9400000004</v>
      </c>
      <c r="P29" s="487">
        <v>3711178.9400000004</v>
      </c>
      <c r="Q29" s="238">
        <v>3711178.9400000004</v>
      </c>
      <c r="R29" s="238">
        <v>3711178.9400000004</v>
      </c>
      <c r="S29" s="238">
        <v>3711179</v>
      </c>
      <c r="T29" s="238">
        <v>3711178.88</v>
      </c>
      <c r="U29" s="238">
        <v>3711178.9399999995</v>
      </c>
      <c r="V29" s="238">
        <v>3711179</v>
      </c>
      <c r="W29" s="138"/>
    </row>
    <row r="30" spans="1:23" s="103" customFormat="1" ht="8.25" customHeight="1">
      <c r="A30" s="108"/>
      <c r="B30" s="243"/>
      <c r="C30" s="237"/>
      <c r="D30" s="237"/>
      <c r="E30" s="237"/>
      <c r="F30" s="237"/>
      <c r="G30" s="237"/>
      <c r="H30" s="237"/>
      <c r="I30" s="237"/>
      <c r="J30" s="237"/>
      <c r="K30" s="237"/>
      <c r="L30" s="237"/>
      <c r="M30" s="237"/>
      <c r="N30" s="237"/>
      <c r="O30" s="237"/>
      <c r="P30" s="487"/>
      <c r="Q30" s="238"/>
      <c r="R30" s="238"/>
      <c r="S30" s="238"/>
      <c r="T30" s="238"/>
      <c r="U30" s="238"/>
      <c r="V30" s="238"/>
      <c r="W30" s="138"/>
    </row>
    <row r="31" spans="1:23" s="103" customFormat="1" ht="14.5">
      <c r="A31" s="108" t="s">
        <v>123</v>
      </c>
      <c r="B31" s="243">
        <v>6038372.3500000006</v>
      </c>
      <c r="C31" s="237">
        <v>35621822.719999999</v>
      </c>
      <c r="D31" s="237">
        <v>35039829.810000002</v>
      </c>
      <c r="E31" s="237">
        <v>35099621.340000004</v>
      </c>
      <c r="F31" s="237">
        <v>32930070.159999996</v>
      </c>
      <c r="G31" s="237">
        <v>31481097.459999997</v>
      </c>
      <c r="H31" s="237">
        <v>30293466.170000002</v>
      </c>
      <c r="I31" s="237">
        <v>23185784.52</v>
      </c>
      <c r="J31" s="237">
        <v>20960943.23</v>
      </c>
      <c r="K31" s="237">
        <v>19758269.729999997</v>
      </c>
      <c r="L31" s="237">
        <v>19689567.370000001</v>
      </c>
      <c r="M31" s="237">
        <v>20222793.430000003</v>
      </c>
      <c r="N31" s="237">
        <v>21332514.109999999</v>
      </c>
      <c r="O31" s="237">
        <v>21661627.559999999</v>
      </c>
      <c r="P31" s="487">
        <v>19519197.23</v>
      </c>
      <c r="Q31" s="238">
        <v>17837261.66</v>
      </c>
      <c r="R31" s="238">
        <v>16417843.16</v>
      </c>
      <c r="S31" s="238">
        <v>14995799.259999998</v>
      </c>
      <c r="T31" s="238">
        <v>13666471.23</v>
      </c>
      <c r="U31" s="238">
        <v>12254516.970000001</v>
      </c>
      <c r="V31" s="238">
        <v>10844952.940000001</v>
      </c>
    </row>
    <row r="32" spans="1:23" s="103" customFormat="1" ht="14.5">
      <c r="A32" s="109"/>
      <c r="B32" s="230"/>
      <c r="C32" s="117"/>
      <c r="D32" s="117"/>
      <c r="E32" s="117"/>
      <c r="F32" s="117"/>
      <c r="G32" s="117"/>
      <c r="H32" s="117"/>
      <c r="I32" s="117"/>
      <c r="J32" s="117"/>
      <c r="K32" s="117"/>
      <c r="L32" s="117"/>
      <c r="M32" s="117"/>
      <c r="N32" s="117"/>
      <c r="O32" s="117"/>
      <c r="P32" s="326"/>
      <c r="Q32" s="109"/>
      <c r="R32" s="109"/>
      <c r="S32" s="109"/>
      <c r="T32" s="109"/>
      <c r="U32" s="109"/>
      <c r="V32" s="109"/>
    </row>
    <row r="33" spans="1:22" s="103" customFormat="1" ht="15" thickBot="1">
      <c r="A33" s="108" t="s">
        <v>119</v>
      </c>
      <c r="B33" s="243">
        <v>5343273.4079999998</v>
      </c>
      <c r="C33" s="237">
        <v>0</v>
      </c>
      <c r="D33" s="237">
        <v>0</v>
      </c>
      <c r="E33" s="237">
        <v>0</v>
      </c>
      <c r="F33" s="237">
        <v>0</v>
      </c>
      <c r="G33" s="237">
        <v>0</v>
      </c>
      <c r="H33" s="237">
        <v>0</v>
      </c>
      <c r="I33" s="237">
        <v>0</v>
      </c>
      <c r="J33" s="237">
        <v>0</v>
      </c>
      <c r="K33" s="237">
        <v>0</v>
      </c>
      <c r="L33" s="237">
        <v>0</v>
      </c>
      <c r="M33" s="237">
        <v>0</v>
      </c>
      <c r="N33" s="237">
        <v>0</v>
      </c>
      <c r="O33" s="237">
        <v>0</v>
      </c>
      <c r="P33" s="487">
        <v>0</v>
      </c>
      <c r="Q33" s="244">
        <v>0</v>
      </c>
      <c r="R33" s="244">
        <v>0</v>
      </c>
      <c r="S33" s="244">
        <v>0</v>
      </c>
      <c r="T33" s="244">
        <v>0</v>
      </c>
      <c r="U33" s="244">
        <v>0</v>
      </c>
      <c r="V33" s="244">
        <v>0</v>
      </c>
    </row>
    <row r="34" spans="1:22" s="103" customFormat="1" ht="15.75" customHeight="1" thickBot="1">
      <c r="A34" s="108" t="s">
        <v>124</v>
      </c>
      <c r="B34" s="250">
        <v>1336148.44</v>
      </c>
      <c r="C34" s="246">
        <v>0</v>
      </c>
      <c r="D34" s="247">
        <v>0</v>
      </c>
      <c r="E34" s="247">
        <v>0</v>
      </c>
      <c r="F34" s="247">
        <v>0</v>
      </c>
      <c r="G34" s="247">
        <v>0</v>
      </c>
      <c r="H34" s="247">
        <v>0</v>
      </c>
      <c r="I34" s="247">
        <v>0</v>
      </c>
      <c r="J34" s="254">
        <v>0</v>
      </c>
      <c r="K34" s="254">
        <v>0</v>
      </c>
      <c r="L34" s="254">
        <v>0</v>
      </c>
      <c r="M34" s="254">
        <v>0</v>
      </c>
      <c r="N34" s="254">
        <v>0</v>
      </c>
      <c r="O34" s="254">
        <v>0</v>
      </c>
      <c r="P34" s="489">
        <v>0</v>
      </c>
      <c r="Q34" s="248">
        <v>0</v>
      </c>
      <c r="R34" s="248">
        <v>0</v>
      </c>
      <c r="S34" s="248">
        <v>0</v>
      </c>
      <c r="T34" s="248">
        <v>0</v>
      </c>
      <c r="U34" s="248">
        <v>0</v>
      </c>
      <c r="V34" s="248">
        <v>0</v>
      </c>
    </row>
    <row r="35" spans="1:22" s="103" customFormat="1" ht="12">
      <c r="A35" s="251"/>
      <c r="B35" s="252"/>
      <c r="C35" s="253"/>
      <c r="D35" s="253"/>
      <c r="E35" s="253"/>
      <c r="F35" s="138"/>
      <c r="G35" s="138"/>
      <c r="H35" s="138"/>
      <c r="I35" s="138"/>
      <c r="J35" s="138"/>
      <c r="K35" s="138"/>
      <c r="L35" s="138"/>
      <c r="P35" s="123"/>
    </row>
    <row r="36" spans="1:22" s="103" customFormat="1" ht="12">
      <c r="A36" s="251"/>
      <c r="B36" s="252"/>
      <c r="C36" s="253"/>
      <c r="D36" s="253"/>
      <c r="E36" s="253"/>
      <c r="F36" s="138"/>
      <c r="G36" s="138"/>
      <c r="H36" s="138"/>
      <c r="I36" s="138"/>
      <c r="J36" s="138"/>
      <c r="K36" s="138"/>
      <c r="L36" s="138"/>
      <c r="P36" s="123"/>
    </row>
    <row r="37" spans="1:22" s="103" customFormat="1" ht="12">
      <c r="A37" s="251"/>
      <c r="C37" s="253"/>
      <c r="D37" s="253"/>
      <c r="E37" s="253"/>
      <c r="F37" s="138"/>
      <c r="G37" s="138"/>
      <c r="H37" s="138"/>
      <c r="I37" s="138"/>
      <c r="J37" s="138"/>
      <c r="K37" s="138"/>
      <c r="L37" s="138"/>
      <c r="P37" s="123"/>
    </row>
    <row r="38" spans="1:22" s="103" customFormat="1" ht="12">
      <c r="A38" s="251"/>
      <c r="C38" s="253"/>
      <c r="D38" s="253"/>
      <c r="E38" s="253"/>
      <c r="F38" s="138"/>
      <c r="G38" s="138"/>
      <c r="H38" s="138"/>
      <c r="I38" s="138"/>
      <c r="J38" s="138"/>
      <c r="K38" s="138"/>
      <c r="L38" s="138"/>
      <c r="P38" s="123"/>
    </row>
    <row r="39" spans="1:22" ht="13.5" thickBot="1"/>
    <row r="40" spans="1:22" ht="15" thickBot="1">
      <c r="B40" s="542" t="s">
        <v>112</v>
      </c>
      <c r="C40" s="543"/>
      <c r="D40" s="543"/>
      <c r="E40" s="543"/>
      <c r="F40" s="543"/>
      <c r="G40" s="543"/>
      <c r="H40" s="543"/>
      <c r="I40" s="544"/>
    </row>
    <row r="41" spans="1:22">
      <c r="B41" s="527" t="s">
        <v>6</v>
      </c>
      <c r="C41" s="527"/>
      <c r="D41" s="527"/>
      <c r="G41" s="527" t="s">
        <v>0</v>
      </c>
      <c r="H41" s="527"/>
      <c r="I41" s="527"/>
    </row>
    <row r="42" spans="1:22">
      <c r="B42" s="225" t="s">
        <v>113</v>
      </c>
      <c r="C42" s="225" t="s">
        <v>114</v>
      </c>
      <c r="D42" s="225" t="s">
        <v>115</v>
      </c>
      <c r="G42" s="225" t="s">
        <v>113</v>
      </c>
      <c r="H42" s="225" t="s">
        <v>114</v>
      </c>
      <c r="I42" s="225" t="s">
        <v>115</v>
      </c>
      <c r="J42" s="225"/>
      <c r="K42" s="225"/>
    </row>
    <row r="43" spans="1:22" s="389" customFormat="1">
      <c r="A43" s="445">
        <v>40848</v>
      </c>
      <c r="B43" s="446">
        <v>1336148.44</v>
      </c>
      <c r="C43" s="446">
        <v>5567.2851666666666</v>
      </c>
      <c r="D43" s="446">
        <v>1330581.1548333333</v>
      </c>
      <c r="F43" s="445">
        <v>40848</v>
      </c>
      <c r="G43" s="447"/>
      <c r="H43" s="448"/>
      <c r="I43" s="448"/>
      <c r="P43" s="120"/>
    </row>
    <row r="44" spans="1:22" s="389" customFormat="1">
      <c r="A44" s="445">
        <v>40878</v>
      </c>
      <c r="B44" s="446"/>
      <c r="C44" s="446">
        <v>5567.2851666666666</v>
      </c>
      <c r="D44" s="446">
        <v>1325013.8696666667</v>
      </c>
      <c r="F44" s="445">
        <v>40878</v>
      </c>
      <c r="G44" s="447"/>
      <c r="H44" s="448"/>
      <c r="I44" s="448"/>
      <c r="P44" s="120"/>
    </row>
    <row r="45" spans="1:22" s="389" customFormat="1">
      <c r="A45" s="445">
        <v>40909</v>
      </c>
      <c r="B45" s="446">
        <v>0</v>
      </c>
      <c r="C45" s="446">
        <v>5567.2851666666666</v>
      </c>
      <c r="D45" s="446">
        <v>1319446.5845000001</v>
      </c>
      <c r="F45" s="445">
        <v>40909</v>
      </c>
      <c r="G45" s="447"/>
      <c r="H45" s="448"/>
      <c r="I45" s="448"/>
      <c r="P45" s="120"/>
    </row>
    <row r="46" spans="1:22" s="389" customFormat="1">
      <c r="A46" s="445">
        <v>40940</v>
      </c>
      <c r="B46" s="446"/>
      <c r="C46" s="446">
        <v>5567.2851666666675</v>
      </c>
      <c r="D46" s="446">
        <v>1313879.2993333335</v>
      </c>
      <c r="F46" s="445">
        <v>40940</v>
      </c>
      <c r="G46" s="447"/>
      <c r="H46" s="448"/>
      <c r="I46" s="448"/>
      <c r="P46" s="120"/>
    </row>
    <row r="47" spans="1:22" s="389" customFormat="1">
      <c r="A47" s="445">
        <v>40969</v>
      </c>
      <c r="B47" s="446"/>
      <c r="C47" s="446">
        <v>5567.2851666666675</v>
      </c>
      <c r="D47" s="446">
        <v>1308312.0141666669</v>
      </c>
      <c r="F47" s="445">
        <v>40969</v>
      </c>
      <c r="G47" s="447"/>
      <c r="H47" s="448"/>
      <c r="I47" s="448"/>
      <c r="P47" s="120"/>
    </row>
    <row r="48" spans="1:22" s="389" customFormat="1">
      <c r="A48" s="445">
        <v>41000</v>
      </c>
      <c r="B48" s="446"/>
      <c r="C48" s="446">
        <v>5567.2851666666675</v>
      </c>
      <c r="D48" s="446">
        <v>1302744.7290000003</v>
      </c>
      <c r="F48" s="445">
        <v>41000</v>
      </c>
      <c r="G48" s="447"/>
      <c r="H48" s="448"/>
      <c r="I48" s="448"/>
      <c r="P48" s="120"/>
    </row>
    <row r="49" spans="1:16" s="389" customFormat="1">
      <c r="A49" s="445">
        <v>41030</v>
      </c>
      <c r="B49" s="446"/>
      <c r="C49" s="446">
        <v>5567.2851666666675</v>
      </c>
      <c r="D49" s="446">
        <v>1297177.4438333337</v>
      </c>
      <c r="F49" s="445">
        <v>41030</v>
      </c>
      <c r="G49" s="447"/>
      <c r="H49" s="448"/>
      <c r="I49" s="448"/>
      <c r="P49" s="120"/>
    </row>
    <row r="50" spans="1:16" s="389" customFormat="1">
      <c r="A50" s="445">
        <v>41061</v>
      </c>
      <c r="B50" s="446"/>
      <c r="C50" s="446">
        <v>5567.2851666666684</v>
      </c>
      <c r="D50" s="446">
        <v>1291610.1586666671</v>
      </c>
      <c r="F50" s="445">
        <v>41061</v>
      </c>
      <c r="G50" s="447"/>
      <c r="H50" s="448"/>
      <c r="I50" s="448"/>
      <c r="P50" s="120"/>
    </row>
    <row r="51" spans="1:16" s="389" customFormat="1">
      <c r="A51" s="445">
        <v>41091</v>
      </c>
      <c r="B51" s="446"/>
      <c r="C51" s="446">
        <v>5567.2851666666684</v>
      </c>
      <c r="D51" s="446">
        <v>1286042.8735000005</v>
      </c>
      <c r="F51" s="445">
        <v>41091</v>
      </c>
      <c r="G51" s="446">
        <v>1669744.3436201224</v>
      </c>
      <c r="H51" s="446">
        <v>7197.173894914321</v>
      </c>
      <c r="I51" s="446">
        <v>1662547.1697252081</v>
      </c>
      <c r="J51" s="446"/>
      <c r="K51" s="446"/>
      <c r="P51" s="120"/>
    </row>
    <row r="52" spans="1:16" s="389" customFormat="1">
      <c r="A52" s="445">
        <v>41122</v>
      </c>
      <c r="B52" s="446"/>
      <c r="C52" s="446">
        <v>5567.2851666666684</v>
      </c>
      <c r="D52" s="446">
        <v>1280475.5883333338</v>
      </c>
      <c r="F52" s="445">
        <v>41122</v>
      </c>
      <c r="G52" s="446"/>
      <c r="H52" s="446">
        <v>7197.173894914321</v>
      </c>
      <c r="I52" s="446">
        <v>1655349.9958302937</v>
      </c>
      <c r="J52" s="446"/>
      <c r="K52" s="446"/>
      <c r="P52" s="120"/>
    </row>
    <row r="53" spans="1:16" s="389" customFormat="1">
      <c r="A53" s="445">
        <v>41153</v>
      </c>
      <c r="B53" s="446"/>
      <c r="C53" s="446">
        <v>5567.2851666666693</v>
      </c>
      <c r="D53" s="446">
        <v>1274908.3031666672</v>
      </c>
      <c r="F53" s="445">
        <v>41153</v>
      </c>
      <c r="G53" s="446"/>
      <c r="H53" s="446">
        <v>7197.173894914321</v>
      </c>
      <c r="I53" s="446">
        <v>1648152.8219353794</v>
      </c>
      <c r="J53" s="446"/>
      <c r="K53" s="446"/>
      <c r="P53" s="120"/>
    </row>
    <row r="54" spans="1:16" s="389" customFormat="1">
      <c r="A54" s="445">
        <v>41183</v>
      </c>
      <c r="B54" s="446"/>
      <c r="C54" s="446">
        <v>5567.2851666666693</v>
      </c>
      <c r="D54" s="446">
        <v>1269341.0180000006</v>
      </c>
      <c r="F54" s="445">
        <v>41183</v>
      </c>
      <c r="G54" s="446"/>
      <c r="H54" s="446">
        <v>7197.173894914321</v>
      </c>
      <c r="I54" s="446">
        <v>1640955.6480404651</v>
      </c>
      <c r="J54" s="446"/>
      <c r="K54" s="446"/>
      <c r="P54" s="120"/>
    </row>
    <row r="55" spans="1:16" s="389" customFormat="1">
      <c r="A55" s="445">
        <v>41214</v>
      </c>
      <c r="B55" s="446"/>
      <c r="C55" s="446">
        <v>5567.2851666666693</v>
      </c>
      <c r="D55" s="446">
        <v>1263773.732833334</v>
      </c>
      <c r="F55" s="445">
        <v>41214</v>
      </c>
      <c r="G55" s="446"/>
      <c r="H55" s="446">
        <v>7197.173894914321</v>
      </c>
      <c r="I55" s="446">
        <v>1633758.4741455507</v>
      </c>
      <c r="J55" s="446"/>
      <c r="K55" s="446"/>
      <c r="P55" s="120"/>
    </row>
    <row r="56" spans="1:16" s="389" customFormat="1">
      <c r="A56" s="445">
        <v>41244</v>
      </c>
      <c r="B56" s="446"/>
      <c r="C56" s="446">
        <v>5567.2851666666693</v>
      </c>
      <c r="D56" s="446">
        <v>1258206.4476666674</v>
      </c>
      <c r="F56" s="445">
        <v>41244</v>
      </c>
      <c r="G56" s="446"/>
      <c r="H56" s="446">
        <v>7197.17389491432</v>
      </c>
      <c r="I56" s="446">
        <v>1626561.3002506364</v>
      </c>
      <c r="J56" s="446"/>
      <c r="K56" s="446"/>
      <c r="P56" s="120"/>
    </row>
    <row r="57" spans="1:16" s="389" customFormat="1">
      <c r="A57" s="445">
        <v>41275</v>
      </c>
      <c r="B57" s="446">
        <v>0</v>
      </c>
      <c r="C57" s="446">
        <v>5567.2851666666702</v>
      </c>
      <c r="D57" s="446">
        <v>1252639.1625000008</v>
      </c>
      <c r="F57" s="445">
        <v>41275</v>
      </c>
      <c r="G57" s="450">
        <v>0</v>
      </c>
      <c r="H57" s="446">
        <v>7197.17389491432</v>
      </c>
      <c r="I57" s="446">
        <v>1619364.1263557221</v>
      </c>
      <c r="J57" s="446"/>
      <c r="K57" s="446"/>
      <c r="P57" s="120"/>
    </row>
    <row r="58" spans="1:16" s="389" customFormat="1">
      <c r="A58" s="445">
        <v>41306</v>
      </c>
      <c r="B58" s="446"/>
      <c r="C58" s="446">
        <v>5567.2851666666702</v>
      </c>
      <c r="D58" s="446">
        <v>1247071.8773333342</v>
      </c>
      <c r="F58" s="445">
        <v>41306</v>
      </c>
      <c r="G58" s="446"/>
      <c r="H58" s="446">
        <v>7197.17389491432</v>
      </c>
      <c r="I58" s="446">
        <v>1612166.9524608077</v>
      </c>
      <c r="J58" s="446"/>
      <c r="K58" s="446"/>
      <c r="P58" s="120"/>
    </row>
    <row r="59" spans="1:16" s="389" customFormat="1">
      <c r="A59" s="445">
        <v>41334</v>
      </c>
      <c r="B59" s="446"/>
      <c r="C59" s="446">
        <v>5567.2851666666702</v>
      </c>
      <c r="D59" s="446">
        <v>1241504.5921666676</v>
      </c>
      <c r="F59" s="445">
        <v>41334</v>
      </c>
      <c r="G59" s="446"/>
      <c r="H59" s="446">
        <v>7197.17389491432</v>
      </c>
      <c r="I59" s="446">
        <v>1604969.7785658934</v>
      </c>
      <c r="J59" s="446"/>
      <c r="K59" s="446"/>
      <c r="P59" s="120"/>
    </row>
    <row r="60" spans="1:16" s="389" customFormat="1">
      <c r="A60" s="445">
        <v>41365</v>
      </c>
      <c r="B60" s="446"/>
      <c r="C60" s="446">
        <v>5567.2851666666711</v>
      </c>
      <c r="D60" s="446">
        <v>1235937.307000001</v>
      </c>
      <c r="F60" s="445">
        <v>41365</v>
      </c>
      <c r="G60" s="446"/>
      <c r="H60" s="446">
        <v>7197.17389491432</v>
      </c>
      <c r="I60" s="446">
        <v>1597772.6046709791</v>
      </c>
      <c r="J60" s="446"/>
      <c r="K60" s="446"/>
      <c r="P60" s="120"/>
    </row>
    <row r="61" spans="1:16" s="389" customFormat="1">
      <c r="A61" s="445">
        <v>41395</v>
      </c>
      <c r="B61" s="446"/>
      <c r="C61" s="446">
        <v>5567.2851666666711</v>
      </c>
      <c r="D61" s="446">
        <v>1230370.0218333344</v>
      </c>
      <c r="F61" s="445">
        <v>41395</v>
      </c>
      <c r="G61" s="446"/>
      <c r="H61" s="446">
        <v>7197.17389491432</v>
      </c>
      <c r="I61" s="446">
        <v>1590575.4307760647</v>
      </c>
      <c r="J61" s="446"/>
      <c r="K61" s="446"/>
      <c r="P61" s="120"/>
    </row>
    <row r="62" spans="1:16" s="389" customFormat="1">
      <c r="A62" s="445">
        <v>41426</v>
      </c>
      <c r="B62" s="446"/>
      <c r="C62" s="446">
        <v>5567.2851666666711</v>
      </c>
      <c r="D62" s="446">
        <v>1224802.7366666677</v>
      </c>
      <c r="F62" s="445">
        <v>41426</v>
      </c>
      <c r="G62" s="446"/>
      <c r="H62" s="446">
        <v>7197.17389491432</v>
      </c>
      <c r="I62" s="446">
        <v>1583378.2568811504</v>
      </c>
      <c r="J62" s="446"/>
      <c r="K62" s="446"/>
      <c r="P62" s="120"/>
    </row>
    <row r="63" spans="1:16" s="389" customFormat="1">
      <c r="A63" s="445">
        <v>41456</v>
      </c>
      <c r="B63" s="446"/>
      <c r="C63" s="446">
        <v>5567.2851666666711</v>
      </c>
      <c r="D63" s="446">
        <v>1219235.4515000011</v>
      </c>
      <c r="F63" s="445">
        <v>41456</v>
      </c>
      <c r="G63" s="446"/>
      <c r="H63" s="446">
        <v>7197.17389491432</v>
      </c>
      <c r="I63" s="446">
        <v>1576181.0829862361</v>
      </c>
      <c r="J63" s="446"/>
      <c r="K63" s="446"/>
      <c r="P63" s="120"/>
    </row>
    <row r="64" spans="1:16" s="389" customFormat="1">
      <c r="A64" s="445">
        <v>41487</v>
      </c>
      <c r="B64" s="446"/>
      <c r="C64" s="446">
        <v>5567.285166666672</v>
      </c>
      <c r="D64" s="446">
        <v>1213668.1663333345</v>
      </c>
      <c r="F64" s="445">
        <v>41487</v>
      </c>
      <c r="G64" s="446"/>
      <c r="H64" s="446">
        <v>7197.17389491432</v>
      </c>
      <c r="I64" s="446">
        <v>1568983.9090913218</v>
      </c>
      <c r="J64" s="446"/>
      <c r="K64" s="446"/>
      <c r="P64" s="120"/>
    </row>
    <row r="65" spans="1:16" s="389" customFormat="1">
      <c r="A65" s="445">
        <v>41518</v>
      </c>
      <c r="B65" s="446"/>
      <c r="C65" s="446">
        <v>5567.285166666672</v>
      </c>
      <c r="D65" s="446">
        <v>1208100.8811666679</v>
      </c>
      <c r="F65" s="445">
        <v>41518</v>
      </c>
      <c r="G65" s="446"/>
      <c r="H65" s="446">
        <v>7197.17389491432</v>
      </c>
      <c r="I65" s="446">
        <v>1561786.7351964074</v>
      </c>
      <c r="J65" s="446"/>
      <c r="K65" s="446"/>
      <c r="P65" s="120"/>
    </row>
    <row r="66" spans="1:16" s="389" customFormat="1">
      <c r="A66" s="445">
        <v>41548</v>
      </c>
      <c r="B66" s="446"/>
      <c r="C66" s="446">
        <v>5567.285166666672</v>
      </c>
      <c r="D66" s="446">
        <v>1202533.5960000013</v>
      </c>
      <c r="F66" s="445">
        <v>41548</v>
      </c>
      <c r="G66" s="446"/>
      <c r="H66" s="446">
        <v>7197.17389491432</v>
      </c>
      <c r="I66" s="446">
        <v>1554589.5613014931</v>
      </c>
      <c r="J66" s="446"/>
      <c r="K66" s="446"/>
      <c r="P66" s="120"/>
    </row>
    <row r="67" spans="1:16" s="389" customFormat="1">
      <c r="A67" s="445">
        <v>41579</v>
      </c>
      <c r="B67" s="446"/>
      <c r="C67" s="446">
        <v>5567.2851666666729</v>
      </c>
      <c r="D67" s="446">
        <v>1196966.3108333347</v>
      </c>
      <c r="F67" s="445">
        <v>41579</v>
      </c>
      <c r="G67" s="446"/>
      <c r="H67" s="446">
        <v>7197.17389491432</v>
      </c>
      <c r="I67" s="446">
        <v>1547392.3874065788</v>
      </c>
      <c r="J67" s="446"/>
      <c r="K67" s="446"/>
      <c r="P67" s="120"/>
    </row>
    <row r="68" spans="1:16" s="389" customFormat="1">
      <c r="A68" s="445">
        <v>41609</v>
      </c>
      <c r="B68" s="446"/>
      <c r="C68" s="446">
        <v>5567.2851666666729</v>
      </c>
      <c r="D68" s="446">
        <v>1191399.0256666681</v>
      </c>
      <c r="F68" s="445">
        <v>41609</v>
      </c>
      <c r="G68" s="446"/>
      <c r="H68" s="446">
        <v>7197.17389491432</v>
      </c>
      <c r="I68" s="446">
        <v>1540195.2135116644</v>
      </c>
      <c r="J68" s="446"/>
      <c r="K68" s="446"/>
      <c r="P68" s="120"/>
    </row>
    <row r="69" spans="1:16" s="389" customFormat="1">
      <c r="A69" s="445">
        <v>41640</v>
      </c>
      <c r="B69" s="446">
        <v>0</v>
      </c>
      <c r="C69" s="446">
        <v>5567.2851666666729</v>
      </c>
      <c r="D69" s="446">
        <v>1185831.7405000015</v>
      </c>
      <c r="F69" s="445">
        <v>41640</v>
      </c>
      <c r="G69" s="450">
        <v>0</v>
      </c>
      <c r="H69" s="446">
        <v>7197.17389491432</v>
      </c>
      <c r="I69" s="446">
        <v>1532998.0396167501</v>
      </c>
      <c r="J69" s="446"/>
      <c r="K69" s="446"/>
      <c r="P69" s="120"/>
    </row>
    <row r="70" spans="1:16" s="389" customFormat="1">
      <c r="A70" s="445">
        <v>41671</v>
      </c>
      <c r="B70" s="446"/>
      <c r="C70" s="446">
        <v>5567.2851666666738</v>
      </c>
      <c r="D70" s="446">
        <v>1180264.4553333349</v>
      </c>
      <c r="F70" s="445">
        <v>41671</v>
      </c>
      <c r="G70" s="446"/>
      <c r="H70" s="446">
        <v>7197.17389491432</v>
      </c>
      <c r="I70" s="446">
        <v>1525800.8657218358</v>
      </c>
      <c r="J70" s="446"/>
      <c r="K70" s="446"/>
      <c r="P70" s="120"/>
    </row>
    <row r="71" spans="1:16" s="389" customFormat="1">
      <c r="A71" s="445">
        <v>41699</v>
      </c>
      <c r="B71" s="446"/>
      <c r="C71" s="446">
        <v>5567.2851666666738</v>
      </c>
      <c r="D71" s="446">
        <v>1174697.1701666682</v>
      </c>
      <c r="F71" s="445">
        <v>41699</v>
      </c>
      <c r="G71" s="446"/>
      <c r="H71" s="446">
        <v>7197.17389491432</v>
      </c>
      <c r="I71" s="446">
        <v>1518603.6918269214</v>
      </c>
      <c r="J71" s="446"/>
      <c r="K71" s="446"/>
      <c r="P71" s="120"/>
    </row>
    <row r="72" spans="1:16" s="389" customFormat="1">
      <c r="A72" s="445">
        <v>41730</v>
      </c>
      <c r="B72" s="446"/>
      <c r="C72" s="446">
        <v>5567.2851666666738</v>
      </c>
      <c r="D72" s="446">
        <v>1169129.8850000016</v>
      </c>
      <c r="F72" s="445">
        <v>41730</v>
      </c>
      <c r="G72" s="446"/>
      <c r="H72" s="446">
        <v>7197.1738949143191</v>
      </c>
      <c r="I72" s="446">
        <v>1511406.5179320071</v>
      </c>
      <c r="J72" s="446"/>
      <c r="K72" s="446"/>
      <c r="P72" s="120"/>
    </row>
    <row r="73" spans="1:16" s="389" customFormat="1">
      <c r="A73" s="445">
        <v>41760</v>
      </c>
      <c r="B73" s="446"/>
      <c r="C73" s="446">
        <v>5567.2851666666747</v>
      </c>
      <c r="D73" s="446">
        <v>1163562.599833335</v>
      </c>
      <c r="F73" s="445">
        <v>41760</v>
      </c>
      <c r="G73" s="446"/>
      <c r="H73" s="446">
        <v>7197.1738949143191</v>
      </c>
      <c r="I73" s="446">
        <v>1504209.3440370928</v>
      </c>
      <c r="J73" s="446"/>
      <c r="K73" s="446"/>
      <c r="P73" s="120"/>
    </row>
    <row r="74" spans="1:16" s="389" customFormat="1">
      <c r="A74" s="445">
        <v>41791</v>
      </c>
      <c r="B74" s="446"/>
      <c r="C74" s="446">
        <v>5567.2851666666747</v>
      </c>
      <c r="D74" s="446">
        <v>1157995.3146666684</v>
      </c>
      <c r="F74" s="445">
        <v>41791</v>
      </c>
      <c r="G74" s="446"/>
      <c r="H74" s="446">
        <v>7197.1738949143191</v>
      </c>
      <c r="I74" s="446">
        <v>1497012.1701421784</v>
      </c>
      <c r="J74" s="446"/>
      <c r="K74" s="446"/>
      <c r="P74" s="120"/>
    </row>
    <row r="75" spans="1:16" s="389" customFormat="1">
      <c r="A75" s="445">
        <v>41821</v>
      </c>
      <c r="B75" s="446"/>
      <c r="C75" s="446">
        <v>5567.2851666666747</v>
      </c>
      <c r="D75" s="446">
        <v>1152428.0295000018</v>
      </c>
      <c r="F75" s="445">
        <v>41821</v>
      </c>
      <c r="G75" s="446"/>
      <c r="H75" s="446">
        <v>7197.1738949143191</v>
      </c>
      <c r="I75" s="446">
        <v>1489814.9962472641</v>
      </c>
      <c r="J75" s="446"/>
      <c r="K75" s="446"/>
      <c r="P75" s="120"/>
    </row>
    <row r="76" spans="1:16" s="389" customFormat="1">
      <c r="A76" s="445">
        <v>41852</v>
      </c>
      <c r="B76" s="446"/>
      <c r="C76" s="446">
        <v>5567.2851666666757</v>
      </c>
      <c r="D76" s="446">
        <v>1146860.7443333352</v>
      </c>
      <c r="F76" s="445">
        <v>41852</v>
      </c>
      <c r="G76" s="446"/>
      <c r="H76" s="446">
        <v>7197.1738949143191</v>
      </c>
      <c r="I76" s="446">
        <v>1482617.8223523498</v>
      </c>
      <c r="J76" s="446"/>
      <c r="K76" s="446"/>
      <c r="P76" s="120"/>
    </row>
    <row r="77" spans="1:16" s="389" customFormat="1">
      <c r="A77" s="445">
        <v>41883</v>
      </c>
      <c r="B77" s="446"/>
      <c r="C77" s="446">
        <v>5567.2851666666757</v>
      </c>
      <c r="D77" s="446">
        <v>1141293.4591666686</v>
      </c>
      <c r="F77" s="445">
        <v>41883</v>
      </c>
      <c r="G77" s="446"/>
      <c r="H77" s="446">
        <v>7197.1738949143191</v>
      </c>
      <c r="I77" s="446">
        <v>1475420.6484574354</v>
      </c>
      <c r="J77" s="446"/>
      <c r="K77" s="446"/>
      <c r="P77" s="120"/>
    </row>
    <row r="78" spans="1:16" s="389" customFormat="1">
      <c r="A78" s="445">
        <v>41913</v>
      </c>
      <c r="B78" s="446"/>
      <c r="C78" s="446">
        <v>5567.2851666666757</v>
      </c>
      <c r="D78" s="446">
        <v>1135726.174000002</v>
      </c>
      <c r="F78" s="445">
        <v>41913</v>
      </c>
      <c r="G78" s="446"/>
      <c r="H78" s="446">
        <v>7197.1738949143191</v>
      </c>
      <c r="I78" s="446">
        <v>1468223.4745625211</v>
      </c>
      <c r="J78" s="446"/>
      <c r="K78" s="446"/>
      <c r="P78" s="120"/>
    </row>
    <row r="79" spans="1:16" s="389" customFormat="1">
      <c r="A79" s="445">
        <v>41944</v>
      </c>
      <c r="B79" s="446"/>
      <c r="C79" s="446">
        <v>5567.2851666666766</v>
      </c>
      <c r="D79" s="446">
        <v>1130158.8888333354</v>
      </c>
      <c r="F79" s="445">
        <v>41944</v>
      </c>
      <c r="G79" s="446"/>
      <c r="H79" s="446">
        <v>7197.1738949143191</v>
      </c>
      <c r="I79" s="446">
        <v>1461026.3006676068</v>
      </c>
      <c r="J79" s="446"/>
      <c r="K79" s="446"/>
      <c r="P79" s="120"/>
    </row>
    <row r="80" spans="1:16" s="389" customFormat="1">
      <c r="A80" s="445">
        <v>41974</v>
      </c>
      <c r="B80" s="446"/>
      <c r="C80" s="446">
        <v>5567.2851666666766</v>
      </c>
      <c r="D80" s="446">
        <v>1124591.6036666688</v>
      </c>
      <c r="F80" s="445">
        <v>41974</v>
      </c>
      <c r="G80" s="446"/>
      <c r="H80" s="446">
        <v>7197.1738949143191</v>
      </c>
      <c r="I80" s="446">
        <v>1453829.1267726924</v>
      </c>
      <c r="J80" s="446"/>
      <c r="K80" s="446"/>
      <c r="P80" s="120"/>
    </row>
    <row r="81" spans="1:16" s="389" customFormat="1">
      <c r="A81" s="445">
        <v>42005</v>
      </c>
      <c r="B81" s="446">
        <v>0</v>
      </c>
      <c r="C81" s="446">
        <v>5567.2851666666775</v>
      </c>
      <c r="D81" s="446">
        <v>1119024.3185000021</v>
      </c>
      <c r="F81" s="445">
        <v>42005</v>
      </c>
      <c r="G81" s="450">
        <v>0</v>
      </c>
      <c r="H81" s="446">
        <v>7197.1738949143191</v>
      </c>
      <c r="I81" s="446">
        <v>1446631.9528777781</v>
      </c>
      <c r="J81" s="446"/>
      <c r="K81" s="446"/>
      <c r="L81" s="446"/>
      <c r="P81" s="120"/>
    </row>
    <row r="82" spans="1:16" s="389" customFormat="1">
      <c r="A82" s="445">
        <v>42036</v>
      </c>
      <c r="B82" s="446"/>
      <c r="C82" s="446">
        <v>5567.2851666666775</v>
      </c>
      <c r="D82" s="446">
        <v>1113457.0333333355</v>
      </c>
      <c r="F82" s="445">
        <v>42036</v>
      </c>
      <c r="G82" s="446"/>
      <c r="H82" s="446">
        <v>7197.1738949143191</v>
      </c>
      <c r="I82" s="446">
        <v>1439434.7789828638</v>
      </c>
      <c r="J82" s="446"/>
      <c r="K82" s="446"/>
      <c r="L82" s="453"/>
      <c r="P82" s="120"/>
    </row>
    <row r="83" spans="1:16" s="389" customFormat="1">
      <c r="A83" s="445">
        <v>42064</v>
      </c>
      <c r="B83" s="446"/>
      <c r="C83" s="446">
        <v>5567.2851666666775</v>
      </c>
      <c r="D83" s="446">
        <v>1107889.7481666689</v>
      </c>
      <c r="F83" s="445">
        <v>42064</v>
      </c>
      <c r="G83" s="446"/>
      <c r="H83" s="446">
        <v>7197.1738949143191</v>
      </c>
      <c r="I83" s="446">
        <v>1432237.6050879494</v>
      </c>
      <c r="J83" s="446"/>
      <c r="K83" s="446"/>
      <c r="P83" s="120"/>
    </row>
    <row r="84" spans="1:16" s="389" customFormat="1">
      <c r="A84" s="445">
        <v>42095</v>
      </c>
      <c r="B84" s="446"/>
      <c r="C84" s="446">
        <v>5567.2851666666784</v>
      </c>
      <c r="D84" s="446">
        <v>1102322.4630000023</v>
      </c>
      <c r="F84" s="445">
        <v>42095</v>
      </c>
      <c r="G84" s="446"/>
      <c r="H84" s="446">
        <v>7197.1738949143191</v>
      </c>
      <c r="I84" s="446">
        <v>1425040.4311930351</v>
      </c>
      <c r="J84" s="446"/>
      <c r="K84" s="446"/>
      <c r="P84" s="120"/>
    </row>
    <row r="85" spans="1:16" s="389" customFormat="1">
      <c r="A85" s="445">
        <v>42125</v>
      </c>
      <c r="B85" s="446"/>
      <c r="C85" s="446">
        <v>5567.2851666666784</v>
      </c>
      <c r="D85" s="446">
        <v>1096755.1778333357</v>
      </c>
      <c r="F85" s="445">
        <v>42125</v>
      </c>
      <c r="G85" s="446"/>
      <c r="H85" s="446">
        <v>7197.1738949143182</v>
      </c>
      <c r="I85" s="446">
        <v>1417843.2572981208</v>
      </c>
      <c r="J85" s="446"/>
      <c r="K85" s="446"/>
      <c r="P85" s="120"/>
    </row>
    <row r="86" spans="1:16" s="389" customFormat="1">
      <c r="A86" s="445">
        <v>42156</v>
      </c>
      <c r="B86" s="446"/>
      <c r="C86" s="446">
        <v>5567.2851666666784</v>
      </c>
      <c r="D86" s="446">
        <v>1091187.8926666691</v>
      </c>
      <c r="F86" s="445">
        <v>42156</v>
      </c>
      <c r="G86" s="446"/>
      <c r="H86" s="446">
        <v>7197.1738949143182</v>
      </c>
      <c r="I86" s="446">
        <v>1410646.0834032064</v>
      </c>
      <c r="J86" s="446"/>
      <c r="K86" s="446"/>
      <c r="P86" s="120"/>
    </row>
    <row r="87" spans="1:16" s="389" customFormat="1">
      <c r="A87" s="445">
        <v>42186</v>
      </c>
      <c r="B87" s="446"/>
      <c r="C87" s="446">
        <v>5567.2851666666793</v>
      </c>
      <c r="D87" s="446">
        <v>1085620.6075000025</v>
      </c>
      <c r="F87" s="445">
        <v>42186</v>
      </c>
      <c r="G87" s="446"/>
      <c r="H87" s="446">
        <v>7197.1738949143182</v>
      </c>
      <c r="I87" s="446">
        <v>1403448.9095082921</v>
      </c>
      <c r="J87" s="446"/>
      <c r="K87" s="446"/>
      <c r="P87" s="120"/>
    </row>
    <row r="88" spans="1:16" s="389" customFormat="1">
      <c r="A88" s="445">
        <v>42217</v>
      </c>
      <c r="B88" s="446"/>
      <c r="C88" s="446">
        <v>5567.2851666666793</v>
      </c>
      <c r="D88" s="446">
        <v>1080053.3223333359</v>
      </c>
      <c r="F88" s="445">
        <v>42217</v>
      </c>
      <c r="G88" s="446"/>
      <c r="H88" s="446">
        <v>7197.1738949143182</v>
      </c>
      <c r="I88" s="446">
        <v>1396251.7356133778</v>
      </c>
      <c r="J88" s="446"/>
      <c r="K88" s="446"/>
      <c r="P88" s="120"/>
    </row>
    <row r="89" spans="1:16" s="389" customFormat="1">
      <c r="A89" s="445">
        <v>42248</v>
      </c>
      <c r="B89" s="446"/>
      <c r="C89" s="446">
        <v>5567.2851666666802</v>
      </c>
      <c r="D89" s="446">
        <v>1074486.0371666693</v>
      </c>
      <c r="F89" s="445">
        <v>42248</v>
      </c>
      <c r="G89" s="446"/>
      <c r="H89" s="446">
        <v>7197.1738949143182</v>
      </c>
      <c r="I89" s="446">
        <v>1389054.5617184634</v>
      </c>
      <c r="J89" s="446"/>
      <c r="K89" s="446"/>
      <c r="P89" s="120"/>
    </row>
    <row r="90" spans="1:16" s="389" customFormat="1">
      <c r="A90" s="445">
        <v>42278</v>
      </c>
      <c r="B90" s="446"/>
      <c r="C90" s="446">
        <v>5567.2851666666802</v>
      </c>
      <c r="D90" s="446">
        <v>1068918.7520000027</v>
      </c>
      <c r="F90" s="445">
        <v>42278</v>
      </c>
      <c r="G90" s="446"/>
      <c r="H90" s="446">
        <v>7197.1738949143182</v>
      </c>
      <c r="I90" s="446">
        <v>1381857.3878235491</v>
      </c>
      <c r="J90" s="446"/>
      <c r="K90" s="446"/>
      <c r="P90" s="120"/>
    </row>
    <row r="91" spans="1:16" s="389" customFormat="1">
      <c r="A91" s="445">
        <v>42309</v>
      </c>
      <c r="B91" s="446"/>
      <c r="C91" s="446">
        <v>5567.2851666666802</v>
      </c>
      <c r="D91" s="446">
        <v>1063351.466833336</v>
      </c>
      <c r="F91" s="445">
        <v>42309</v>
      </c>
      <c r="G91" s="446"/>
      <c r="H91" s="446">
        <v>7197.1738949143182</v>
      </c>
      <c r="I91" s="446">
        <v>1374660.2139286348</v>
      </c>
      <c r="J91" s="446"/>
      <c r="K91" s="446"/>
      <c r="P91" s="120"/>
    </row>
    <row r="92" spans="1:16" s="389" customFormat="1">
      <c r="A92" s="445">
        <v>42339</v>
      </c>
      <c r="B92" s="446"/>
      <c r="C92" s="446">
        <v>5567.2851666666811</v>
      </c>
      <c r="D92" s="446">
        <v>1057784.1816666694</v>
      </c>
      <c r="F92" s="445">
        <v>42339</v>
      </c>
      <c r="G92" s="446"/>
      <c r="H92" s="446">
        <v>7197.1738949143182</v>
      </c>
      <c r="I92" s="446">
        <v>1367463.0400337204</v>
      </c>
      <c r="J92" s="446"/>
      <c r="K92" s="446"/>
      <c r="P92" s="120"/>
    </row>
    <row r="93" spans="1:16" s="389" customFormat="1">
      <c r="A93" s="445">
        <v>42370</v>
      </c>
      <c r="B93" s="450">
        <v>0</v>
      </c>
      <c r="C93" s="446">
        <v>5567.2851666666811</v>
      </c>
      <c r="D93" s="446">
        <v>1052216.8965000028</v>
      </c>
      <c r="F93" s="445">
        <v>42370</v>
      </c>
      <c r="G93" s="450">
        <v>0</v>
      </c>
      <c r="H93" s="446">
        <v>7197.1738949143182</v>
      </c>
      <c r="I93" s="446">
        <v>1360265.8661388061</v>
      </c>
      <c r="J93" s="446"/>
      <c r="K93" s="446"/>
      <c r="P93" s="120"/>
    </row>
    <row r="94" spans="1:16" s="389" customFormat="1">
      <c r="A94" s="445">
        <v>42401</v>
      </c>
      <c r="B94" s="446"/>
      <c r="C94" s="446">
        <v>5567.285166666682</v>
      </c>
      <c r="D94" s="446">
        <v>1046649.6113333361</v>
      </c>
      <c r="F94" s="445">
        <v>42401</v>
      </c>
      <c r="G94" s="446"/>
      <c r="H94" s="446">
        <v>7197.1738949143182</v>
      </c>
      <c r="I94" s="446">
        <v>1353068.6922438918</v>
      </c>
      <c r="J94" s="446"/>
      <c r="K94" s="446"/>
      <c r="P94" s="120"/>
    </row>
    <row r="95" spans="1:16" s="389" customFormat="1">
      <c r="A95" s="445">
        <v>42430</v>
      </c>
      <c r="B95" s="446"/>
      <c r="C95" s="446">
        <v>5567.2851666666811</v>
      </c>
      <c r="D95" s="446">
        <v>1041082.3261666694</v>
      </c>
      <c r="F95" s="445">
        <v>42430</v>
      </c>
      <c r="G95" s="446"/>
      <c r="H95" s="446">
        <v>7197.1738949143182</v>
      </c>
      <c r="I95" s="446">
        <v>1345871.5183489774</v>
      </c>
      <c r="J95" s="446"/>
      <c r="K95" s="446"/>
      <c r="P95" s="120"/>
    </row>
    <row r="96" spans="1:16" s="389" customFormat="1">
      <c r="A96" s="445">
        <v>42461</v>
      </c>
      <c r="B96" s="446"/>
      <c r="C96" s="446">
        <v>5567.2851666666811</v>
      </c>
      <c r="D96" s="446">
        <v>1035515.0410000026</v>
      </c>
      <c r="F96" s="445">
        <v>42461</v>
      </c>
      <c r="G96" s="446"/>
      <c r="H96" s="446">
        <v>7197.1738949143182</v>
      </c>
      <c r="I96" s="446">
        <v>1338674.3444540631</v>
      </c>
      <c r="J96" s="446"/>
      <c r="K96" s="446"/>
      <c r="P96" s="120"/>
    </row>
    <row r="97" spans="1:16" s="389" customFormat="1">
      <c r="A97" s="445">
        <v>42491</v>
      </c>
      <c r="B97" s="446"/>
      <c r="C97" s="446">
        <v>5567.2851666666811</v>
      </c>
      <c r="D97" s="446">
        <v>1029947.7558333359</v>
      </c>
      <c r="F97" s="445">
        <v>42491</v>
      </c>
      <c r="G97" s="446"/>
      <c r="H97" s="446">
        <v>7197.1738949143173</v>
      </c>
      <c r="I97" s="446">
        <v>1331477.1705591488</v>
      </c>
      <c r="J97" s="446"/>
      <c r="K97" s="446"/>
      <c r="P97" s="120"/>
    </row>
    <row r="98" spans="1:16" s="389" customFormat="1">
      <c r="A98" s="445">
        <v>42522</v>
      </c>
      <c r="B98" s="446"/>
      <c r="C98" s="446">
        <v>5567.2851666666802</v>
      </c>
      <c r="D98" s="446">
        <v>1024380.4706666692</v>
      </c>
      <c r="F98" s="445">
        <v>42522</v>
      </c>
      <c r="G98" s="446"/>
      <c r="H98" s="446">
        <v>7197.1738949143173</v>
      </c>
      <c r="I98" s="446">
        <v>1324279.9966642344</v>
      </c>
      <c r="J98" s="446"/>
      <c r="K98" s="446"/>
      <c r="P98" s="120"/>
    </row>
    <row r="99" spans="1:16" s="389" customFormat="1">
      <c r="A99" s="445">
        <v>42552</v>
      </c>
      <c r="B99" s="446"/>
      <c r="C99" s="446">
        <v>5567.2851666666802</v>
      </c>
      <c r="D99" s="446">
        <v>1018813.1855000025</v>
      </c>
      <c r="F99" s="445">
        <v>42552</v>
      </c>
      <c r="G99" s="446"/>
      <c r="H99" s="446">
        <v>7197.1738949143173</v>
      </c>
      <c r="I99" s="446">
        <v>1317082.8227693201</v>
      </c>
      <c r="J99" s="446"/>
      <c r="K99" s="446"/>
      <c r="P99" s="120"/>
    </row>
    <row r="100" spans="1:16" s="389" customFormat="1">
      <c r="A100" s="445">
        <v>42583</v>
      </c>
      <c r="B100" s="446"/>
      <c r="C100" s="446">
        <v>5567.2851666666802</v>
      </c>
      <c r="D100" s="446">
        <v>1013245.9003333357</v>
      </c>
      <c r="F100" s="445">
        <v>42583</v>
      </c>
      <c r="G100" s="446"/>
      <c r="H100" s="446">
        <v>7197.1738949143173</v>
      </c>
      <c r="I100" s="446">
        <v>1309885.6488744058</v>
      </c>
      <c r="J100" s="446"/>
      <c r="K100" s="446"/>
      <c r="P100" s="120"/>
    </row>
    <row r="101" spans="1:16" s="389" customFormat="1">
      <c r="A101" s="445">
        <v>42614</v>
      </c>
      <c r="B101" s="446"/>
      <c r="C101" s="446">
        <v>5567.2851666666802</v>
      </c>
      <c r="D101" s="446">
        <v>1007678.615166669</v>
      </c>
      <c r="F101" s="445">
        <v>42614</v>
      </c>
      <c r="G101" s="446"/>
      <c r="H101" s="446">
        <v>7197.1738949143173</v>
      </c>
      <c r="I101" s="446">
        <v>1302688.4749794914</v>
      </c>
      <c r="J101" s="446"/>
      <c r="K101" s="446"/>
      <c r="P101" s="120"/>
    </row>
    <row r="102" spans="1:16" s="389" customFormat="1">
      <c r="A102" s="445">
        <v>42644</v>
      </c>
      <c r="B102" s="446"/>
      <c r="C102" s="446">
        <v>5567.2851666666793</v>
      </c>
      <c r="D102" s="446">
        <v>1002111.3300000023</v>
      </c>
      <c r="F102" s="445">
        <v>42644</v>
      </c>
      <c r="G102" s="446"/>
      <c r="H102" s="446">
        <v>7197.1738949143173</v>
      </c>
      <c r="I102" s="446">
        <v>1295491.3010845771</v>
      </c>
      <c r="J102" s="446"/>
      <c r="K102" s="446"/>
      <c r="P102" s="120"/>
    </row>
    <row r="103" spans="1:16" s="389" customFormat="1">
      <c r="A103" s="445">
        <v>42675</v>
      </c>
      <c r="B103" s="446"/>
      <c r="C103" s="446">
        <v>5567.2851666666793</v>
      </c>
      <c r="D103" s="446">
        <v>996544.04483333556</v>
      </c>
      <c r="F103" s="445">
        <v>42675</v>
      </c>
      <c r="G103" s="446"/>
      <c r="H103" s="446">
        <v>7197.1738949143173</v>
      </c>
      <c r="I103" s="446">
        <v>1288294.1271896628</v>
      </c>
      <c r="J103" s="446"/>
      <c r="K103" s="446"/>
      <c r="P103" s="120"/>
    </row>
    <row r="104" spans="1:16" s="389" customFormat="1">
      <c r="A104" s="445">
        <v>42705</v>
      </c>
      <c r="B104" s="446"/>
      <c r="C104" s="446">
        <v>5567.2851666666793</v>
      </c>
      <c r="D104" s="446">
        <v>990976.75966666883</v>
      </c>
      <c r="F104" s="445">
        <v>42705</v>
      </c>
      <c r="G104" s="446"/>
      <c r="H104" s="446">
        <v>7197.1738949143173</v>
      </c>
      <c r="I104" s="446">
        <v>1281096.9532947484</v>
      </c>
      <c r="J104" s="446"/>
      <c r="K104" s="446"/>
      <c r="P104" s="120"/>
    </row>
    <row r="105" spans="1:16" s="389" customFormat="1">
      <c r="A105" s="445">
        <v>42736</v>
      </c>
      <c r="B105" s="450">
        <v>0</v>
      </c>
      <c r="C105" s="446">
        <v>5567.2851666666793</v>
      </c>
      <c r="D105" s="446">
        <v>985409.47450000211</v>
      </c>
      <c r="F105" s="445">
        <v>42736</v>
      </c>
      <c r="G105" s="450">
        <v>0</v>
      </c>
      <c r="H105" s="446">
        <v>7197.1738949143173</v>
      </c>
      <c r="I105" s="446">
        <v>1273899.7793998341</v>
      </c>
      <c r="J105" s="446"/>
      <c r="K105" s="446"/>
      <c r="P105" s="120"/>
    </row>
    <row r="106" spans="1:16" s="389" customFormat="1">
      <c r="A106" s="445">
        <v>42767</v>
      </c>
      <c r="B106" s="446"/>
      <c r="C106" s="446">
        <v>5567.2851666666784</v>
      </c>
      <c r="D106" s="446">
        <v>979842.18933333538</v>
      </c>
      <c r="F106" s="445">
        <v>42767</v>
      </c>
      <c r="G106" s="446"/>
      <c r="H106" s="446">
        <v>7197.1738949143173</v>
      </c>
      <c r="I106" s="446">
        <v>1266702.6055049198</v>
      </c>
      <c r="J106" s="446"/>
      <c r="K106" s="446"/>
      <c r="P106" s="120"/>
    </row>
    <row r="107" spans="1:16" s="389" customFormat="1">
      <c r="A107" s="445">
        <v>42795</v>
      </c>
      <c r="B107" s="446"/>
      <c r="C107" s="446">
        <v>5567.2851666666784</v>
      </c>
      <c r="D107" s="446">
        <v>974274.90416666865</v>
      </c>
      <c r="F107" s="445">
        <v>42795</v>
      </c>
      <c r="G107" s="446"/>
      <c r="H107" s="446">
        <v>7197.1738949143173</v>
      </c>
      <c r="I107" s="446">
        <v>1259505.4316100054</v>
      </c>
      <c r="J107" s="446"/>
      <c r="K107" s="446"/>
      <c r="P107" s="120"/>
    </row>
    <row r="108" spans="1:16" s="389" customFormat="1">
      <c r="A108" s="445">
        <v>42826</v>
      </c>
      <c r="B108" s="446"/>
      <c r="C108" s="446">
        <v>5567.2851666666784</v>
      </c>
      <c r="D108" s="446">
        <v>968707.61900000193</v>
      </c>
      <c r="F108" s="445">
        <v>42826</v>
      </c>
      <c r="G108" s="446"/>
      <c r="H108" s="446">
        <v>7197.1738949143164</v>
      </c>
      <c r="I108" s="446">
        <v>1252308.2577150911</v>
      </c>
      <c r="J108" s="446"/>
      <c r="K108" s="446"/>
      <c r="P108" s="120"/>
    </row>
    <row r="109" spans="1:16" s="389" customFormat="1">
      <c r="A109" s="445">
        <v>42856</v>
      </c>
      <c r="B109" s="446"/>
      <c r="C109" s="446">
        <v>5567.2851666666775</v>
      </c>
      <c r="D109" s="446">
        <v>963140.3338333352</v>
      </c>
      <c r="F109" s="445">
        <v>42856</v>
      </c>
      <c r="G109" s="446"/>
      <c r="H109" s="446">
        <v>7197.1738949143164</v>
      </c>
      <c r="I109" s="446">
        <v>1245111.0838201768</v>
      </c>
      <c r="J109" s="446"/>
      <c r="K109" s="446"/>
      <c r="P109" s="120"/>
    </row>
    <row r="110" spans="1:16" s="389" customFormat="1">
      <c r="A110" s="445">
        <v>42887</v>
      </c>
      <c r="B110" s="446"/>
      <c r="C110" s="446">
        <v>5567.2851666666775</v>
      </c>
      <c r="D110" s="446">
        <v>957573.04866666847</v>
      </c>
      <c r="F110" s="445">
        <v>42887</v>
      </c>
      <c r="G110" s="446"/>
      <c r="H110" s="446">
        <v>7197.1738949143164</v>
      </c>
      <c r="I110" s="446">
        <v>1237913.9099252624</v>
      </c>
      <c r="J110" s="446"/>
      <c r="K110" s="446"/>
      <c r="P110" s="120"/>
    </row>
    <row r="111" spans="1:16" s="389" customFormat="1">
      <c r="A111" s="445">
        <v>42917</v>
      </c>
      <c r="B111" s="446"/>
      <c r="C111" s="446">
        <v>5567.2851666666775</v>
      </c>
      <c r="D111" s="446">
        <v>952005.76350000175</v>
      </c>
      <c r="F111" s="445">
        <v>42917</v>
      </c>
      <c r="G111" s="446"/>
      <c r="H111" s="446">
        <v>7197.1738949143164</v>
      </c>
      <c r="I111" s="446">
        <v>1230716.7360303481</v>
      </c>
      <c r="J111" s="446"/>
      <c r="K111" s="446"/>
      <c r="P111" s="120"/>
    </row>
    <row r="112" spans="1:16" s="389" customFormat="1">
      <c r="A112" s="445">
        <v>42948</v>
      </c>
      <c r="B112" s="446"/>
      <c r="C112" s="446">
        <v>5567.2851666666766</v>
      </c>
      <c r="D112" s="446">
        <v>946438.47833333502</v>
      </c>
      <c r="F112" s="445">
        <v>42948</v>
      </c>
      <c r="G112" s="446"/>
      <c r="H112" s="446">
        <v>7197.1738949143164</v>
      </c>
      <c r="I112" s="446">
        <v>1223519.5621354338</v>
      </c>
      <c r="J112" s="446"/>
      <c r="K112" s="446"/>
      <c r="P112" s="120"/>
    </row>
    <row r="113" spans="1:16" s="389" customFormat="1">
      <c r="A113" s="445">
        <v>42979</v>
      </c>
      <c r="B113" s="446"/>
      <c r="C113" s="446">
        <v>5567.2851666666766</v>
      </c>
      <c r="D113" s="446">
        <v>940871.19316666829</v>
      </c>
      <c r="F113" s="445">
        <v>42979</v>
      </c>
      <c r="G113" s="446"/>
      <c r="H113" s="446">
        <v>7197.1738949143164</v>
      </c>
      <c r="I113" s="446">
        <v>1216322.3882405194</v>
      </c>
      <c r="J113" s="446"/>
      <c r="K113" s="446"/>
      <c r="P113" s="120"/>
    </row>
    <row r="114" spans="1:16" s="389" customFormat="1">
      <c r="A114" s="445">
        <v>43009</v>
      </c>
      <c r="B114" s="446"/>
      <c r="C114" s="446">
        <v>5567.2851666666766</v>
      </c>
      <c r="D114" s="446">
        <v>935303.90800000157</v>
      </c>
      <c r="F114" s="445">
        <v>43009</v>
      </c>
      <c r="G114" s="446"/>
      <c r="H114" s="446">
        <v>7197.1738949143164</v>
      </c>
      <c r="I114" s="446">
        <v>1209125.2143456051</v>
      </c>
      <c r="J114" s="446"/>
      <c r="K114" s="446"/>
      <c r="P114" s="120"/>
    </row>
    <row r="115" spans="1:16" s="389" customFormat="1">
      <c r="A115" s="445">
        <v>43040</v>
      </c>
      <c r="B115" s="446"/>
      <c r="C115" s="446">
        <v>5567.2851666666757</v>
      </c>
      <c r="D115" s="446">
        <v>929736.62283333484</v>
      </c>
      <c r="F115" s="445">
        <v>43040</v>
      </c>
      <c r="G115" s="446"/>
      <c r="H115" s="446">
        <v>7197.1738949143164</v>
      </c>
      <c r="I115" s="446">
        <v>1201928.0404506908</v>
      </c>
      <c r="J115" s="446"/>
      <c r="K115" s="446"/>
      <c r="P115" s="120"/>
    </row>
    <row r="116" spans="1:16" s="389" customFormat="1">
      <c r="A116" s="445">
        <v>43070</v>
      </c>
      <c r="B116" s="446"/>
      <c r="C116" s="446">
        <v>5567.2851666666757</v>
      </c>
      <c r="D116" s="446">
        <v>924169.33766666811</v>
      </c>
      <c r="F116" s="445">
        <v>43070</v>
      </c>
      <c r="G116" s="446"/>
      <c r="H116" s="446">
        <v>7197.1738949143164</v>
      </c>
      <c r="I116" s="446">
        <v>1194730.8665557764</v>
      </c>
      <c r="J116" s="446"/>
      <c r="K116" s="446"/>
      <c r="P116" s="120"/>
    </row>
    <row r="117" spans="1:16" s="389" customFormat="1">
      <c r="A117" s="445">
        <v>43101</v>
      </c>
      <c r="B117" s="450">
        <v>0</v>
      </c>
      <c r="C117" s="446">
        <v>5567.2851666666757</v>
      </c>
      <c r="D117" s="446">
        <v>918602.05250000139</v>
      </c>
      <c r="F117" s="445">
        <v>43101</v>
      </c>
      <c r="G117" s="450">
        <v>0</v>
      </c>
      <c r="H117" s="446">
        <v>7197.1738949143155</v>
      </c>
      <c r="I117" s="446">
        <v>1187533.6926608621</v>
      </c>
      <c r="J117" s="446"/>
      <c r="K117" s="446"/>
      <c r="P117" s="120"/>
    </row>
    <row r="118" spans="1:16" s="389" customFormat="1">
      <c r="A118" s="445">
        <v>43132</v>
      </c>
      <c r="B118" s="446"/>
      <c r="C118" s="446">
        <v>5567.2851666666747</v>
      </c>
      <c r="D118" s="446">
        <v>913034.76733333466</v>
      </c>
      <c r="F118" s="445">
        <v>43132</v>
      </c>
      <c r="G118" s="446"/>
      <c r="H118" s="446">
        <v>7197.1738949143155</v>
      </c>
      <c r="I118" s="446">
        <v>1180336.5187659478</v>
      </c>
      <c r="J118" s="446"/>
      <c r="K118" s="446"/>
      <c r="P118" s="120"/>
    </row>
    <row r="119" spans="1:16" s="389" customFormat="1">
      <c r="A119" s="445">
        <v>43160</v>
      </c>
      <c r="B119" s="446"/>
      <c r="C119" s="446">
        <v>5567.2851666666747</v>
      </c>
      <c r="D119" s="446">
        <v>907467.48216666793</v>
      </c>
      <c r="F119" s="445">
        <v>43160</v>
      </c>
      <c r="G119" s="446"/>
      <c r="H119" s="446">
        <v>7197.1738949143155</v>
      </c>
      <c r="I119" s="446">
        <v>1173139.3448710334</v>
      </c>
      <c r="J119" s="446"/>
      <c r="K119" s="446"/>
      <c r="P119" s="120"/>
    </row>
    <row r="120" spans="1:16" s="389" customFormat="1">
      <c r="A120" s="445">
        <v>43191</v>
      </c>
      <c r="B120" s="446"/>
      <c r="C120" s="446">
        <v>5567.2851666666747</v>
      </c>
      <c r="D120" s="446">
        <v>901900.19700000121</v>
      </c>
      <c r="F120" s="445">
        <v>43191</v>
      </c>
      <c r="G120" s="446"/>
      <c r="H120" s="446">
        <v>7197.1738949143155</v>
      </c>
      <c r="I120" s="446">
        <v>1165942.1709761191</v>
      </c>
      <c r="J120" s="446"/>
      <c r="K120" s="446"/>
      <c r="P120" s="120"/>
    </row>
    <row r="121" spans="1:16" s="389" customFormat="1">
      <c r="A121" s="445">
        <v>43221</v>
      </c>
      <c r="B121" s="446"/>
      <c r="C121" s="446">
        <v>5567.2851666666738</v>
      </c>
      <c r="D121" s="446">
        <v>896332.91183333448</v>
      </c>
      <c r="F121" s="445">
        <v>43221</v>
      </c>
      <c r="G121" s="446"/>
      <c r="H121" s="446">
        <v>7197.1738949143155</v>
      </c>
      <c r="I121" s="446">
        <v>1158744.9970812048</v>
      </c>
      <c r="J121" s="446"/>
      <c r="K121" s="446"/>
      <c r="P121" s="120"/>
    </row>
    <row r="122" spans="1:16" s="389" customFormat="1">
      <c r="A122" s="445">
        <v>43252</v>
      </c>
      <c r="B122" s="446"/>
      <c r="C122" s="446">
        <v>5567.2851666666738</v>
      </c>
      <c r="D122" s="446">
        <v>890765.62666666775</v>
      </c>
      <c r="F122" s="445">
        <v>43252</v>
      </c>
      <c r="G122" s="446"/>
      <c r="H122" s="446">
        <v>7197.1738949143155</v>
      </c>
      <c r="I122" s="446">
        <v>1151547.8231862905</v>
      </c>
      <c r="J122" s="446"/>
      <c r="K122" s="446"/>
      <c r="P122" s="120"/>
    </row>
    <row r="123" spans="1:16" s="389" customFormat="1">
      <c r="A123" s="445">
        <v>43282</v>
      </c>
      <c r="B123" s="446"/>
      <c r="C123" s="446">
        <v>5567.2851666666738</v>
      </c>
      <c r="D123" s="446">
        <v>885198.34150000103</v>
      </c>
      <c r="F123" s="445">
        <v>43282</v>
      </c>
      <c r="G123" s="446"/>
      <c r="H123" s="446">
        <v>7197.1738949143155</v>
      </c>
      <c r="I123" s="446">
        <v>1144350.6492913761</v>
      </c>
      <c r="J123" s="446"/>
      <c r="K123" s="446"/>
      <c r="P123" s="120"/>
    </row>
    <row r="124" spans="1:16" s="389" customFormat="1">
      <c r="A124" s="445">
        <v>43313</v>
      </c>
      <c r="B124" s="446"/>
      <c r="C124" s="446">
        <v>5567.2851666666729</v>
      </c>
      <c r="D124" s="446">
        <v>879631.0563333343</v>
      </c>
      <c r="F124" s="445">
        <v>43313</v>
      </c>
      <c r="G124" s="446"/>
      <c r="H124" s="446">
        <v>7197.1738949143155</v>
      </c>
      <c r="I124" s="446">
        <v>1137153.4753964618</v>
      </c>
      <c r="J124" s="446"/>
      <c r="K124" s="446"/>
      <c r="P124" s="120"/>
    </row>
    <row r="125" spans="1:16" s="389" customFormat="1">
      <c r="A125" s="445">
        <v>43344</v>
      </c>
      <c r="B125" s="446"/>
      <c r="C125" s="446">
        <v>5567.2851666666729</v>
      </c>
      <c r="D125" s="446">
        <v>874063.77116666758</v>
      </c>
      <c r="F125" s="445">
        <v>43344</v>
      </c>
      <c r="G125" s="446"/>
      <c r="H125" s="446">
        <v>7197.1738949143155</v>
      </c>
      <c r="I125" s="446">
        <v>1129956.3015015475</v>
      </c>
      <c r="J125" s="446"/>
      <c r="K125" s="446"/>
      <c r="P125" s="120"/>
    </row>
    <row r="126" spans="1:16" s="389" customFormat="1">
      <c r="A126" s="445">
        <v>43374</v>
      </c>
      <c r="B126" s="446"/>
      <c r="C126" s="446">
        <v>5567.285166666672</v>
      </c>
      <c r="D126" s="446">
        <v>868496.48600000085</v>
      </c>
      <c r="F126" s="445">
        <v>43374</v>
      </c>
      <c r="G126" s="446"/>
      <c r="H126" s="446">
        <v>7197.1738949143146</v>
      </c>
      <c r="I126" s="446">
        <v>1122759.1276066331</v>
      </c>
      <c r="J126" s="446"/>
      <c r="K126" s="446"/>
      <c r="P126" s="120"/>
    </row>
    <row r="127" spans="1:16" s="389" customFormat="1">
      <c r="A127" s="445">
        <v>43405</v>
      </c>
      <c r="B127" s="446"/>
      <c r="C127" s="446">
        <v>5567.285166666672</v>
      </c>
      <c r="D127" s="446">
        <v>862929.20083333412</v>
      </c>
      <c r="F127" s="445">
        <v>43405</v>
      </c>
      <c r="G127" s="446"/>
      <c r="H127" s="446">
        <v>7197.1738949143146</v>
      </c>
      <c r="I127" s="446">
        <v>1115561.9537117188</v>
      </c>
      <c r="J127" s="446"/>
      <c r="K127" s="446"/>
      <c r="P127" s="120"/>
    </row>
    <row r="128" spans="1:16" s="389" customFormat="1">
      <c r="A128" s="445">
        <v>43435</v>
      </c>
      <c r="B128" s="446"/>
      <c r="C128" s="446">
        <v>5567.285166666672</v>
      </c>
      <c r="D128" s="446">
        <v>857361.9156666674</v>
      </c>
      <c r="F128" s="445">
        <v>43435</v>
      </c>
      <c r="G128" s="446"/>
      <c r="H128" s="446">
        <v>7197.1738949143146</v>
      </c>
      <c r="I128" s="446">
        <v>1108364.7798168045</v>
      </c>
      <c r="J128" s="446"/>
      <c r="K128" s="446"/>
      <c r="P128" s="120"/>
    </row>
    <row r="129" spans="1:16" s="389" customFormat="1">
      <c r="A129" s="445">
        <v>43466</v>
      </c>
      <c r="B129" s="450">
        <v>0</v>
      </c>
      <c r="C129" s="446">
        <v>5567.2851666666711</v>
      </c>
      <c r="D129" s="446">
        <v>851794.63050000067</v>
      </c>
      <c r="F129" s="445">
        <v>43466</v>
      </c>
      <c r="G129" s="450">
        <v>0</v>
      </c>
      <c r="H129" s="446">
        <v>7197.1738949143146</v>
      </c>
      <c r="I129" s="446">
        <v>1101167.6059218901</v>
      </c>
      <c r="J129" s="446"/>
      <c r="K129" s="446"/>
      <c r="P129" s="120"/>
    </row>
    <row r="130" spans="1:16" s="389" customFormat="1">
      <c r="A130" s="445">
        <v>43497</v>
      </c>
      <c r="B130" s="446"/>
      <c r="C130" s="446">
        <v>5567.2851666666711</v>
      </c>
      <c r="D130" s="446">
        <v>846227.34533333394</v>
      </c>
      <c r="F130" s="445">
        <v>43497</v>
      </c>
      <c r="G130" s="446"/>
      <c r="H130" s="446">
        <v>7197.1738949143146</v>
      </c>
      <c r="I130" s="446">
        <v>1093970.4320269758</v>
      </c>
      <c r="J130" s="446"/>
      <c r="K130" s="446"/>
      <c r="P130" s="120"/>
    </row>
    <row r="131" spans="1:16" s="389" customFormat="1">
      <c r="A131" s="445">
        <v>43525</v>
      </c>
      <c r="B131" s="446"/>
      <c r="C131" s="446">
        <v>5567.2851666666711</v>
      </c>
      <c r="D131" s="446">
        <v>840660.06016666722</v>
      </c>
      <c r="F131" s="445">
        <v>43525</v>
      </c>
      <c r="G131" s="446"/>
      <c r="H131" s="446">
        <v>7197.1738949143146</v>
      </c>
      <c r="I131" s="446">
        <v>1086773.2581320615</v>
      </c>
      <c r="J131" s="446"/>
      <c r="K131" s="446"/>
      <c r="P131" s="120"/>
    </row>
    <row r="132" spans="1:16" s="389" customFormat="1">
      <c r="A132" s="445">
        <v>43556</v>
      </c>
      <c r="B132" s="446"/>
      <c r="C132" s="446">
        <v>5567.2851666666702</v>
      </c>
      <c r="D132" s="446">
        <v>835092.77500000049</v>
      </c>
      <c r="F132" s="445">
        <v>43556</v>
      </c>
      <c r="G132" s="446"/>
      <c r="H132" s="446">
        <v>7197.1738949143146</v>
      </c>
      <c r="I132" s="446">
        <v>1079576.0842371471</v>
      </c>
      <c r="J132" s="446"/>
      <c r="K132" s="446"/>
      <c r="P132" s="120"/>
    </row>
    <row r="133" spans="1:16" s="389" customFormat="1">
      <c r="A133" s="445">
        <v>43586</v>
      </c>
      <c r="B133" s="446"/>
      <c r="C133" s="446">
        <v>5567.2851666666702</v>
      </c>
      <c r="D133" s="446">
        <v>829525.48983333376</v>
      </c>
      <c r="F133" s="445">
        <v>43586</v>
      </c>
      <c r="G133" s="446"/>
      <c r="H133" s="446">
        <v>7197.1738949143146</v>
      </c>
      <c r="I133" s="446">
        <v>1072378.9103422328</v>
      </c>
      <c r="J133" s="446"/>
      <c r="K133" s="446"/>
      <c r="P133" s="120"/>
    </row>
    <row r="134" spans="1:16" s="389" customFormat="1">
      <c r="A134" s="445">
        <v>43617</v>
      </c>
      <c r="B134" s="446"/>
      <c r="C134" s="446">
        <v>5567.2851666666693</v>
      </c>
      <c r="D134" s="446">
        <v>823958.20466666704</v>
      </c>
      <c r="F134" s="445">
        <v>43617</v>
      </c>
      <c r="G134" s="446"/>
      <c r="H134" s="446">
        <v>7197.1738949143137</v>
      </c>
      <c r="I134" s="446">
        <v>1065181.7364473185</v>
      </c>
      <c r="J134" s="446"/>
      <c r="K134" s="446"/>
      <c r="P134" s="120"/>
    </row>
    <row r="135" spans="1:16" s="389" customFormat="1">
      <c r="A135" s="445">
        <v>43647</v>
      </c>
      <c r="B135" s="446"/>
      <c r="C135" s="446">
        <v>5567.2851666666693</v>
      </c>
      <c r="D135" s="446">
        <v>818390.91950000031</v>
      </c>
      <c r="F135" s="445">
        <v>43647</v>
      </c>
      <c r="G135" s="446"/>
      <c r="H135" s="446">
        <v>7197.1738949143137</v>
      </c>
      <c r="I135" s="446">
        <v>1057984.5625524041</v>
      </c>
      <c r="J135" s="446"/>
      <c r="K135" s="446"/>
      <c r="P135" s="120"/>
    </row>
    <row r="136" spans="1:16" s="389" customFormat="1">
      <c r="A136" s="445">
        <v>43678</v>
      </c>
      <c r="B136" s="446"/>
      <c r="C136" s="446">
        <v>5567.2851666666684</v>
      </c>
      <c r="D136" s="446">
        <v>812823.6343333337</v>
      </c>
      <c r="F136" s="445">
        <v>43678</v>
      </c>
      <c r="G136" s="446"/>
      <c r="H136" s="446">
        <v>7197.1738949143137</v>
      </c>
      <c r="I136" s="446">
        <v>1050787.3886574898</v>
      </c>
      <c r="J136" s="446"/>
      <c r="K136" s="446"/>
      <c r="P136" s="120"/>
    </row>
    <row r="137" spans="1:16" s="389" customFormat="1">
      <c r="A137" s="445">
        <v>43709</v>
      </c>
      <c r="B137" s="446"/>
      <c r="C137" s="446">
        <v>5567.2851666666693</v>
      </c>
      <c r="D137" s="446">
        <v>807256.34916666697</v>
      </c>
      <c r="F137" s="445">
        <v>43709</v>
      </c>
      <c r="G137" s="446"/>
      <c r="H137" s="446">
        <v>7197.1738949143137</v>
      </c>
      <c r="I137" s="446">
        <v>1043590.2147625755</v>
      </c>
      <c r="J137" s="446"/>
      <c r="K137" s="446"/>
      <c r="P137" s="120"/>
    </row>
    <row r="138" spans="1:16" s="389" customFormat="1">
      <c r="A138" s="445">
        <v>43739</v>
      </c>
      <c r="B138" s="446"/>
      <c r="C138" s="446">
        <v>5567.2851666666684</v>
      </c>
      <c r="D138" s="446">
        <v>801689.06400000025</v>
      </c>
      <c r="F138" s="445">
        <v>43739</v>
      </c>
      <c r="G138" s="446"/>
      <c r="H138" s="446">
        <v>7197.1738949143137</v>
      </c>
      <c r="I138" s="446">
        <v>1036393.0408676611</v>
      </c>
      <c r="J138" s="446"/>
      <c r="K138" s="446"/>
      <c r="P138" s="120"/>
    </row>
    <row r="139" spans="1:16" s="389" customFormat="1">
      <c r="A139" s="445">
        <v>43770</v>
      </c>
      <c r="B139" s="446"/>
      <c r="C139" s="446">
        <v>5567.2851666666684</v>
      </c>
      <c r="D139" s="446">
        <v>796121.77883333364</v>
      </c>
      <c r="F139" s="445">
        <v>43770</v>
      </c>
      <c r="G139" s="446"/>
      <c r="H139" s="446">
        <v>7197.1738949143137</v>
      </c>
      <c r="I139" s="446">
        <v>1029195.8669727468</v>
      </c>
      <c r="J139" s="446"/>
      <c r="K139" s="446"/>
      <c r="P139" s="120"/>
    </row>
    <row r="140" spans="1:16" s="389" customFormat="1">
      <c r="A140" s="445">
        <v>43800</v>
      </c>
      <c r="B140" s="446"/>
      <c r="C140" s="446">
        <v>5567.2851666666684</v>
      </c>
      <c r="D140" s="446">
        <v>790554.49366666703</v>
      </c>
      <c r="F140" s="445">
        <v>43800</v>
      </c>
      <c r="G140" s="446"/>
      <c r="H140" s="446">
        <v>7197.1738949143137</v>
      </c>
      <c r="I140" s="446">
        <v>1021998.6930778325</v>
      </c>
      <c r="J140" s="446"/>
      <c r="K140" s="446"/>
      <c r="P140" s="120"/>
    </row>
    <row r="141" spans="1:16" s="389" customFormat="1">
      <c r="A141" s="445">
        <v>43831</v>
      </c>
      <c r="B141" s="450">
        <v>0</v>
      </c>
      <c r="C141" s="446">
        <v>5567.2851666666693</v>
      </c>
      <c r="D141" s="446">
        <v>784987.2085000003</v>
      </c>
      <c r="F141" s="445">
        <v>43831</v>
      </c>
      <c r="G141" s="450">
        <v>0</v>
      </c>
      <c r="H141" s="446">
        <v>7197.1738949143128</v>
      </c>
      <c r="I141" s="446">
        <v>1014801.5191829181</v>
      </c>
      <c r="J141" s="446"/>
      <c r="K141" s="446"/>
      <c r="P141" s="120"/>
    </row>
    <row r="142" spans="1:16" s="389" customFormat="1">
      <c r="A142" s="445">
        <v>43862</v>
      </c>
      <c r="B142" s="446"/>
      <c r="C142" s="446">
        <v>5567.2851666666684</v>
      </c>
      <c r="D142" s="446">
        <v>779419.92333333357</v>
      </c>
      <c r="F142" s="445">
        <v>43862</v>
      </c>
      <c r="G142" s="446"/>
      <c r="H142" s="446">
        <v>7197.1738949143128</v>
      </c>
      <c r="I142" s="446">
        <v>1007604.3452880038</v>
      </c>
      <c r="J142" s="446"/>
      <c r="K142" s="446"/>
      <c r="P142" s="120"/>
    </row>
    <row r="143" spans="1:16" s="389" customFormat="1">
      <c r="A143" s="445">
        <v>43891</v>
      </c>
      <c r="B143" s="446"/>
      <c r="C143" s="446">
        <v>5567.2851666666684</v>
      </c>
      <c r="D143" s="446">
        <v>773852.63816666696</v>
      </c>
      <c r="F143" s="445">
        <v>43891</v>
      </c>
      <c r="G143" s="446"/>
      <c r="H143" s="446">
        <v>7197.1738949143128</v>
      </c>
      <c r="I143" s="446">
        <v>1000407.1713930895</v>
      </c>
      <c r="J143" s="446"/>
      <c r="K143" s="446"/>
      <c r="P143" s="120"/>
    </row>
    <row r="144" spans="1:16" s="389" customFormat="1" ht="13.5" thickBot="1">
      <c r="A144" s="445">
        <v>43922</v>
      </c>
      <c r="B144" s="446"/>
      <c r="C144" s="446">
        <v>5567.2851666666684</v>
      </c>
      <c r="D144" s="446">
        <v>768285.35300000035</v>
      </c>
      <c r="F144" s="445">
        <v>43922</v>
      </c>
      <c r="G144" s="446"/>
      <c r="H144" s="446">
        <v>7197.1738949143128</v>
      </c>
      <c r="I144" s="446">
        <v>993209.99749817513</v>
      </c>
      <c r="J144" s="446"/>
      <c r="K144" s="446"/>
      <c r="P144" s="120"/>
    </row>
    <row r="145" spans="1:16" s="389" customFormat="1">
      <c r="A145" s="445">
        <v>43952</v>
      </c>
      <c r="B145" s="446"/>
      <c r="C145" s="454">
        <v>5567.2851666666693</v>
      </c>
      <c r="D145" s="446">
        <v>762718.06783333363</v>
      </c>
      <c r="F145" s="445">
        <v>43952</v>
      </c>
      <c r="G145" s="446"/>
      <c r="H145" s="454">
        <v>7197.1738949143128</v>
      </c>
      <c r="I145" s="446">
        <v>986012.8236032608</v>
      </c>
      <c r="J145" s="446"/>
      <c r="K145" s="446"/>
      <c r="P145" s="120"/>
    </row>
    <row r="146" spans="1:16" s="389" customFormat="1">
      <c r="A146" s="445">
        <v>43983</v>
      </c>
      <c r="B146" s="446"/>
      <c r="C146" s="455">
        <v>5567.2851666666684</v>
      </c>
      <c r="D146" s="446">
        <v>757150.7826666669</v>
      </c>
      <c r="F146" s="445">
        <v>43983</v>
      </c>
      <c r="G146" s="446"/>
      <c r="H146" s="455">
        <v>7197.1738949143128</v>
      </c>
      <c r="I146" s="446">
        <v>978815.64970834646</v>
      </c>
      <c r="J146" s="446"/>
      <c r="K146" s="446"/>
      <c r="P146" s="120"/>
    </row>
    <row r="147" spans="1:16" s="389" customFormat="1">
      <c r="A147" s="445">
        <v>44013</v>
      </c>
      <c r="B147" s="446"/>
      <c r="C147" s="455">
        <v>5567.2851666666684</v>
      </c>
      <c r="D147" s="446">
        <v>751583.49750000029</v>
      </c>
      <c r="F147" s="445">
        <v>44013</v>
      </c>
      <c r="G147" s="446"/>
      <c r="H147" s="455">
        <v>7197.1738949143119</v>
      </c>
      <c r="I147" s="446">
        <v>971618.47581343213</v>
      </c>
      <c r="J147" s="446"/>
      <c r="K147" s="446"/>
      <c r="P147" s="120"/>
    </row>
    <row r="148" spans="1:16" s="389" customFormat="1">
      <c r="A148" s="445">
        <v>44044</v>
      </c>
      <c r="B148" s="446"/>
      <c r="C148" s="455">
        <v>5567.2851666666684</v>
      </c>
      <c r="D148" s="446">
        <v>746016.21233333368</v>
      </c>
      <c r="F148" s="445">
        <v>44044</v>
      </c>
      <c r="G148" s="446"/>
      <c r="H148" s="455">
        <v>7197.1738949143119</v>
      </c>
      <c r="I148" s="446">
        <v>964421.3019185178</v>
      </c>
      <c r="J148" s="446"/>
      <c r="K148" s="446"/>
      <c r="P148" s="120"/>
    </row>
    <row r="149" spans="1:16" s="389" customFormat="1">
      <c r="A149" s="445">
        <v>44075</v>
      </c>
      <c r="B149" s="446"/>
      <c r="C149" s="455">
        <v>5567.2851666666693</v>
      </c>
      <c r="D149" s="446">
        <v>740448.92716666695</v>
      </c>
      <c r="F149" s="445">
        <v>44075</v>
      </c>
      <c r="G149" s="446"/>
      <c r="H149" s="455">
        <v>7197.1738949143119</v>
      </c>
      <c r="I149" s="446">
        <v>957224.12802360347</v>
      </c>
      <c r="J149" s="446"/>
      <c r="K149" s="446"/>
      <c r="P149" s="120"/>
    </row>
    <row r="150" spans="1:16" s="389" customFormat="1">
      <c r="A150" s="445">
        <v>44105</v>
      </c>
      <c r="B150" s="446"/>
      <c r="C150" s="455">
        <v>5567.2851666666684</v>
      </c>
      <c r="D150" s="446">
        <v>734881.64200000023</v>
      </c>
      <c r="F150" s="445">
        <v>44105</v>
      </c>
      <c r="G150" s="446"/>
      <c r="H150" s="455">
        <v>7197.1738949143119</v>
      </c>
      <c r="I150" s="446">
        <v>950026.95412868913</v>
      </c>
      <c r="J150" s="446"/>
      <c r="K150" s="446"/>
      <c r="P150" s="120"/>
    </row>
    <row r="151" spans="1:16" s="389" customFormat="1">
      <c r="A151" s="445">
        <v>44136</v>
      </c>
      <c r="B151" s="446"/>
      <c r="C151" s="455">
        <v>5567.2851666666684</v>
      </c>
      <c r="D151" s="446">
        <v>729314.35683333362</v>
      </c>
      <c r="F151" s="445">
        <v>44136</v>
      </c>
      <c r="G151" s="446"/>
      <c r="H151" s="455">
        <v>7197.1738949143119</v>
      </c>
      <c r="I151" s="446">
        <v>942829.7802337748</v>
      </c>
      <c r="J151" s="446"/>
      <c r="K151" s="446"/>
      <c r="P151" s="120"/>
    </row>
    <row r="152" spans="1:16" s="389" customFormat="1">
      <c r="A152" s="445">
        <v>44166</v>
      </c>
      <c r="B152" s="446"/>
      <c r="C152" s="455">
        <v>5567.2851666666684</v>
      </c>
      <c r="D152" s="446">
        <v>723747.07166666701</v>
      </c>
      <c r="F152" s="445">
        <v>44166</v>
      </c>
      <c r="G152" s="446"/>
      <c r="H152" s="455">
        <v>7197.1738949143119</v>
      </c>
      <c r="I152" s="446">
        <v>935632.60633886047</v>
      </c>
      <c r="J152" s="446"/>
      <c r="K152" s="446"/>
      <c r="P152" s="120"/>
    </row>
    <row r="153" spans="1:16" s="389" customFormat="1">
      <c r="A153" s="445">
        <v>44197</v>
      </c>
      <c r="B153" s="450">
        <v>0</v>
      </c>
      <c r="C153" s="455">
        <v>5567.2851666666693</v>
      </c>
      <c r="D153" s="446">
        <v>718179.78650000028</v>
      </c>
      <c r="F153" s="445">
        <v>44197</v>
      </c>
      <c r="G153" s="450">
        <v>0</v>
      </c>
      <c r="H153" s="455">
        <v>7197.1738949143109</v>
      </c>
      <c r="I153" s="446">
        <v>928435.43244394613</v>
      </c>
      <c r="J153" s="446"/>
      <c r="K153" s="446"/>
      <c r="P153" s="120"/>
    </row>
    <row r="154" spans="1:16" s="389" customFormat="1">
      <c r="A154" s="445">
        <v>44228</v>
      </c>
      <c r="B154" s="446"/>
      <c r="C154" s="455">
        <v>5567.2851666666684</v>
      </c>
      <c r="D154" s="446">
        <v>712612.50133333355</v>
      </c>
      <c r="F154" s="445">
        <v>44228</v>
      </c>
      <c r="G154" s="446"/>
      <c r="H154" s="455">
        <v>7197.1738949143109</v>
      </c>
      <c r="I154" s="446">
        <v>921238.2585490318</v>
      </c>
      <c r="J154" s="446"/>
      <c r="K154" s="446"/>
      <c r="P154" s="120"/>
    </row>
    <row r="155" spans="1:16" s="389" customFormat="1">
      <c r="A155" s="445">
        <v>44256</v>
      </c>
      <c r="B155" s="446"/>
      <c r="C155" s="455">
        <v>5567.2851666666684</v>
      </c>
      <c r="D155" s="446">
        <v>707045.21616666694</v>
      </c>
      <c r="F155" s="445">
        <v>44256</v>
      </c>
      <c r="G155" s="446"/>
      <c r="H155" s="455">
        <v>7197.1738949143109</v>
      </c>
      <c r="I155" s="446">
        <v>914041.08465411747</v>
      </c>
      <c r="J155" s="446"/>
      <c r="K155" s="446"/>
      <c r="P155" s="120"/>
    </row>
    <row r="156" spans="1:16" s="389" customFormat="1" ht="13.5" thickBot="1">
      <c r="A156" s="445">
        <v>44287</v>
      </c>
      <c r="B156" s="446"/>
      <c r="C156" s="456">
        <v>5567.2851666666693</v>
      </c>
      <c r="D156" s="446">
        <v>701477.93100000022</v>
      </c>
      <c r="F156" s="445">
        <v>44287</v>
      </c>
      <c r="G156" s="446"/>
      <c r="H156" s="456">
        <v>7197.1738949143109</v>
      </c>
      <c r="I156" s="446">
        <v>906843.91075920314</v>
      </c>
      <c r="J156" s="446"/>
      <c r="K156" s="446"/>
      <c r="P156" s="120"/>
    </row>
    <row r="157" spans="1:16" s="389" customFormat="1">
      <c r="A157" s="445">
        <v>44317</v>
      </c>
      <c r="B157" s="446"/>
      <c r="C157" s="446">
        <v>5567.2851666666684</v>
      </c>
      <c r="D157" s="446">
        <v>695910.64583333349</v>
      </c>
      <c r="F157" s="445">
        <v>44317</v>
      </c>
      <c r="G157" s="446"/>
      <c r="H157" s="446">
        <v>7197.1738949143109</v>
      </c>
      <c r="I157" s="446">
        <v>899646.7368642888</v>
      </c>
      <c r="J157" s="446"/>
      <c r="K157" s="446"/>
      <c r="P157" s="120"/>
    </row>
    <row r="158" spans="1:16" s="389" customFormat="1">
      <c r="A158" s="445">
        <v>44348</v>
      </c>
      <c r="B158" s="446"/>
      <c r="C158" s="446">
        <v>5567.2851666666675</v>
      </c>
      <c r="D158" s="446">
        <v>690343.36066666688</v>
      </c>
      <c r="F158" s="445">
        <v>44348</v>
      </c>
      <c r="G158" s="446"/>
      <c r="H158" s="446">
        <v>7197.17389491431</v>
      </c>
      <c r="I158" s="446">
        <v>892449.56296937447</v>
      </c>
      <c r="J158" s="446"/>
      <c r="K158" s="446"/>
      <c r="P158" s="120"/>
    </row>
    <row r="159" spans="1:16" s="389" customFormat="1">
      <c r="A159" s="445">
        <v>44378</v>
      </c>
      <c r="B159" s="446"/>
      <c r="C159" s="446">
        <v>5567.2851666666684</v>
      </c>
      <c r="D159" s="446">
        <v>684776.07550000027</v>
      </c>
      <c r="F159" s="445">
        <v>44378</v>
      </c>
      <c r="G159" s="446"/>
      <c r="H159" s="446">
        <v>7197.17389491431</v>
      </c>
      <c r="I159" s="446">
        <v>885252.38907446014</v>
      </c>
      <c r="J159" s="446"/>
      <c r="K159" s="446"/>
      <c r="P159" s="120"/>
    </row>
    <row r="160" spans="1:16" s="389" customFormat="1">
      <c r="A160" s="445">
        <v>44409</v>
      </c>
      <c r="B160" s="446"/>
      <c r="C160" s="446">
        <v>5567.2851666666693</v>
      </c>
      <c r="D160" s="446">
        <v>679208.79033333354</v>
      </c>
      <c r="F160" s="445">
        <v>44409</v>
      </c>
      <c r="G160" s="446"/>
      <c r="H160" s="446">
        <v>7197.17389491431</v>
      </c>
      <c r="I160" s="446">
        <v>878055.2151795458</v>
      </c>
      <c r="J160" s="446"/>
      <c r="K160" s="446"/>
      <c r="P160" s="120"/>
    </row>
    <row r="161" spans="1:16" s="389" customFormat="1">
      <c r="A161" s="445">
        <v>44440</v>
      </c>
      <c r="B161" s="446"/>
      <c r="C161" s="446">
        <v>5567.2851666666684</v>
      </c>
      <c r="D161" s="446">
        <v>673641.50516666682</v>
      </c>
      <c r="F161" s="445">
        <v>44440</v>
      </c>
      <c r="G161" s="446"/>
      <c r="H161" s="446">
        <v>7197.17389491431</v>
      </c>
      <c r="I161" s="446">
        <v>870858.04128463147</v>
      </c>
      <c r="J161" s="446"/>
      <c r="K161" s="446"/>
      <c r="P161" s="120"/>
    </row>
    <row r="162" spans="1:16" s="389" customFormat="1">
      <c r="A162" s="445">
        <v>44470</v>
      </c>
      <c r="B162" s="446"/>
      <c r="C162" s="446">
        <v>5567.2851666666675</v>
      </c>
      <c r="D162" s="446">
        <v>668074.2200000002</v>
      </c>
      <c r="F162" s="445">
        <v>44470</v>
      </c>
      <c r="G162" s="446"/>
      <c r="H162" s="446">
        <v>7197.17389491431</v>
      </c>
      <c r="I162" s="446">
        <v>863660.86738971714</v>
      </c>
      <c r="J162" s="446"/>
      <c r="K162" s="446"/>
      <c r="P162" s="120"/>
    </row>
    <row r="163" spans="1:16" s="389" customFormat="1">
      <c r="A163" s="445">
        <v>44501</v>
      </c>
      <c r="B163" s="446"/>
      <c r="C163" s="446">
        <v>5567.2851666666684</v>
      </c>
      <c r="D163" s="446">
        <v>662506.93483333359</v>
      </c>
      <c r="F163" s="445">
        <v>44501</v>
      </c>
      <c r="G163" s="446"/>
      <c r="H163" s="446">
        <v>7197.1738949143091</v>
      </c>
      <c r="I163" s="446">
        <v>856463.69349480281</v>
      </c>
      <c r="J163" s="446"/>
      <c r="K163" s="446"/>
      <c r="P163" s="120"/>
    </row>
    <row r="164" spans="1:16" s="389" customFormat="1">
      <c r="A164" s="445">
        <v>44531</v>
      </c>
      <c r="B164" s="446"/>
      <c r="C164" s="446">
        <v>5567.2851666666693</v>
      </c>
      <c r="D164" s="446">
        <v>656939.64966666687</v>
      </c>
      <c r="F164" s="445">
        <v>44531</v>
      </c>
      <c r="G164" s="446"/>
      <c r="H164" s="446">
        <v>7197.1738949143091</v>
      </c>
      <c r="I164" s="446">
        <v>849266.51959988847</v>
      </c>
      <c r="J164" s="446"/>
      <c r="K164" s="446"/>
      <c r="P164" s="120"/>
    </row>
    <row r="165" spans="1:16" s="389" customFormat="1">
      <c r="A165" s="445">
        <v>44562</v>
      </c>
      <c r="B165" s="450">
        <v>0</v>
      </c>
      <c r="C165" s="446">
        <v>5567.2851666666684</v>
      </c>
      <c r="D165" s="446">
        <v>651372.36450000014</v>
      </c>
      <c r="F165" s="445">
        <v>44562</v>
      </c>
      <c r="G165" s="450">
        <v>0</v>
      </c>
      <c r="H165" s="446">
        <v>7197.1738949143091</v>
      </c>
      <c r="I165" s="446">
        <v>842069.34570497414</v>
      </c>
      <c r="J165" s="446"/>
      <c r="K165" s="446"/>
      <c r="P165" s="120"/>
    </row>
    <row r="166" spans="1:16" s="389" customFormat="1">
      <c r="A166" s="445">
        <v>44593</v>
      </c>
      <c r="B166" s="446"/>
      <c r="C166" s="446">
        <v>5567.2851666666675</v>
      </c>
      <c r="D166" s="446">
        <v>645805.07933333353</v>
      </c>
      <c r="F166" s="445">
        <v>44593</v>
      </c>
      <c r="G166" s="446"/>
      <c r="H166" s="446">
        <v>7197.1738949143091</v>
      </c>
      <c r="I166" s="446">
        <v>834872.17181005981</v>
      </c>
      <c r="J166" s="446"/>
      <c r="K166" s="446"/>
      <c r="P166" s="120"/>
    </row>
    <row r="167" spans="1:16" s="389" customFormat="1">
      <c r="A167" s="445">
        <v>44621</v>
      </c>
      <c r="B167" s="446"/>
      <c r="C167" s="446">
        <v>5567.2851666666684</v>
      </c>
      <c r="D167" s="446">
        <v>640237.79416666692</v>
      </c>
      <c r="F167" s="445">
        <v>44621</v>
      </c>
      <c r="G167" s="446"/>
      <c r="H167" s="446">
        <v>7197.1738949143091</v>
      </c>
      <c r="I167" s="446">
        <v>827674.99791514548</v>
      </c>
      <c r="J167" s="446"/>
      <c r="K167" s="446"/>
      <c r="P167" s="120"/>
    </row>
    <row r="168" spans="1:16" s="389" customFormat="1">
      <c r="A168" s="445">
        <v>44652</v>
      </c>
      <c r="B168" s="446"/>
      <c r="C168" s="446">
        <v>5567.2851666666693</v>
      </c>
      <c r="D168" s="446">
        <v>634670.50900000019</v>
      </c>
      <c r="F168" s="445">
        <v>44652</v>
      </c>
      <c r="G168" s="446"/>
      <c r="H168" s="446">
        <v>7197.1738949143082</v>
      </c>
      <c r="I168" s="446">
        <v>820477.82402023114</v>
      </c>
      <c r="J168" s="446"/>
      <c r="K168" s="446"/>
      <c r="P168" s="120"/>
    </row>
    <row r="169" spans="1:16" s="389" customFormat="1">
      <c r="A169" s="445">
        <v>44682</v>
      </c>
      <c r="B169" s="446"/>
      <c r="C169" s="446">
        <v>5567.2851666666684</v>
      </c>
      <c r="D169" s="446">
        <v>629103.22383333347</v>
      </c>
      <c r="F169" s="445">
        <v>44682</v>
      </c>
      <c r="G169" s="446"/>
      <c r="H169" s="446">
        <v>7197.1738949143082</v>
      </c>
      <c r="I169" s="446">
        <v>813280.65012531681</v>
      </c>
      <c r="J169" s="446"/>
      <c r="K169" s="446"/>
      <c r="P169" s="120"/>
    </row>
    <row r="170" spans="1:16" s="389" customFormat="1">
      <c r="A170" s="445">
        <v>44713</v>
      </c>
      <c r="B170" s="446"/>
      <c r="C170" s="446">
        <v>5567.2851666666675</v>
      </c>
      <c r="D170" s="446">
        <v>623535.93866666686</v>
      </c>
      <c r="F170" s="445">
        <v>44713</v>
      </c>
      <c r="G170" s="446"/>
      <c r="H170" s="446">
        <v>7197.1738949143082</v>
      </c>
      <c r="I170" s="446">
        <v>806083.47623040248</v>
      </c>
      <c r="J170" s="446"/>
      <c r="K170" s="446"/>
      <c r="P170" s="120"/>
    </row>
    <row r="171" spans="1:16" s="389" customFormat="1">
      <c r="A171" s="445">
        <v>44743</v>
      </c>
      <c r="B171" s="446"/>
      <c r="C171" s="446">
        <v>5567.2851666666684</v>
      </c>
      <c r="D171" s="446">
        <v>617968.65350000025</v>
      </c>
      <c r="F171" s="445">
        <v>44743</v>
      </c>
      <c r="G171" s="446"/>
      <c r="H171" s="446">
        <v>7197.1738949143082</v>
      </c>
      <c r="I171" s="446">
        <v>798886.30233548814</v>
      </c>
      <c r="J171" s="446"/>
      <c r="K171" s="446"/>
      <c r="P171" s="120"/>
    </row>
    <row r="172" spans="1:16" s="389" customFormat="1">
      <c r="A172" s="445">
        <v>44774</v>
      </c>
      <c r="B172" s="446"/>
      <c r="C172" s="446">
        <v>5567.2851666666693</v>
      </c>
      <c r="D172" s="446">
        <v>612401.36833333352</v>
      </c>
      <c r="F172" s="445">
        <v>44774</v>
      </c>
      <c r="G172" s="446"/>
      <c r="H172" s="446">
        <v>7197.1738949143073</v>
      </c>
      <c r="I172" s="446">
        <v>791689.12844057381</v>
      </c>
      <c r="J172" s="446"/>
      <c r="K172" s="446"/>
      <c r="P172" s="120"/>
    </row>
    <row r="173" spans="1:16" s="389" customFormat="1">
      <c r="A173" s="445">
        <v>44805</v>
      </c>
      <c r="B173" s="446"/>
      <c r="C173" s="446">
        <v>5567.2851666666684</v>
      </c>
      <c r="D173" s="446">
        <v>606834.08316666679</v>
      </c>
      <c r="F173" s="445">
        <v>44805</v>
      </c>
      <c r="G173" s="446"/>
      <c r="H173" s="446">
        <v>7197.1738949143073</v>
      </c>
      <c r="I173" s="446">
        <v>784491.95454565948</v>
      </c>
      <c r="J173" s="446"/>
      <c r="K173" s="446"/>
      <c r="P173" s="120"/>
    </row>
    <row r="174" spans="1:16" s="389" customFormat="1">
      <c r="A174" s="445">
        <v>44835</v>
      </c>
      <c r="B174" s="446"/>
      <c r="C174" s="446">
        <v>5567.2851666666675</v>
      </c>
      <c r="D174" s="446">
        <v>601266.79800000018</v>
      </c>
      <c r="F174" s="445">
        <v>44835</v>
      </c>
      <c r="G174" s="446"/>
      <c r="H174" s="446">
        <v>7197.1738949143073</v>
      </c>
      <c r="I174" s="446">
        <v>777294.78065074515</v>
      </c>
      <c r="J174" s="446"/>
      <c r="K174" s="446"/>
      <c r="P174" s="120"/>
    </row>
    <row r="175" spans="1:16" s="389" customFormat="1">
      <c r="A175" s="445">
        <v>44866</v>
      </c>
      <c r="B175" s="446"/>
      <c r="C175" s="446">
        <v>5567.2851666666684</v>
      </c>
      <c r="D175" s="446">
        <v>595699.51283333357</v>
      </c>
      <c r="F175" s="445">
        <v>44866</v>
      </c>
      <c r="G175" s="446"/>
      <c r="H175" s="446">
        <v>7197.1738949143073</v>
      </c>
      <c r="I175" s="446">
        <v>770097.60675583081</v>
      </c>
      <c r="J175" s="446"/>
      <c r="K175" s="446"/>
      <c r="P175" s="120"/>
    </row>
    <row r="176" spans="1:16" s="389" customFormat="1">
      <c r="A176" s="445">
        <v>44896</v>
      </c>
      <c r="B176" s="446"/>
      <c r="C176" s="446">
        <v>5567.2851666666693</v>
      </c>
      <c r="D176" s="446">
        <v>590132.22766666685</v>
      </c>
      <c r="F176" s="445">
        <v>44896</v>
      </c>
      <c r="G176" s="446"/>
      <c r="H176" s="446">
        <v>7197.1738949143064</v>
      </c>
      <c r="I176" s="446">
        <v>762900.43286091648</v>
      </c>
      <c r="J176" s="446"/>
      <c r="K176" s="446"/>
      <c r="P176" s="120"/>
    </row>
    <row r="177" spans="1:16" s="389" customFormat="1">
      <c r="A177" s="445">
        <v>44927</v>
      </c>
      <c r="B177" s="450">
        <v>0</v>
      </c>
      <c r="C177" s="446">
        <v>5567.2851666666684</v>
      </c>
      <c r="D177" s="446">
        <v>584564.94250000012</v>
      </c>
      <c r="F177" s="445">
        <v>44927</v>
      </c>
      <c r="G177" s="450">
        <v>0</v>
      </c>
      <c r="H177" s="446">
        <v>7197.1738949143064</v>
      </c>
      <c r="I177" s="446">
        <v>755703.25896600215</v>
      </c>
      <c r="J177" s="446"/>
      <c r="K177" s="446"/>
      <c r="P177" s="120"/>
    </row>
    <row r="178" spans="1:16" s="389" customFormat="1">
      <c r="A178" s="445">
        <v>44958</v>
      </c>
      <c r="B178" s="446"/>
      <c r="C178" s="446">
        <v>5567.2851666666675</v>
      </c>
      <c r="D178" s="446">
        <v>578997.65733333351</v>
      </c>
      <c r="F178" s="445">
        <v>44958</v>
      </c>
      <c r="G178" s="446"/>
      <c r="H178" s="446">
        <v>7197.1738949143064</v>
      </c>
      <c r="I178" s="446">
        <v>748506.08507108781</v>
      </c>
      <c r="J178" s="446"/>
      <c r="K178" s="446"/>
      <c r="P178" s="120"/>
    </row>
    <row r="179" spans="1:16" s="389" customFormat="1">
      <c r="A179" s="445">
        <v>44986</v>
      </c>
      <c r="B179" s="446"/>
      <c r="C179" s="446">
        <v>5567.2851666666684</v>
      </c>
      <c r="D179" s="446">
        <v>573430.3721666669</v>
      </c>
      <c r="F179" s="445">
        <v>44986</v>
      </c>
      <c r="G179" s="446"/>
      <c r="H179" s="446">
        <v>7197.1738949143055</v>
      </c>
      <c r="I179" s="446">
        <v>741308.91117617348</v>
      </c>
      <c r="J179" s="446"/>
      <c r="K179" s="446"/>
      <c r="P179" s="120"/>
    </row>
    <row r="180" spans="1:16" s="389" customFormat="1">
      <c r="A180" s="445">
        <v>45017</v>
      </c>
      <c r="B180" s="446"/>
      <c r="C180" s="446">
        <v>5567.2851666666693</v>
      </c>
      <c r="D180" s="446">
        <v>567863.08700000017</v>
      </c>
      <c r="F180" s="445">
        <v>45017</v>
      </c>
      <c r="G180" s="446"/>
      <c r="H180" s="446">
        <v>7197.1738949143055</v>
      </c>
      <c r="I180" s="446">
        <v>734111.73728125915</v>
      </c>
      <c r="J180" s="446"/>
      <c r="K180" s="446"/>
      <c r="P180" s="120"/>
    </row>
    <row r="181" spans="1:16" s="389" customFormat="1">
      <c r="A181" s="445">
        <v>45047</v>
      </c>
      <c r="B181" s="446"/>
      <c r="C181" s="446">
        <v>5567.2851666666684</v>
      </c>
      <c r="D181" s="446">
        <v>562295.80183333345</v>
      </c>
      <c r="F181" s="445">
        <v>45047</v>
      </c>
      <c r="G181" s="446"/>
      <c r="H181" s="446">
        <v>7197.1738949143055</v>
      </c>
      <c r="I181" s="446">
        <v>726914.56338634482</v>
      </c>
      <c r="J181" s="446"/>
      <c r="K181" s="446"/>
      <c r="P181" s="120"/>
    </row>
    <row r="182" spans="1:16" s="389" customFormat="1">
      <c r="A182" s="445">
        <v>45078</v>
      </c>
      <c r="B182" s="446"/>
      <c r="C182" s="446">
        <v>5567.2851666666675</v>
      </c>
      <c r="D182" s="446">
        <v>556728.51666666684</v>
      </c>
      <c r="F182" s="445">
        <v>45078</v>
      </c>
      <c r="G182" s="446"/>
      <c r="H182" s="446">
        <v>7197.1738949143055</v>
      </c>
      <c r="I182" s="446">
        <v>719717.38949143048</v>
      </c>
      <c r="J182" s="446"/>
      <c r="K182" s="446"/>
      <c r="P182" s="120"/>
    </row>
    <row r="183" spans="1:16" s="389" customFormat="1">
      <c r="A183" s="445">
        <v>45108</v>
      </c>
      <c r="B183" s="446"/>
      <c r="C183" s="446">
        <v>5567.2851666666684</v>
      </c>
      <c r="D183" s="446">
        <v>551161.23150000023</v>
      </c>
      <c r="F183" s="445">
        <v>45108</v>
      </c>
      <c r="G183" s="446"/>
      <c r="H183" s="446">
        <v>7197.1738949143046</v>
      </c>
      <c r="I183" s="446">
        <v>712520.21559651615</v>
      </c>
      <c r="J183" s="446"/>
      <c r="K183" s="446"/>
      <c r="P183" s="120"/>
    </row>
    <row r="184" spans="1:16" s="389" customFormat="1">
      <c r="A184" s="445">
        <v>45139</v>
      </c>
      <c r="B184" s="446"/>
      <c r="C184" s="446">
        <v>5567.2851666666693</v>
      </c>
      <c r="D184" s="446">
        <v>545593.9463333335</v>
      </c>
      <c r="F184" s="445">
        <v>45139</v>
      </c>
      <c r="G184" s="446"/>
      <c r="H184" s="446">
        <v>7197.1738949143046</v>
      </c>
      <c r="I184" s="446">
        <v>705323.04170160182</v>
      </c>
      <c r="J184" s="446"/>
      <c r="K184" s="446"/>
      <c r="P184" s="120"/>
    </row>
    <row r="185" spans="1:16" s="389" customFormat="1">
      <c r="A185" s="445">
        <v>45170</v>
      </c>
      <c r="B185" s="446"/>
      <c r="C185" s="446">
        <v>5567.2851666666684</v>
      </c>
      <c r="D185" s="446">
        <v>540026.66116666677</v>
      </c>
      <c r="F185" s="445">
        <v>45170</v>
      </c>
      <c r="G185" s="446"/>
      <c r="H185" s="446">
        <v>7197.1738949143046</v>
      </c>
      <c r="I185" s="446">
        <v>698125.86780668749</v>
      </c>
      <c r="J185" s="446"/>
      <c r="K185" s="446"/>
      <c r="P185" s="120"/>
    </row>
    <row r="186" spans="1:16" s="389" customFormat="1">
      <c r="A186" s="445">
        <v>45200</v>
      </c>
      <c r="B186" s="446"/>
      <c r="C186" s="446">
        <v>5567.2851666666675</v>
      </c>
      <c r="D186" s="446">
        <v>534459.37600000016</v>
      </c>
      <c r="F186" s="445">
        <v>45200</v>
      </c>
      <c r="G186" s="446"/>
      <c r="H186" s="446">
        <v>7197.1738949143037</v>
      </c>
      <c r="I186" s="446">
        <v>690928.69391177315</v>
      </c>
      <c r="J186" s="446"/>
      <c r="K186" s="446"/>
      <c r="P186" s="120"/>
    </row>
    <row r="187" spans="1:16" s="389" customFormat="1">
      <c r="A187" s="445">
        <v>45231</v>
      </c>
      <c r="B187" s="446"/>
      <c r="C187" s="446">
        <v>5567.2851666666684</v>
      </c>
      <c r="D187" s="446">
        <v>528892.09083333355</v>
      </c>
      <c r="F187" s="445">
        <v>45231</v>
      </c>
      <c r="G187" s="446"/>
      <c r="H187" s="446">
        <v>7197.1738949143037</v>
      </c>
      <c r="I187" s="446">
        <v>683731.52001685882</v>
      </c>
      <c r="J187" s="446"/>
      <c r="K187" s="446"/>
      <c r="P187" s="120"/>
    </row>
    <row r="188" spans="1:16" s="389" customFormat="1">
      <c r="A188" s="445">
        <v>45261</v>
      </c>
      <c r="B188" s="446"/>
      <c r="C188" s="446">
        <v>5567.2851666666693</v>
      </c>
      <c r="D188" s="446">
        <v>523324.80566666689</v>
      </c>
      <c r="F188" s="445">
        <v>45261</v>
      </c>
      <c r="G188" s="446"/>
      <c r="H188" s="446">
        <v>7197.1738949143037</v>
      </c>
      <c r="I188" s="446">
        <v>676534.34612194449</v>
      </c>
      <c r="J188" s="446"/>
      <c r="K188" s="446"/>
      <c r="P188" s="120"/>
    </row>
    <row r="189" spans="1:16" s="389" customFormat="1">
      <c r="A189" s="445">
        <v>45292</v>
      </c>
      <c r="B189" s="450">
        <v>0</v>
      </c>
      <c r="C189" s="446">
        <v>5567.2851666666693</v>
      </c>
      <c r="D189" s="446">
        <v>517757.52050000022</v>
      </c>
      <c r="F189" s="445">
        <v>45292</v>
      </c>
      <c r="G189" s="450">
        <v>0</v>
      </c>
      <c r="H189" s="446">
        <v>7197.1738949143028</v>
      </c>
      <c r="I189" s="446">
        <v>669337.17222703015</v>
      </c>
      <c r="J189" s="446"/>
      <c r="K189" s="446"/>
      <c r="P189" s="120"/>
    </row>
    <row r="190" spans="1:16" s="389" customFormat="1">
      <c r="A190" s="445">
        <v>45323</v>
      </c>
      <c r="B190" s="446"/>
      <c r="C190" s="446">
        <v>5567.2851666666693</v>
      </c>
      <c r="D190" s="446">
        <v>512190.23533333355</v>
      </c>
      <c r="F190" s="445">
        <v>45323</v>
      </c>
      <c r="G190" s="446"/>
      <c r="H190" s="446">
        <v>7197.1738949143028</v>
      </c>
      <c r="I190" s="446">
        <v>662139.99833211582</v>
      </c>
      <c r="J190" s="446"/>
      <c r="K190" s="446"/>
      <c r="P190" s="120"/>
    </row>
    <row r="191" spans="1:16" s="389" customFormat="1">
      <c r="A191" s="445">
        <v>45352</v>
      </c>
      <c r="B191" s="446"/>
      <c r="C191" s="446">
        <v>5567.2851666666693</v>
      </c>
      <c r="D191" s="446">
        <v>506622.95016666688</v>
      </c>
      <c r="F191" s="445">
        <v>45352</v>
      </c>
      <c r="G191" s="446"/>
      <c r="H191" s="446">
        <v>7197.1738949143028</v>
      </c>
      <c r="I191" s="446">
        <v>654942.82443720149</v>
      </c>
      <c r="J191" s="446"/>
      <c r="K191" s="446"/>
      <c r="P191" s="120"/>
    </row>
    <row r="192" spans="1:16" s="389" customFormat="1">
      <c r="A192" s="445">
        <v>45383</v>
      </c>
      <c r="B192" s="446"/>
      <c r="C192" s="446">
        <v>5567.2851666666693</v>
      </c>
      <c r="D192" s="446">
        <v>501055.66500000021</v>
      </c>
      <c r="F192" s="445">
        <v>45383</v>
      </c>
      <c r="G192" s="446"/>
      <c r="H192" s="446">
        <v>7197.1738949143019</v>
      </c>
      <c r="I192" s="446">
        <v>647745.65054228716</v>
      </c>
      <c r="J192" s="446"/>
      <c r="K192" s="446"/>
      <c r="P192" s="120"/>
    </row>
    <row r="193" spans="1:16" s="389" customFormat="1">
      <c r="A193" s="445">
        <v>45413</v>
      </c>
      <c r="B193" s="446"/>
      <c r="C193" s="446">
        <v>5567.2851666666693</v>
      </c>
      <c r="D193" s="446">
        <v>495488.37983333354</v>
      </c>
      <c r="F193" s="445">
        <v>45413</v>
      </c>
      <c r="G193" s="446"/>
      <c r="H193" s="446">
        <v>7197.1738949143019</v>
      </c>
      <c r="I193" s="446">
        <v>640548.47664737282</v>
      </c>
      <c r="J193" s="446"/>
      <c r="K193" s="446"/>
      <c r="P193" s="120"/>
    </row>
    <row r="194" spans="1:16" s="389" customFormat="1">
      <c r="A194" s="445">
        <v>45444</v>
      </c>
      <c r="B194" s="446"/>
      <c r="C194" s="446">
        <v>5567.2851666666693</v>
      </c>
      <c r="D194" s="446">
        <v>489921.09466666688</v>
      </c>
      <c r="F194" s="445">
        <v>45444</v>
      </c>
      <c r="G194" s="446"/>
      <c r="H194" s="446">
        <v>7197.1738949143009</v>
      </c>
      <c r="I194" s="446">
        <v>633351.30275245849</v>
      </c>
      <c r="J194" s="446"/>
      <c r="K194" s="446"/>
      <c r="P194" s="120"/>
    </row>
    <row r="195" spans="1:16" s="389" customFormat="1">
      <c r="A195" s="445">
        <v>45474</v>
      </c>
      <c r="B195" s="446"/>
      <c r="C195" s="446">
        <v>5567.2851666666693</v>
      </c>
      <c r="D195" s="446">
        <v>484353.80950000021</v>
      </c>
      <c r="F195" s="445">
        <v>45474</v>
      </c>
      <c r="G195" s="446"/>
      <c r="H195" s="446">
        <v>7197.1738949143009</v>
      </c>
      <c r="I195" s="446">
        <v>626154.12885754416</v>
      </c>
      <c r="J195" s="446"/>
      <c r="K195" s="446"/>
      <c r="P195" s="120"/>
    </row>
    <row r="196" spans="1:16" s="389" customFormat="1">
      <c r="A196" s="445">
        <v>45505</v>
      </c>
      <c r="B196" s="446"/>
      <c r="C196" s="446">
        <v>5567.2851666666693</v>
      </c>
      <c r="D196" s="446">
        <v>478786.52433333354</v>
      </c>
      <c r="F196" s="445">
        <v>45505</v>
      </c>
      <c r="G196" s="446"/>
      <c r="H196" s="446">
        <v>7197.1738949143009</v>
      </c>
      <c r="I196" s="446">
        <v>618956.95496262982</v>
      </c>
      <c r="J196" s="446"/>
      <c r="K196" s="446"/>
      <c r="P196" s="120"/>
    </row>
    <row r="197" spans="1:16" s="389" customFormat="1">
      <c r="A197" s="445">
        <v>45536</v>
      </c>
      <c r="B197" s="446"/>
      <c r="C197" s="446">
        <v>5567.2851666666693</v>
      </c>
      <c r="D197" s="446">
        <v>473219.23916666687</v>
      </c>
      <c r="F197" s="445">
        <v>45536</v>
      </c>
      <c r="G197" s="446"/>
      <c r="H197" s="446">
        <v>7197.1738949143</v>
      </c>
      <c r="I197" s="446">
        <v>611759.78106771549</v>
      </c>
      <c r="J197" s="446"/>
      <c r="K197" s="446"/>
      <c r="P197" s="120"/>
    </row>
    <row r="198" spans="1:16" s="389" customFormat="1">
      <c r="A198" s="445">
        <v>45566</v>
      </c>
      <c r="B198" s="446"/>
      <c r="C198" s="446">
        <v>5567.2851666666693</v>
      </c>
      <c r="D198" s="446">
        <v>467651.9540000002</v>
      </c>
      <c r="F198" s="445">
        <v>45566</v>
      </c>
      <c r="G198" s="446"/>
      <c r="H198" s="446">
        <v>7197.1738949143</v>
      </c>
      <c r="I198" s="446">
        <v>604562.60717280116</v>
      </c>
      <c r="J198" s="446"/>
      <c r="K198" s="446"/>
      <c r="P198" s="120"/>
    </row>
    <row r="199" spans="1:16" s="389" customFormat="1">
      <c r="A199" s="445">
        <v>45597</v>
      </c>
      <c r="B199" s="446"/>
      <c r="C199" s="446">
        <v>5567.2851666666693</v>
      </c>
      <c r="D199" s="446">
        <v>462084.66883333353</v>
      </c>
      <c r="F199" s="445">
        <v>45597</v>
      </c>
      <c r="G199" s="446"/>
      <c r="H199" s="446">
        <v>7197.1738949142991</v>
      </c>
      <c r="I199" s="446">
        <v>597365.43327788683</v>
      </c>
      <c r="J199" s="446"/>
      <c r="K199" s="446"/>
      <c r="P199" s="120"/>
    </row>
    <row r="200" spans="1:16" s="389" customFormat="1">
      <c r="A200" s="445">
        <v>45627</v>
      </c>
      <c r="B200" s="446"/>
      <c r="C200" s="446">
        <v>5567.2851666666693</v>
      </c>
      <c r="D200" s="446">
        <v>456517.38366666686</v>
      </c>
      <c r="F200" s="445">
        <v>45627</v>
      </c>
      <c r="G200" s="446"/>
      <c r="H200" s="446">
        <v>7197.1738949142991</v>
      </c>
      <c r="I200" s="446">
        <v>590168.25938297249</v>
      </c>
      <c r="J200" s="446"/>
      <c r="K200" s="446"/>
      <c r="P200" s="120"/>
    </row>
    <row r="201" spans="1:16">
      <c r="A201" s="226">
        <v>45658</v>
      </c>
      <c r="B201" s="228">
        <v>0</v>
      </c>
      <c r="C201" s="227">
        <v>5567.2851666666693</v>
      </c>
      <c r="D201" s="227">
        <v>450950.0985000002</v>
      </c>
      <c r="F201" s="226">
        <v>45658</v>
      </c>
      <c r="G201" s="228">
        <v>0</v>
      </c>
      <c r="H201" s="227">
        <v>7197.1738949142991</v>
      </c>
      <c r="I201" s="227">
        <v>582971.08548805816</v>
      </c>
      <c r="J201" s="227"/>
      <c r="K201" s="227"/>
    </row>
    <row r="202" spans="1:16">
      <c r="A202" s="226">
        <v>45689</v>
      </c>
      <c r="B202" s="227"/>
      <c r="C202" s="227">
        <v>5567.2851666666693</v>
      </c>
      <c r="D202" s="227">
        <v>445382.81333333353</v>
      </c>
      <c r="F202" s="226">
        <v>45689</v>
      </c>
      <c r="G202" s="227"/>
      <c r="H202" s="227">
        <v>7197.1738949142982</v>
      </c>
      <c r="I202" s="227">
        <v>575773.91159314383</v>
      </c>
      <c r="J202" s="227"/>
      <c r="K202" s="227"/>
    </row>
    <row r="203" spans="1:16">
      <c r="A203" s="226">
        <v>45717</v>
      </c>
      <c r="B203" s="227"/>
      <c r="C203" s="227">
        <v>5567.2851666666693</v>
      </c>
      <c r="D203" s="227">
        <v>439815.52816666686</v>
      </c>
      <c r="F203" s="226">
        <v>45717</v>
      </c>
      <c r="G203" s="227"/>
      <c r="H203" s="227">
        <v>7197.1738949142982</v>
      </c>
      <c r="I203" s="227">
        <v>568576.7376982295</v>
      </c>
      <c r="J203" s="227"/>
      <c r="K203" s="227"/>
    </row>
    <row r="204" spans="1:16">
      <c r="A204" s="226">
        <v>45748</v>
      </c>
      <c r="B204" s="227"/>
      <c r="C204" s="227">
        <v>5567.2851666666693</v>
      </c>
      <c r="D204" s="227">
        <v>434248.24300000019</v>
      </c>
      <c r="F204" s="226">
        <v>45748</v>
      </c>
      <c r="G204" s="227"/>
      <c r="H204" s="227">
        <v>7197.1738949142973</v>
      </c>
      <c r="I204" s="227">
        <v>561379.56380331516</v>
      </c>
      <c r="J204" s="227"/>
      <c r="K204" s="227"/>
    </row>
    <row r="205" spans="1:16">
      <c r="A205" s="226">
        <v>45778</v>
      </c>
      <c r="B205" s="227"/>
      <c r="C205" s="227">
        <v>5567.2851666666693</v>
      </c>
      <c r="D205" s="227">
        <v>428680.95783333352</v>
      </c>
      <c r="F205" s="226">
        <v>45778</v>
      </c>
      <c r="G205" s="227"/>
      <c r="H205" s="227">
        <v>7197.1738949142973</v>
      </c>
      <c r="I205" s="227">
        <v>554182.38990840083</v>
      </c>
      <c r="J205" s="227"/>
      <c r="K205" s="227"/>
    </row>
    <row r="206" spans="1:16">
      <c r="A206" s="226">
        <v>45809</v>
      </c>
      <c r="B206" s="227"/>
      <c r="C206" s="227">
        <v>5567.2851666666693</v>
      </c>
      <c r="D206" s="227">
        <v>423113.67266666685</v>
      </c>
      <c r="F206" s="226">
        <v>45809</v>
      </c>
      <c r="G206" s="227"/>
      <c r="H206" s="227">
        <v>7197.1738949142964</v>
      </c>
      <c r="I206" s="227">
        <v>546985.2160134865</v>
      </c>
      <c r="J206" s="227"/>
      <c r="K206" s="227"/>
    </row>
    <row r="207" spans="1:16">
      <c r="A207" s="226">
        <v>45839</v>
      </c>
      <c r="B207" s="227"/>
      <c r="C207" s="227">
        <v>5567.2851666666693</v>
      </c>
      <c r="D207" s="227">
        <v>417546.38750000019</v>
      </c>
      <c r="F207" s="226">
        <v>45839</v>
      </c>
      <c r="G207" s="227"/>
      <c r="H207" s="227">
        <v>7197.1738949142964</v>
      </c>
      <c r="I207" s="227">
        <v>539788.04211857216</v>
      </c>
      <c r="J207" s="227"/>
      <c r="K207" s="227"/>
    </row>
    <row r="208" spans="1:16">
      <c r="A208" s="226">
        <v>45870</v>
      </c>
      <c r="B208" s="227"/>
      <c r="C208" s="227">
        <v>5567.2851666666693</v>
      </c>
      <c r="D208" s="227">
        <v>411979.10233333352</v>
      </c>
      <c r="F208" s="226">
        <v>45870</v>
      </c>
      <c r="G208" s="227"/>
      <c r="H208" s="227">
        <v>7197.1738949142955</v>
      </c>
      <c r="I208" s="227">
        <v>532590.86822365783</v>
      </c>
      <c r="J208" s="227"/>
      <c r="K208" s="227"/>
    </row>
    <row r="209" spans="1:11">
      <c r="A209" s="226">
        <v>45901</v>
      </c>
      <c r="B209" s="227"/>
      <c r="C209" s="227">
        <v>5567.2851666666693</v>
      </c>
      <c r="D209" s="227">
        <v>406411.81716666685</v>
      </c>
      <c r="F209" s="226">
        <v>45901</v>
      </c>
      <c r="G209" s="227"/>
      <c r="H209" s="227">
        <v>7197.1738949142946</v>
      </c>
      <c r="I209" s="227">
        <v>525393.6943287435</v>
      </c>
      <c r="J209" s="227"/>
      <c r="K209" s="227"/>
    </row>
    <row r="210" spans="1:11">
      <c r="A210" s="226">
        <v>45931</v>
      </c>
      <c r="B210" s="227"/>
      <c r="C210" s="227">
        <v>5567.2851666666693</v>
      </c>
      <c r="D210" s="227">
        <v>400844.53200000018</v>
      </c>
      <c r="F210" s="226">
        <v>45931</v>
      </c>
      <c r="G210" s="227"/>
      <c r="H210" s="227">
        <v>7197.1738949142946</v>
      </c>
      <c r="I210" s="227">
        <v>518196.52043382922</v>
      </c>
      <c r="J210" s="227"/>
      <c r="K210" s="227"/>
    </row>
    <row r="211" spans="1:11">
      <c r="A211" s="226">
        <v>45962</v>
      </c>
      <c r="B211" s="227"/>
      <c r="C211" s="227">
        <v>5567.2851666666693</v>
      </c>
      <c r="D211" s="227">
        <v>395277.24683333351</v>
      </c>
      <c r="F211" s="226">
        <v>45962</v>
      </c>
      <c r="G211" s="227"/>
      <c r="H211" s="227">
        <v>7197.1738949142946</v>
      </c>
      <c r="I211" s="227">
        <v>510999.34653891495</v>
      </c>
      <c r="J211" s="227"/>
      <c r="K211" s="227"/>
    </row>
    <row r="212" spans="1:11">
      <c r="A212" s="226">
        <v>45992</v>
      </c>
      <c r="B212" s="227"/>
      <c r="C212" s="227">
        <v>5567.2851666666693</v>
      </c>
      <c r="D212" s="227">
        <v>389709.96166666684</v>
      </c>
      <c r="F212" s="226">
        <v>45992</v>
      </c>
      <c r="G212" s="227"/>
      <c r="H212" s="227">
        <v>7197.1738949142955</v>
      </c>
      <c r="I212" s="227">
        <v>503802.17264400068</v>
      </c>
      <c r="J212" s="227"/>
      <c r="K212" s="227"/>
    </row>
    <row r="213" spans="1:11">
      <c r="A213" s="226">
        <v>46023</v>
      </c>
      <c r="B213" s="228">
        <v>0</v>
      </c>
      <c r="C213" s="227">
        <v>5567.2851666666693</v>
      </c>
      <c r="D213" s="227">
        <v>384142.67650000018</v>
      </c>
      <c r="F213" s="226">
        <v>46023</v>
      </c>
      <c r="G213" s="228">
        <v>0</v>
      </c>
      <c r="H213" s="227">
        <v>7197.1738949142955</v>
      </c>
      <c r="I213" s="227">
        <v>496604.9987490864</v>
      </c>
      <c r="J213" s="227"/>
      <c r="K213" s="227"/>
    </row>
    <row r="214" spans="1:11">
      <c r="A214" s="226">
        <v>46054</v>
      </c>
      <c r="B214" s="227"/>
      <c r="C214" s="227">
        <v>5567.2851666666693</v>
      </c>
      <c r="D214" s="227">
        <v>378575.39133333351</v>
      </c>
      <c r="F214" s="226">
        <v>46054</v>
      </c>
      <c r="G214" s="227"/>
      <c r="H214" s="227">
        <v>7197.1738949142955</v>
      </c>
      <c r="I214" s="227">
        <v>489407.82485417213</v>
      </c>
      <c r="J214" s="227"/>
      <c r="K214" s="227"/>
    </row>
    <row r="215" spans="1:11">
      <c r="A215" s="226">
        <v>46082</v>
      </c>
      <c r="B215" s="227"/>
      <c r="C215" s="227">
        <v>5567.2851666666693</v>
      </c>
      <c r="D215" s="227">
        <v>373008.10616666684</v>
      </c>
      <c r="F215" s="226">
        <v>46082</v>
      </c>
      <c r="G215" s="227"/>
      <c r="H215" s="227">
        <v>7197.1738949142964</v>
      </c>
      <c r="I215" s="227">
        <v>482210.65095925785</v>
      </c>
      <c r="J215" s="227"/>
      <c r="K215" s="227"/>
    </row>
    <row r="216" spans="1:11">
      <c r="A216" s="226">
        <v>46113</v>
      </c>
      <c r="B216" s="227"/>
      <c r="C216" s="227">
        <v>5567.2851666666693</v>
      </c>
      <c r="D216" s="227">
        <v>367440.82100000017</v>
      </c>
      <c r="F216" s="226">
        <v>46113</v>
      </c>
      <c r="G216" s="227"/>
      <c r="H216" s="227">
        <v>7197.1738949142964</v>
      </c>
      <c r="I216" s="227">
        <v>475013.47706434358</v>
      </c>
      <c r="J216" s="227"/>
      <c r="K216" s="227"/>
    </row>
    <row r="217" spans="1:11">
      <c r="A217" s="226">
        <v>46143</v>
      </c>
      <c r="B217" s="227"/>
      <c r="C217" s="227">
        <v>5567.2851666666693</v>
      </c>
      <c r="D217" s="227">
        <v>361873.5358333335</v>
      </c>
      <c r="F217" s="226">
        <v>46143</v>
      </c>
      <c r="G217" s="227"/>
      <c r="H217" s="227">
        <v>7197.1738949142964</v>
      </c>
      <c r="I217" s="227">
        <v>467816.3031694293</v>
      </c>
      <c r="J217" s="227"/>
      <c r="K217" s="227"/>
    </row>
    <row r="218" spans="1:11">
      <c r="A218" s="226">
        <v>46174</v>
      </c>
      <c r="B218" s="227"/>
      <c r="C218" s="227">
        <v>5567.2851666666693</v>
      </c>
      <c r="D218" s="227">
        <v>356306.25066666683</v>
      </c>
      <c r="F218" s="226">
        <v>46174</v>
      </c>
      <c r="G218" s="227"/>
      <c r="H218" s="227">
        <v>7197.1738949142973</v>
      </c>
      <c r="I218" s="227">
        <v>460619.12927451503</v>
      </c>
      <c r="J218" s="227"/>
      <c r="K218" s="227"/>
    </row>
    <row r="219" spans="1:11">
      <c r="A219" s="226">
        <v>46204</v>
      </c>
      <c r="B219" s="227"/>
      <c r="C219" s="227">
        <v>5567.2851666666693</v>
      </c>
      <c r="D219" s="227">
        <v>350738.96550000017</v>
      </c>
      <c r="F219" s="226">
        <v>46204</v>
      </c>
      <c r="G219" s="227"/>
      <c r="H219" s="227">
        <v>7197.1738949142973</v>
      </c>
      <c r="I219" s="227">
        <v>453421.95537960075</v>
      </c>
      <c r="J219" s="227"/>
      <c r="K219" s="227"/>
    </row>
    <row r="220" spans="1:11">
      <c r="A220" s="226">
        <v>46235</v>
      </c>
      <c r="B220" s="227"/>
      <c r="C220" s="227">
        <v>5567.2851666666693</v>
      </c>
      <c r="D220" s="227">
        <v>345171.6803333335</v>
      </c>
      <c r="F220" s="226">
        <v>46235</v>
      </c>
      <c r="G220" s="227"/>
      <c r="H220" s="227">
        <v>7197.1738949142973</v>
      </c>
      <c r="I220" s="227">
        <v>446224.78148468648</v>
      </c>
      <c r="J220" s="227"/>
      <c r="K220" s="227"/>
    </row>
    <row r="221" spans="1:11">
      <c r="A221" s="226">
        <v>46266</v>
      </c>
      <c r="B221" s="227"/>
      <c r="C221" s="227">
        <v>5567.2851666666693</v>
      </c>
      <c r="D221" s="227">
        <v>339604.39516666683</v>
      </c>
      <c r="F221" s="226">
        <v>46266</v>
      </c>
      <c r="G221" s="227"/>
      <c r="H221" s="227">
        <v>7197.1738949142982</v>
      </c>
      <c r="I221" s="227">
        <v>439027.6075897722</v>
      </c>
      <c r="J221" s="227"/>
      <c r="K221" s="227"/>
    </row>
    <row r="222" spans="1:11">
      <c r="A222" s="226">
        <v>46296</v>
      </c>
      <c r="B222" s="227"/>
      <c r="C222" s="227">
        <v>5567.2851666666693</v>
      </c>
      <c r="D222" s="227">
        <v>334037.11000000016</v>
      </c>
      <c r="F222" s="226">
        <v>46296</v>
      </c>
      <c r="G222" s="227"/>
      <c r="H222" s="227">
        <v>7197.1738949142982</v>
      </c>
      <c r="I222" s="227">
        <v>431830.43369485793</v>
      </c>
      <c r="J222" s="227"/>
      <c r="K222" s="227"/>
    </row>
    <row r="223" spans="1:11">
      <c r="A223" s="226">
        <v>46327</v>
      </c>
      <c r="B223" s="227"/>
      <c r="C223" s="227">
        <v>5567.2851666666693</v>
      </c>
      <c r="D223" s="227">
        <v>328469.82483333349</v>
      </c>
      <c r="F223" s="226">
        <v>46327</v>
      </c>
      <c r="G223" s="227"/>
      <c r="H223" s="227">
        <v>7197.1738949142991</v>
      </c>
      <c r="I223" s="227">
        <v>424633.25979994365</v>
      </c>
      <c r="J223" s="227"/>
      <c r="K223" s="227"/>
    </row>
    <row r="224" spans="1:11">
      <c r="A224" s="226">
        <v>46357</v>
      </c>
      <c r="B224" s="227"/>
      <c r="C224" s="227">
        <v>5567.2851666666693</v>
      </c>
      <c r="D224" s="227">
        <v>322902.53966666682</v>
      </c>
      <c r="F224" s="226">
        <v>46357</v>
      </c>
      <c r="G224" s="227"/>
      <c r="H224" s="227">
        <v>7197.1738949142991</v>
      </c>
      <c r="I224" s="227">
        <v>417436.08590502938</v>
      </c>
      <c r="J224" s="227"/>
      <c r="K224" s="227"/>
    </row>
    <row r="225" spans="1:11">
      <c r="A225" s="226">
        <v>46388</v>
      </c>
      <c r="B225" s="228">
        <v>0</v>
      </c>
      <c r="C225" s="227">
        <v>5567.2851666666693</v>
      </c>
      <c r="D225" s="227">
        <v>317335.25450000016</v>
      </c>
      <c r="F225" s="226">
        <v>46388</v>
      </c>
      <c r="G225" s="228">
        <v>0</v>
      </c>
      <c r="H225" s="227">
        <v>7197.1738949143</v>
      </c>
      <c r="I225" s="227">
        <v>410238.91201011511</v>
      </c>
      <c r="J225" s="227"/>
      <c r="K225" s="227"/>
    </row>
    <row r="226" spans="1:11">
      <c r="A226" s="226">
        <v>46419</v>
      </c>
      <c r="B226" s="227"/>
      <c r="C226" s="227">
        <v>5567.2851666666693</v>
      </c>
      <c r="D226" s="227">
        <v>311767.96933333349</v>
      </c>
      <c r="F226" s="226">
        <v>46419</v>
      </c>
      <c r="G226" s="227"/>
      <c r="H226" s="227">
        <v>7197.1738949143</v>
      </c>
      <c r="I226" s="227">
        <v>403041.73811520083</v>
      </c>
      <c r="J226" s="227"/>
      <c r="K226" s="227"/>
    </row>
    <row r="227" spans="1:11">
      <c r="A227" s="226">
        <v>46447</v>
      </c>
      <c r="B227" s="227"/>
      <c r="C227" s="227">
        <v>5567.2851666666693</v>
      </c>
      <c r="D227" s="227">
        <v>306200.68416666682</v>
      </c>
      <c r="F227" s="226">
        <v>46447</v>
      </c>
      <c r="G227" s="227"/>
      <c r="H227" s="227">
        <v>7197.1738949143009</v>
      </c>
      <c r="I227" s="227">
        <v>395844.56422028656</v>
      </c>
      <c r="J227" s="227"/>
      <c r="K227" s="227"/>
    </row>
    <row r="228" spans="1:11">
      <c r="A228" s="226">
        <v>46478</v>
      </c>
      <c r="B228" s="227"/>
      <c r="C228" s="227">
        <v>5567.2851666666693</v>
      </c>
      <c r="D228" s="227">
        <v>300633.39900000015</v>
      </c>
      <c r="F228" s="226">
        <v>46478</v>
      </c>
      <c r="G228" s="227"/>
      <c r="H228" s="227">
        <v>7197.1738949143009</v>
      </c>
      <c r="I228" s="227">
        <v>388647.39032537228</v>
      </c>
      <c r="J228" s="227"/>
      <c r="K228" s="227"/>
    </row>
    <row r="229" spans="1:11">
      <c r="A229" s="226">
        <v>46508</v>
      </c>
      <c r="B229" s="227"/>
      <c r="C229" s="227">
        <v>5567.2851666666693</v>
      </c>
      <c r="D229" s="227">
        <v>295066.11383333348</v>
      </c>
      <c r="F229" s="226">
        <v>46508</v>
      </c>
      <c r="G229" s="227"/>
      <c r="H229" s="227">
        <v>7197.1738949143019</v>
      </c>
      <c r="I229" s="227">
        <v>381450.21643045801</v>
      </c>
      <c r="J229" s="227"/>
      <c r="K229" s="227"/>
    </row>
    <row r="230" spans="1:11">
      <c r="A230" s="226">
        <v>46539</v>
      </c>
      <c r="B230" s="227"/>
      <c r="C230" s="227">
        <v>5567.2851666666693</v>
      </c>
      <c r="D230" s="227">
        <v>289498.82866666681</v>
      </c>
      <c r="F230" s="226">
        <v>46539</v>
      </c>
      <c r="G230" s="227"/>
      <c r="H230" s="227">
        <v>7197.1738949143019</v>
      </c>
      <c r="I230" s="227">
        <v>374253.04253554373</v>
      </c>
      <c r="J230" s="227"/>
      <c r="K230" s="227"/>
    </row>
    <row r="231" spans="1:11">
      <c r="A231" s="226">
        <v>46569</v>
      </c>
      <c r="B231" s="227"/>
      <c r="C231" s="227">
        <v>5567.2851666666693</v>
      </c>
      <c r="D231" s="227">
        <v>283931.54350000015</v>
      </c>
      <c r="F231" s="226">
        <v>46569</v>
      </c>
      <c r="G231" s="227"/>
      <c r="H231" s="227">
        <v>7197.1738949143028</v>
      </c>
      <c r="I231" s="227">
        <v>367055.86864062946</v>
      </c>
      <c r="J231" s="227"/>
      <c r="K231" s="227"/>
    </row>
    <row r="232" spans="1:11">
      <c r="A232" s="226">
        <v>46600</v>
      </c>
      <c r="B232" s="227"/>
      <c r="C232" s="227">
        <v>5567.2851666666693</v>
      </c>
      <c r="D232" s="227">
        <v>278364.25833333348</v>
      </c>
      <c r="F232" s="226">
        <v>46600</v>
      </c>
      <c r="G232" s="227"/>
      <c r="H232" s="227">
        <v>7197.1738949143028</v>
      </c>
      <c r="I232" s="227">
        <v>359858.69474571518</v>
      </c>
      <c r="J232" s="227"/>
      <c r="K232" s="227"/>
    </row>
    <row r="233" spans="1:11">
      <c r="A233" s="226">
        <v>46631</v>
      </c>
      <c r="B233" s="227"/>
      <c r="C233" s="227">
        <v>5567.2851666666693</v>
      </c>
      <c r="D233" s="227">
        <v>272796.97316666681</v>
      </c>
      <c r="F233" s="226">
        <v>46631</v>
      </c>
      <c r="G233" s="227"/>
      <c r="H233" s="227">
        <v>7197.1738949143037</v>
      </c>
      <c r="I233" s="227">
        <v>352661.52085080091</v>
      </c>
      <c r="J233" s="227"/>
      <c r="K233" s="227"/>
    </row>
    <row r="234" spans="1:11">
      <c r="A234" s="226">
        <v>46661</v>
      </c>
      <c r="B234" s="227"/>
      <c r="C234" s="227">
        <v>5567.2851666666693</v>
      </c>
      <c r="D234" s="227">
        <v>267229.68800000014</v>
      </c>
      <c r="F234" s="226">
        <v>46661</v>
      </c>
      <c r="G234" s="227"/>
      <c r="H234" s="227">
        <v>7197.1738949143046</v>
      </c>
      <c r="I234" s="227">
        <v>345464.34695588658</v>
      </c>
      <c r="J234" s="227"/>
      <c r="K234" s="227"/>
    </row>
    <row r="235" spans="1:11">
      <c r="A235" s="226">
        <v>46692</v>
      </c>
      <c r="B235" s="227"/>
      <c r="C235" s="227">
        <v>5567.2851666666693</v>
      </c>
      <c r="D235" s="227">
        <v>261662.40283333347</v>
      </c>
      <c r="F235" s="226">
        <v>46692</v>
      </c>
      <c r="G235" s="227"/>
      <c r="H235" s="227">
        <v>7197.1738949143037</v>
      </c>
      <c r="I235" s="227">
        <v>338267.17306097224</v>
      </c>
      <c r="J235" s="227"/>
      <c r="K235" s="227"/>
    </row>
    <row r="236" spans="1:11">
      <c r="A236" s="226">
        <v>46722</v>
      </c>
      <c r="B236" s="227"/>
      <c r="C236" s="227">
        <v>5567.2851666666693</v>
      </c>
      <c r="D236" s="227">
        <v>256095.1176666668</v>
      </c>
      <c r="F236" s="226">
        <v>46722</v>
      </c>
      <c r="G236" s="227"/>
      <c r="H236" s="227">
        <v>7197.1738949143028</v>
      </c>
      <c r="I236" s="227">
        <v>331069.99916605797</v>
      </c>
      <c r="J236" s="227"/>
      <c r="K236" s="227"/>
    </row>
    <row r="237" spans="1:11">
      <c r="A237" s="226">
        <v>46753</v>
      </c>
      <c r="B237" s="228">
        <v>0</v>
      </c>
      <c r="C237" s="227">
        <v>5567.2851666666693</v>
      </c>
      <c r="D237" s="227">
        <v>250527.83250000014</v>
      </c>
      <c r="F237" s="226">
        <v>46753</v>
      </c>
      <c r="G237" s="228">
        <v>0</v>
      </c>
      <c r="H237" s="227">
        <v>7197.1738949143037</v>
      </c>
      <c r="I237" s="227">
        <v>323872.82527114369</v>
      </c>
      <c r="J237" s="227"/>
      <c r="K237" s="227"/>
    </row>
    <row r="238" spans="1:11">
      <c r="A238" s="226">
        <v>46784</v>
      </c>
      <c r="B238" s="227"/>
      <c r="C238" s="227">
        <v>5567.2851666666693</v>
      </c>
      <c r="D238" s="227">
        <v>244960.54733333347</v>
      </c>
      <c r="F238" s="226">
        <v>46784</v>
      </c>
      <c r="G238" s="227"/>
      <c r="H238" s="227">
        <v>7197.1738949143046</v>
      </c>
      <c r="I238" s="227">
        <v>316675.65137622936</v>
      </c>
      <c r="J238" s="227"/>
      <c r="K238" s="227"/>
    </row>
    <row r="239" spans="1:11">
      <c r="A239" s="226">
        <v>46813</v>
      </c>
      <c r="B239" s="227"/>
      <c r="C239" s="227">
        <v>5567.2851666666693</v>
      </c>
      <c r="D239" s="227">
        <v>239393.2621666668</v>
      </c>
      <c r="F239" s="226">
        <v>46813</v>
      </c>
      <c r="G239" s="227"/>
      <c r="H239" s="227">
        <v>7197.1738949143037</v>
      </c>
      <c r="I239" s="227">
        <v>309478.47748131503</v>
      </c>
      <c r="J239" s="227"/>
      <c r="K239" s="227"/>
    </row>
    <row r="240" spans="1:11">
      <c r="A240" s="226">
        <v>46844</v>
      </c>
      <c r="B240" s="227"/>
      <c r="C240" s="227">
        <v>5567.2851666666693</v>
      </c>
      <c r="D240" s="227">
        <v>233825.97700000013</v>
      </c>
      <c r="F240" s="226">
        <v>46844</v>
      </c>
      <c r="G240" s="227"/>
      <c r="H240" s="227">
        <v>7197.1738949143028</v>
      </c>
      <c r="I240" s="227">
        <v>302281.30358640075</v>
      </c>
      <c r="J240" s="227"/>
      <c r="K240" s="227"/>
    </row>
    <row r="241" spans="1:11">
      <c r="A241" s="226">
        <v>46874</v>
      </c>
      <c r="B241" s="227"/>
      <c r="C241" s="227">
        <v>5567.2851666666702</v>
      </c>
      <c r="D241" s="227">
        <v>228258.69183333346</v>
      </c>
      <c r="F241" s="226">
        <v>46874</v>
      </c>
      <c r="G241" s="227"/>
      <c r="H241" s="227">
        <v>7197.1738949143037</v>
      </c>
      <c r="I241" s="227">
        <v>295084.12969148648</v>
      </c>
      <c r="J241" s="227"/>
      <c r="K241" s="227"/>
    </row>
    <row r="242" spans="1:11">
      <c r="A242" s="226">
        <v>46905</v>
      </c>
      <c r="B242" s="227"/>
      <c r="C242" s="227">
        <v>5567.2851666666702</v>
      </c>
      <c r="D242" s="227">
        <v>222691.40666666679</v>
      </c>
      <c r="F242" s="226">
        <v>46905</v>
      </c>
      <c r="G242" s="227"/>
      <c r="H242" s="227">
        <v>7197.1738949143046</v>
      </c>
      <c r="I242" s="227">
        <v>287886.95579657215</v>
      </c>
      <c r="J242" s="227"/>
      <c r="K242" s="227"/>
    </row>
    <row r="243" spans="1:11">
      <c r="A243" s="226">
        <v>46935</v>
      </c>
      <c r="B243" s="227"/>
      <c r="C243" s="227">
        <v>5567.2851666666702</v>
      </c>
      <c r="D243" s="227">
        <v>217124.12150000012</v>
      </c>
      <c r="F243" s="226">
        <v>46935</v>
      </c>
      <c r="G243" s="227"/>
      <c r="H243" s="227">
        <v>7197.1738949143037</v>
      </c>
      <c r="I243" s="227">
        <v>280689.78190165781</v>
      </c>
      <c r="J243" s="227"/>
      <c r="K243" s="227"/>
    </row>
    <row r="244" spans="1:11">
      <c r="A244" s="226">
        <v>46966</v>
      </c>
      <c r="B244" s="227"/>
      <c r="C244" s="227">
        <v>5567.2851666666702</v>
      </c>
      <c r="D244" s="227">
        <v>211556.83633333346</v>
      </c>
      <c r="F244" s="226">
        <v>46966</v>
      </c>
      <c r="G244" s="227"/>
      <c r="H244" s="227">
        <v>7197.1738949143028</v>
      </c>
      <c r="I244" s="227">
        <v>273492.60800674354</v>
      </c>
      <c r="J244" s="227"/>
      <c r="K244" s="227"/>
    </row>
    <row r="245" spans="1:11">
      <c r="A245" s="226">
        <v>46997</v>
      </c>
      <c r="B245" s="227"/>
      <c r="C245" s="227">
        <v>5567.2851666666702</v>
      </c>
      <c r="D245" s="227">
        <v>205989.55116666679</v>
      </c>
      <c r="F245" s="226">
        <v>46997</v>
      </c>
      <c r="G245" s="227"/>
      <c r="H245" s="227">
        <v>7197.1738949143037</v>
      </c>
      <c r="I245" s="227">
        <v>266295.43411182927</v>
      </c>
      <c r="J245" s="227"/>
      <c r="K245" s="227"/>
    </row>
    <row r="246" spans="1:11">
      <c r="A246" s="226">
        <v>47027</v>
      </c>
      <c r="B246" s="227"/>
      <c r="C246" s="227">
        <v>5567.2851666666702</v>
      </c>
      <c r="D246" s="227">
        <v>200422.26600000012</v>
      </c>
      <c r="F246" s="226">
        <v>47027</v>
      </c>
      <c r="G246" s="227"/>
      <c r="H246" s="227">
        <v>7197.1738949143046</v>
      </c>
      <c r="I246" s="227">
        <v>259098.26021691496</v>
      </c>
      <c r="J246" s="227"/>
      <c r="K246" s="227"/>
    </row>
    <row r="247" spans="1:11">
      <c r="A247" s="226">
        <v>47058</v>
      </c>
      <c r="B247" s="227"/>
      <c r="C247" s="227">
        <v>5567.2851666666702</v>
      </c>
      <c r="D247" s="227">
        <v>194854.98083333345</v>
      </c>
      <c r="F247" s="226">
        <v>47058</v>
      </c>
      <c r="G247" s="227"/>
      <c r="H247" s="227">
        <v>7197.1738949143046</v>
      </c>
      <c r="I247" s="227">
        <v>251901.08632200066</v>
      </c>
      <c r="J247" s="227"/>
      <c r="K247" s="227"/>
    </row>
    <row r="248" spans="1:11">
      <c r="A248" s="226">
        <v>47088</v>
      </c>
      <c r="B248" s="227"/>
      <c r="C248" s="227">
        <v>5567.2851666666702</v>
      </c>
      <c r="D248" s="227">
        <v>189287.69566666678</v>
      </c>
      <c r="F248" s="226">
        <v>47088</v>
      </c>
      <c r="G248" s="227"/>
      <c r="H248" s="227">
        <v>7197.1738949143046</v>
      </c>
      <c r="I248" s="227">
        <v>244703.91242708635</v>
      </c>
      <c r="J248" s="227"/>
      <c r="K248" s="227"/>
    </row>
    <row r="249" spans="1:11">
      <c r="A249" s="226">
        <v>47119</v>
      </c>
      <c r="B249" s="228">
        <v>0</v>
      </c>
      <c r="C249" s="227">
        <v>5567.2851666666702</v>
      </c>
      <c r="D249" s="227">
        <v>183720.41050000011</v>
      </c>
      <c r="F249" s="226">
        <v>47119</v>
      </c>
      <c r="G249" s="228">
        <v>0</v>
      </c>
      <c r="H249" s="227">
        <v>7197.1738949143046</v>
      </c>
      <c r="I249" s="227">
        <v>237506.73853217205</v>
      </c>
      <c r="J249" s="227"/>
      <c r="K249" s="227"/>
    </row>
    <row r="250" spans="1:11">
      <c r="A250" s="226">
        <v>47150</v>
      </c>
      <c r="B250" s="227"/>
      <c r="C250" s="227">
        <v>5567.2851666666702</v>
      </c>
      <c r="D250" s="227">
        <v>178153.12533333345</v>
      </c>
      <c r="F250" s="226">
        <v>47150</v>
      </c>
      <c r="G250" s="227"/>
      <c r="H250" s="227">
        <v>7197.1738949143046</v>
      </c>
      <c r="I250" s="227">
        <v>230309.56463725775</v>
      </c>
      <c r="J250" s="227"/>
      <c r="K250" s="227"/>
    </row>
    <row r="251" spans="1:11">
      <c r="A251" s="226">
        <v>47178</v>
      </c>
      <c r="B251" s="227"/>
      <c r="C251" s="227">
        <v>5567.2851666666702</v>
      </c>
      <c r="D251" s="227">
        <v>172585.84016666678</v>
      </c>
      <c r="F251" s="226">
        <v>47178</v>
      </c>
      <c r="G251" s="227"/>
      <c r="H251" s="227">
        <v>7197.1738949143046</v>
      </c>
      <c r="I251" s="227">
        <v>223112.39074234344</v>
      </c>
      <c r="J251" s="227"/>
      <c r="K251" s="227"/>
    </row>
    <row r="252" spans="1:11">
      <c r="A252" s="226">
        <v>47209</v>
      </c>
      <c r="B252" s="227"/>
      <c r="C252" s="227">
        <v>5567.2851666666702</v>
      </c>
      <c r="D252" s="227">
        <v>167018.55500000011</v>
      </c>
      <c r="F252" s="226">
        <v>47209</v>
      </c>
      <c r="G252" s="227"/>
      <c r="H252" s="227">
        <v>7197.1738949143046</v>
      </c>
      <c r="I252" s="227">
        <v>215915.21684742914</v>
      </c>
      <c r="J252" s="227"/>
      <c r="K252" s="227"/>
    </row>
    <row r="253" spans="1:11">
      <c r="A253" s="226">
        <v>47239</v>
      </c>
      <c r="B253" s="227"/>
      <c r="C253" s="227">
        <v>5567.2851666666702</v>
      </c>
      <c r="D253" s="227">
        <v>161451.26983333344</v>
      </c>
      <c r="F253" s="226">
        <v>47239</v>
      </c>
      <c r="G253" s="227"/>
      <c r="H253" s="227">
        <v>7197.1738949143046</v>
      </c>
      <c r="I253" s="227">
        <v>208718.04295251484</v>
      </c>
      <c r="J253" s="227"/>
      <c r="K253" s="227"/>
    </row>
    <row r="254" spans="1:11">
      <c r="A254" s="226">
        <v>47270</v>
      </c>
      <c r="B254" s="227"/>
      <c r="C254" s="227">
        <v>5567.2851666666702</v>
      </c>
      <c r="D254" s="227">
        <v>155883.98466666677</v>
      </c>
      <c r="F254" s="226">
        <v>47270</v>
      </c>
      <c r="G254" s="227"/>
      <c r="H254" s="227">
        <v>7197.1738949143046</v>
      </c>
      <c r="I254" s="227">
        <v>201520.86905760053</v>
      </c>
      <c r="J254" s="227"/>
      <c r="K254" s="227"/>
    </row>
    <row r="255" spans="1:11">
      <c r="A255" s="226">
        <v>47300</v>
      </c>
      <c r="B255" s="227"/>
      <c r="C255" s="227">
        <v>5567.2851666666702</v>
      </c>
      <c r="D255" s="227">
        <v>150316.6995000001</v>
      </c>
      <c r="F255" s="226">
        <v>47300</v>
      </c>
      <c r="G255" s="227"/>
      <c r="H255" s="227">
        <v>7197.1738949143046</v>
      </c>
      <c r="I255" s="227">
        <v>194323.69516268623</v>
      </c>
      <c r="J255" s="227"/>
      <c r="K255" s="227"/>
    </row>
    <row r="256" spans="1:11">
      <c r="A256" s="226">
        <v>47331</v>
      </c>
      <c r="B256" s="227"/>
      <c r="C256" s="227">
        <v>5567.2851666666702</v>
      </c>
      <c r="D256" s="227">
        <v>144749.41433333344</v>
      </c>
      <c r="F256" s="226">
        <v>47331</v>
      </c>
      <c r="G256" s="227"/>
      <c r="H256" s="227">
        <v>7197.1738949143046</v>
      </c>
      <c r="I256" s="227">
        <v>187126.52126777192</v>
      </c>
      <c r="J256" s="227"/>
      <c r="K256" s="227"/>
    </row>
    <row r="257" spans="1:11">
      <c r="A257" s="226">
        <v>47362</v>
      </c>
      <c r="B257" s="227"/>
      <c r="C257" s="227">
        <v>5567.2851666666702</v>
      </c>
      <c r="D257" s="227">
        <v>139182.12916666677</v>
      </c>
      <c r="F257" s="226">
        <v>47362</v>
      </c>
      <c r="G257" s="227"/>
      <c r="H257" s="227">
        <v>7197.1738949143046</v>
      </c>
      <c r="I257" s="227">
        <v>179929.34737285762</v>
      </c>
      <c r="J257" s="227"/>
      <c r="K257" s="227"/>
    </row>
    <row r="258" spans="1:11">
      <c r="A258" s="226">
        <v>47392</v>
      </c>
      <c r="B258" s="227"/>
      <c r="C258" s="227">
        <v>5567.2851666666711</v>
      </c>
      <c r="D258" s="227">
        <v>133614.8440000001</v>
      </c>
      <c r="F258" s="226">
        <v>47392</v>
      </c>
      <c r="G258" s="227"/>
      <c r="H258" s="227">
        <v>7197.1738949143046</v>
      </c>
      <c r="I258" s="227">
        <v>172732.17347794332</v>
      </c>
      <c r="J258" s="227"/>
      <c r="K258" s="227"/>
    </row>
    <row r="259" spans="1:11">
      <c r="A259" s="226">
        <v>47423</v>
      </c>
      <c r="B259" s="227"/>
      <c r="C259" s="227">
        <v>5567.2851666666711</v>
      </c>
      <c r="D259" s="227">
        <v>128047.55883333343</v>
      </c>
      <c r="F259" s="226">
        <v>47423</v>
      </c>
      <c r="G259" s="227"/>
      <c r="H259" s="227">
        <v>7197.1738949143046</v>
      </c>
      <c r="I259" s="227">
        <v>165534.99958302901</v>
      </c>
      <c r="J259" s="227"/>
      <c r="K259" s="227"/>
    </row>
    <row r="260" spans="1:11">
      <c r="A260" s="226">
        <v>47453</v>
      </c>
      <c r="B260" s="227"/>
      <c r="C260" s="227">
        <v>5567.2851666666711</v>
      </c>
      <c r="D260" s="227">
        <v>122480.27366666676</v>
      </c>
      <c r="F260" s="226">
        <v>47453</v>
      </c>
      <c r="G260" s="227"/>
      <c r="H260" s="227">
        <v>7197.1738949143046</v>
      </c>
      <c r="I260" s="227">
        <v>158337.82568811471</v>
      </c>
      <c r="J260" s="227"/>
      <c r="K260" s="227"/>
    </row>
    <row r="261" spans="1:11">
      <c r="A261" s="226">
        <v>47484</v>
      </c>
      <c r="B261" s="228">
        <v>0</v>
      </c>
      <c r="C261" s="227">
        <v>5567.2851666666711</v>
      </c>
      <c r="D261" s="227">
        <v>116912.98850000009</v>
      </c>
      <c r="F261" s="226">
        <v>47484</v>
      </c>
      <c r="G261" s="228">
        <v>0</v>
      </c>
      <c r="H261" s="227">
        <v>7197.1738949143046</v>
      </c>
      <c r="I261" s="227">
        <v>151140.65179320041</v>
      </c>
      <c r="J261" s="227"/>
      <c r="K261" s="227"/>
    </row>
    <row r="262" spans="1:11">
      <c r="A262" s="226">
        <v>47515</v>
      </c>
      <c r="B262" s="227"/>
      <c r="C262" s="227">
        <v>5567.2851666666711</v>
      </c>
      <c r="D262" s="227">
        <v>111345.70333333343</v>
      </c>
      <c r="F262" s="226">
        <v>47515</v>
      </c>
      <c r="G262" s="227"/>
      <c r="H262" s="227">
        <v>7197.1738949143055</v>
      </c>
      <c r="I262" s="227">
        <v>143943.4778982861</v>
      </c>
      <c r="J262" s="227"/>
      <c r="K262" s="227"/>
    </row>
    <row r="263" spans="1:11">
      <c r="A263" s="226">
        <v>47543</v>
      </c>
      <c r="B263" s="227"/>
      <c r="C263" s="227">
        <v>5567.2851666666711</v>
      </c>
      <c r="D263" s="227">
        <v>105778.41816666676</v>
      </c>
      <c r="F263" s="226">
        <v>47543</v>
      </c>
      <c r="G263" s="227"/>
      <c r="H263" s="227">
        <v>7197.1738949143055</v>
      </c>
      <c r="I263" s="227">
        <v>136746.3040033718</v>
      </c>
      <c r="J263" s="227"/>
      <c r="K263" s="227"/>
    </row>
    <row r="264" spans="1:11">
      <c r="A264" s="226">
        <v>47574</v>
      </c>
      <c r="B264" s="227"/>
      <c r="C264" s="227">
        <v>5567.2851666666711</v>
      </c>
      <c r="D264" s="227">
        <v>100211.13300000009</v>
      </c>
      <c r="F264" s="226">
        <v>47574</v>
      </c>
      <c r="G264" s="227"/>
      <c r="H264" s="227">
        <v>7197.1738949143055</v>
      </c>
      <c r="I264" s="227">
        <v>129549.1301084575</v>
      </c>
      <c r="J264" s="227"/>
      <c r="K264" s="227"/>
    </row>
    <row r="265" spans="1:11">
      <c r="A265" s="226">
        <v>47604</v>
      </c>
      <c r="B265" s="227"/>
      <c r="C265" s="227">
        <v>5567.285166666672</v>
      </c>
      <c r="D265" s="227">
        <v>94643.847833333421</v>
      </c>
      <c r="F265" s="226">
        <v>47604</v>
      </c>
      <c r="G265" s="227"/>
      <c r="H265" s="227">
        <v>7197.1738949143055</v>
      </c>
      <c r="I265" s="227">
        <v>122351.95621354319</v>
      </c>
      <c r="J265" s="227"/>
      <c r="K265" s="227"/>
    </row>
    <row r="266" spans="1:11">
      <c r="A266" s="226">
        <v>47635</v>
      </c>
      <c r="B266" s="227"/>
      <c r="C266" s="227">
        <v>5567.285166666672</v>
      </c>
      <c r="D266" s="227">
        <v>89076.562666666752</v>
      </c>
      <c r="F266" s="226">
        <v>47635</v>
      </c>
      <c r="G266" s="227"/>
      <c r="H266" s="227">
        <v>7197.1738949143055</v>
      </c>
      <c r="I266" s="227">
        <v>115154.78231862889</v>
      </c>
      <c r="J266" s="227"/>
      <c r="K266" s="227"/>
    </row>
    <row r="267" spans="1:11">
      <c r="A267" s="226">
        <v>47665</v>
      </c>
      <c r="B267" s="227"/>
      <c r="C267" s="227">
        <v>5567.285166666672</v>
      </c>
      <c r="D267" s="227">
        <v>83509.277500000084</v>
      </c>
      <c r="F267" s="226">
        <v>47665</v>
      </c>
      <c r="G267" s="227"/>
      <c r="H267" s="227">
        <v>7197.1738949143055</v>
      </c>
      <c r="I267" s="227">
        <v>107957.60842371458</v>
      </c>
      <c r="J267" s="227"/>
      <c r="K267" s="227"/>
    </row>
    <row r="268" spans="1:11">
      <c r="A268" s="226">
        <v>47696</v>
      </c>
      <c r="B268" s="227"/>
      <c r="C268" s="227">
        <v>5567.285166666672</v>
      </c>
      <c r="D268" s="227">
        <v>77941.992333333415</v>
      </c>
      <c r="F268" s="226">
        <v>47696</v>
      </c>
      <c r="G268" s="227"/>
      <c r="H268" s="227">
        <v>7197.1738949143055</v>
      </c>
      <c r="I268" s="227">
        <v>100760.43452880028</v>
      </c>
      <c r="J268" s="227"/>
      <c r="K268" s="227"/>
    </row>
    <row r="269" spans="1:11">
      <c r="A269" s="226">
        <v>47727</v>
      </c>
      <c r="B269" s="227"/>
      <c r="C269" s="227">
        <v>5567.2851666666729</v>
      </c>
      <c r="D269" s="227">
        <v>72374.707166666747</v>
      </c>
      <c r="F269" s="226">
        <v>47727</v>
      </c>
      <c r="G269" s="227"/>
      <c r="H269" s="227">
        <v>7197.1738949143055</v>
      </c>
      <c r="I269" s="227">
        <v>93563.260633885977</v>
      </c>
      <c r="J269" s="227"/>
      <c r="K269" s="227"/>
    </row>
    <row r="270" spans="1:11">
      <c r="A270" s="226">
        <v>47757</v>
      </c>
      <c r="B270" s="227"/>
      <c r="C270" s="227">
        <v>5567.2851666666729</v>
      </c>
      <c r="D270" s="227">
        <v>66807.422000000079</v>
      </c>
      <c r="F270" s="226">
        <v>47757</v>
      </c>
      <c r="G270" s="227"/>
      <c r="H270" s="227">
        <v>7197.1738949143055</v>
      </c>
      <c r="I270" s="227">
        <v>86366.086738971673</v>
      </c>
      <c r="J270" s="227"/>
      <c r="K270" s="227"/>
    </row>
    <row r="271" spans="1:11">
      <c r="A271" s="226">
        <v>47788</v>
      </c>
      <c r="B271" s="227"/>
      <c r="C271" s="227">
        <v>5567.2851666666729</v>
      </c>
      <c r="D271" s="227">
        <v>61240.136833333403</v>
      </c>
      <c r="F271" s="226">
        <v>47788</v>
      </c>
      <c r="G271" s="227"/>
      <c r="H271" s="227">
        <v>7197.1738949143064</v>
      </c>
      <c r="I271" s="227">
        <v>79168.91284405737</v>
      </c>
      <c r="J271" s="227"/>
      <c r="K271" s="227"/>
    </row>
    <row r="272" spans="1:11">
      <c r="A272" s="226">
        <v>47818</v>
      </c>
      <c r="B272" s="227"/>
      <c r="C272" s="227">
        <v>5567.2851666666729</v>
      </c>
      <c r="D272" s="227">
        <v>55672.851666666727</v>
      </c>
      <c r="F272" s="226">
        <v>47818</v>
      </c>
      <c r="G272" s="227"/>
      <c r="H272" s="227">
        <v>7197.1738949143064</v>
      </c>
      <c r="I272" s="227">
        <v>71971.738949143066</v>
      </c>
      <c r="J272" s="227"/>
      <c r="K272" s="227"/>
    </row>
    <row r="273" spans="1:11">
      <c r="A273" s="226">
        <v>47849</v>
      </c>
      <c r="B273" s="228">
        <v>0</v>
      </c>
      <c r="C273" s="227">
        <v>5567.2851666666729</v>
      </c>
      <c r="D273" s="227">
        <v>50105.566500000052</v>
      </c>
      <c r="F273" s="226">
        <v>47849</v>
      </c>
      <c r="G273" s="228">
        <v>0</v>
      </c>
      <c r="H273" s="227">
        <v>7197.1738949143064</v>
      </c>
      <c r="I273" s="227">
        <v>64774.565054228762</v>
      </c>
      <c r="J273" s="227"/>
      <c r="K273" s="227"/>
    </row>
    <row r="274" spans="1:11">
      <c r="A274" s="226">
        <v>47880</v>
      </c>
      <c r="B274" s="227"/>
      <c r="C274" s="227">
        <v>5567.285166666672</v>
      </c>
      <c r="D274" s="227">
        <v>44538.281333333376</v>
      </c>
      <c r="F274" s="226">
        <v>47880</v>
      </c>
      <c r="G274" s="227"/>
      <c r="H274" s="227">
        <v>7197.1738949143073</v>
      </c>
      <c r="I274" s="227">
        <v>57577.391159314458</v>
      </c>
      <c r="J274" s="227"/>
      <c r="K274" s="227"/>
    </row>
    <row r="275" spans="1:11">
      <c r="A275" s="226">
        <v>47908</v>
      </c>
      <c r="B275" s="227"/>
      <c r="C275" s="227">
        <v>5567.285166666672</v>
      </c>
      <c r="D275" s="227">
        <v>38970.996166666708</v>
      </c>
      <c r="F275" s="226">
        <v>47908</v>
      </c>
      <c r="G275" s="227"/>
      <c r="H275" s="227">
        <v>7197.1738949143073</v>
      </c>
      <c r="I275" s="227">
        <v>50380.217264400155</v>
      </c>
      <c r="J275" s="227"/>
      <c r="K275" s="227"/>
    </row>
    <row r="276" spans="1:11">
      <c r="A276" s="226">
        <v>47939</v>
      </c>
      <c r="B276" s="227"/>
      <c r="C276" s="227">
        <v>5567.2851666666729</v>
      </c>
      <c r="D276" s="227">
        <v>33403.711000000032</v>
      </c>
      <c r="F276" s="226">
        <v>47939</v>
      </c>
      <c r="G276" s="227"/>
      <c r="H276" s="227">
        <v>7197.1738949143082</v>
      </c>
      <c r="I276" s="227">
        <v>43183.043369485844</v>
      </c>
      <c r="J276" s="227"/>
      <c r="K276" s="227"/>
    </row>
    <row r="277" spans="1:11">
      <c r="A277" s="226">
        <v>47969</v>
      </c>
      <c r="B277" s="227"/>
      <c r="C277" s="227">
        <v>5567.285166666672</v>
      </c>
      <c r="D277" s="227">
        <v>27836.42583333336</v>
      </c>
      <c r="F277" s="226">
        <v>47969</v>
      </c>
      <c r="G277" s="227"/>
      <c r="H277" s="227">
        <v>7197.1738949143073</v>
      </c>
      <c r="I277" s="227">
        <v>35985.869474571533</v>
      </c>
      <c r="J277" s="227"/>
      <c r="K277" s="227"/>
    </row>
    <row r="278" spans="1:11">
      <c r="A278" s="226">
        <v>48000</v>
      </c>
      <c r="B278" s="227"/>
      <c r="C278" s="227">
        <v>5567.285166666672</v>
      </c>
      <c r="D278" s="227">
        <v>22269.140666666688</v>
      </c>
      <c r="F278" s="226">
        <v>48000</v>
      </c>
      <c r="G278" s="227"/>
      <c r="H278" s="227">
        <v>7197.1738949143064</v>
      </c>
      <c r="I278" s="227">
        <v>28788.695579657226</v>
      </c>
      <c r="J278" s="227"/>
      <c r="K278" s="227"/>
    </row>
    <row r="279" spans="1:11">
      <c r="A279" s="226">
        <v>48030</v>
      </c>
      <c r="B279" s="227"/>
      <c r="C279" s="227">
        <v>5567.285166666672</v>
      </c>
      <c r="D279" s="227">
        <v>16701.855500000016</v>
      </c>
      <c r="F279" s="226">
        <v>48030</v>
      </c>
      <c r="G279" s="227"/>
      <c r="H279" s="227">
        <v>7197.1738949143064</v>
      </c>
      <c r="I279" s="227">
        <v>21591.521684742918</v>
      </c>
      <c r="J279" s="227"/>
      <c r="K279" s="227"/>
    </row>
    <row r="280" spans="1:11">
      <c r="A280" s="226">
        <v>48061</v>
      </c>
      <c r="B280" s="227"/>
      <c r="C280" s="227">
        <v>5567.285166666672</v>
      </c>
      <c r="D280" s="227">
        <v>11134.570333333344</v>
      </c>
      <c r="F280" s="226">
        <v>48061</v>
      </c>
      <c r="G280" s="227"/>
      <c r="H280" s="227">
        <v>7197.1738949143064</v>
      </c>
      <c r="I280" s="227">
        <v>14394.347789828611</v>
      </c>
      <c r="J280" s="227"/>
      <c r="K280" s="227"/>
    </row>
    <row r="281" spans="1:11">
      <c r="A281" s="226">
        <v>48092</v>
      </c>
      <c r="B281" s="227"/>
      <c r="C281" s="227">
        <v>5567.285166666672</v>
      </c>
      <c r="D281" s="227">
        <v>5567.285166666672</v>
      </c>
      <c r="F281" s="226">
        <v>48092</v>
      </c>
      <c r="G281" s="227"/>
      <c r="H281" s="227">
        <v>7197.1738949143055</v>
      </c>
      <c r="I281" s="227">
        <v>7197.1738949143055</v>
      </c>
      <c r="J281" s="227"/>
      <c r="K281" s="227"/>
    </row>
    <row r="282" spans="1:11">
      <c r="A282" s="226">
        <v>48122</v>
      </c>
      <c r="B282" s="227"/>
      <c r="C282" s="227">
        <v>5567.285166666672</v>
      </c>
      <c r="D282" s="227">
        <v>0</v>
      </c>
      <c r="F282" s="226">
        <v>48122</v>
      </c>
      <c r="G282" s="227"/>
      <c r="H282" s="227">
        <v>7197.1738949143055</v>
      </c>
      <c r="I282" s="227">
        <v>0</v>
      </c>
      <c r="J282" s="227"/>
      <c r="K282" s="227"/>
    </row>
    <row r="283" spans="1:11">
      <c r="A283" s="226"/>
      <c r="B283" s="227"/>
      <c r="G283" s="227"/>
    </row>
    <row r="284" spans="1:11">
      <c r="A284" s="226"/>
      <c r="B284" s="227"/>
      <c r="G284" s="227"/>
    </row>
    <row r="285" spans="1:11">
      <c r="A285" s="226"/>
    </row>
    <row r="286" spans="1:11">
      <c r="A286" s="226"/>
    </row>
    <row r="287" spans="1:11">
      <c r="A287" s="226"/>
    </row>
    <row r="288" spans="1:11">
      <c r="A288" s="226"/>
    </row>
    <row r="289" spans="1:1">
      <c r="A289" s="226"/>
    </row>
    <row r="290" spans="1:1">
      <c r="A290" s="226"/>
    </row>
    <row r="291" spans="1:1">
      <c r="A291" s="226"/>
    </row>
    <row r="292" spans="1:1">
      <c r="A292" s="226"/>
    </row>
    <row r="293" spans="1:1">
      <c r="A293" s="226"/>
    </row>
    <row r="294" spans="1:1">
      <c r="A294" s="226"/>
    </row>
    <row r="295" spans="1:1">
      <c r="A295" s="226"/>
    </row>
    <row r="296" spans="1:1">
      <c r="A296" s="226"/>
    </row>
    <row r="297" spans="1:1">
      <c r="A297" s="226"/>
    </row>
    <row r="298" spans="1:1">
      <c r="A298" s="226"/>
    </row>
    <row r="299" spans="1:1">
      <c r="A299" s="226"/>
    </row>
    <row r="300" spans="1:1">
      <c r="A300" s="226"/>
    </row>
    <row r="301" spans="1:1">
      <c r="A301" s="226"/>
    </row>
    <row r="302" spans="1:1">
      <c r="A302" s="226"/>
    </row>
    <row r="303" spans="1:1">
      <c r="A303" s="226"/>
    </row>
    <row r="304" spans="1:1">
      <c r="A304" s="226"/>
    </row>
    <row r="305" spans="1:1">
      <c r="A305" s="226"/>
    </row>
    <row r="306" spans="1:1">
      <c r="A306" s="226"/>
    </row>
    <row r="307" spans="1:1">
      <c r="A307" s="226"/>
    </row>
    <row r="308" spans="1:1">
      <c r="A308" s="226"/>
    </row>
    <row r="309" spans="1:1">
      <c r="A309" s="226"/>
    </row>
    <row r="310" spans="1:1">
      <c r="A310" s="226"/>
    </row>
    <row r="311" spans="1:1">
      <c r="A311" s="226"/>
    </row>
    <row r="312" spans="1:1">
      <c r="A312" s="226"/>
    </row>
    <row r="313" spans="1:1">
      <c r="A313" s="226"/>
    </row>
    <row r="314" spans="1:1">
      <c r="A314" s="226"/>
    </row>
    <row r="315" spans="1:1">
      <c r="A315" s="226"/>
    </row>
    <row r="316" spans="1:1">
      <c r="A316" s="226"/>
    </row>
    <row r="317" spans="1:1">
      <c r="A317" s="226"/>
    </row>
    <row r="318" spans="1:1">
      <c r="A318" s="226"/>
    </row>
    <row r="319" spans="1:1">
      <c r="A319" s="226"/>
    </row>
    <row r="320" spans="1:1">
      <c r="A320" s="226"/>
    </row>
    <row r="321" spans="1:1">
      <c r="A321" s="226"/>
    </row>
    <row r="322" spans="1:1">
      <c r="A322" s="226"/>
    </row>
    <row r="323" spans="1:1">
      <c r="A323" s="226"/>
    </row>
    <row r="324" spans="1:1">
      <c r="A324" s="226"/>
    </row>
    <row r="325" spans="1:1">
      <c r="A325" s="226"/>
    </row>
    <row r="326" spans="1:1">
      <c r="A326" s="226"/>
    </row>
    <row r="327" spans="1:1">
      <c r="A327" s="226"/>
    </row>
    <row r="328" spans="1:1">
      <c r="A328" s="226"/>
    </row>
    <row r="329" spans="1:1">
      <c r="A329" s="226"/>
    </row>
    <row r="330" spans="1:1">
      <c r="A330" s="226"/>
    </row>
    <row r="331" spans="1:1">
      <c r="A331" s="226"/>
    </row>
    <row r="332" spans="1:1">
      <c r="A332" s="226"/>
    </row>
    <row r="333" spans="1:1">
      <c r="A333" s="226"/>
    </row>
    <row r="334" spans="1:1">
      <c r="A334" s="226"/>
    </row>
    <row r="335" spans="1:1">
      <c r="A335" s="226"/>
    </row>
    <row r="336" spans="1:1">
      <c r="A336" s="226"/>
    </row>
    <row r="337" spans="1:1">
      <c r="A337" s="226"/>
    </row>
    <row r="338" spans="1:1">
      <c r="A338" s="226"/>
    </row>
    <row r="339" spans="1:1">
      <c r="A339" s="226"/>
    </row>
    <row r="340" spans="1:1">
      <c r="A340" s="226"/>
    </row>
    <row r="341" spans="1:1">
      <c r="A341" s="226"/>
    </row>
    <row r="342" spans="1:1">
      <c r="A342" s="226"/>
    </row>
    <row r="343" spans="1:1">
      <c r="A343" s="226"/>
    </row>
    <row r="344" spans="1:1">
      <c r="A344" s="226"/>
    </row>
    <row r="345" spans="1:1">
      <c r="A345" s="226"/>
    </row>
    <row r="346" spans="1:1">
      <c r="A346" s="226"/>
    </row>
    <row r="347" spans="1:1">
      <c r="A347" s="226"/>
    </row>
    <row r="348" spans="1:1">
      <c r="A348" s="226"/>
    </row>
    <row r="349" spans="1:1">
      <c r="A349" s="226"/>
    </row>
    <row r="350" spans="1:1">
      <c r="A350" s="226"/>
    </row>
  </sheetData>
  <mergeCells count="4">
    <mergeCell ref="B41:D41"/>
    <mergeCell ref="G41:I41"/>
    <mergeCell ref="A5:G5"/>
    <mergeCell ref="B40:I40"/>
  </mergeCells>
  <phoneticPr fontId="3" type="noConversion"/>
  <pageMargins left="0.75" right="0.75" top="1" bottom="1" header="0.5" footer="0.5"/>
  <pageSetup scale="18" orientation="portrait" r:id="rId1"/>
  <headerFooter alignWithMargins="0">
    <oddFooter>&amp;L&amp;F&amp;C&amp;A&amp;R&amp;D</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H49"/>
  <sheetViews>
    <sheetView zoomScale="90" zoomScaleNormal="90" workbookViewId="0">
      <selection sqref="A1:XFD1048576"/>
    </sheetView>
  </sheetViews>
  <sheetFormatPr defaultColWidth="8.81640625" defaultRowHeight="13"/>
  <cols>
    <col min="1" max="1" width="8.81640625" style="104"/>
    <col min="2" max="2" width="14.1796875" style="104" customWidth="1"/>
    <col min="3" max="3" width="18.1796875" style="104" customWidth="1"/>
    <col min="4" max="4" width="18.54296875" style="104" customWidth="1"/>
    <col min="5" max="5" width="15" style="104" customWidth="1"/>
    <col min="6" max="6" width="11.453125" style="104" bestFit="1" customWidth="1"/>
    <col min="7" max="7" width="12.81640625" style="104" bestFit="1" customWidth="1"/>
    <col min="8" max="8" width="13" style="104" customWidth="1"/>
    <col min="9" max="16384" width="8.81640625" style="104"/>
  </cols>
  <sheetData>
    <row r="1" spans="1:8" ht="18.5">
      <c r="A1" s="342" t="s">
        <v>300</v>
      </c>
    </row>
    <row r="2" spans="1:8" ht="15.5">
      <c r="A2" s="343" t="s">
        <v>334</v>
      </c>
    </row>
    <row r="3" spans="1:8" ht="21">
      <c r="A3" s="96" t="s">
        <v>301</v>
      </c>
    </row>
    <row r="4" spans="1:8" ht="15.5">
      <c r="A4" s="129" t="s">
        <v>63</v>
      </c>
    </row>
    <row r="5" spans="1:8" ht="97.4" customHeight="1">
      <c r="A5" s="520" t="s">
        <v>140</v>
      </c>
      <c r="B5" s="520"/>
      <c r="C5" s="520"/>
      <c r="D5" s="520"/>
      <c r="E5" s="520"/>
      <c r="F5" s="520"/>
      <c r="G5" s="177"/>
      <c r="H5" s="177"/>
    </row>
    <row r="8" spans="1:8" ht="43.5">
      <c r="A8" s="109"/>
      <c r="B8" s="255" t="s">
        <v>26</v>
      </c>
      <c r="C8" s="255" t="s">
        <v>36</v>
      </c>
      <c r="D8" s="255" t="s">
        <v>37</v>
      </c>
      <c r="E8" s="256" t="s">
        <v>134</v>
      </c>
      <c r="F8" s="256" t="s">
        <v>135</v>
      </c>
    </row>
    <row r="9" spans="1:8" ht="14.5">
      <c r="A9" s="257">
        <v>2011</v>
      </c>
      <c r="B9" s="258">
        <v>2.5000000000000001E-2</v>
      </c>
      <c r="C9" s="259">
        <v>0</v>
      </c>
      <c r="D9" s="260">
        <v>270646529.91999996</v>
      </c>
      <c r="E9" s="261">
        <v>0</v>
      </c>
      <c r="F9" s="261">
        <v>6766163.2479999997</v>
      </c>
      <c r="G9" s="224"/>
    </row>
    <row r="10" spans="1:8" ht="14.5">
      <c r="A10" s="257">
        <v>2012</v>
      </c>
      <c r="B10" s="258">
        <v>0.03</v>
      </c>
      <c r="C10" s="259">
        <v>435516926.62</v>
      </c>
      <c r="D10" s="260">
        <v>267755945.97999999</v>
      </c>
      <c r="E10" s="261">
        <v>13065507.798599999</v>
      </c>
      <c r="F10" s="261">
        <v>8032678.379399999</v>
      </c>
      <c r="G10" s="224"/>
    </row>
    <row r="11" spans="1:8" ht="14.5">
      <c r="A11" s="262">
        <v>2013</v>
      </c>
      <c r="B11" s="263">
        <v>0.03</v>
      </c>
      <c r="C11" s="259">
        <v>426182925.20036447</v>
      </c>
      <c r="D11" s="264">
        <v>250189318.24963558</v>
      </c>
      <c r="E11" s="265">
        <v>12785487.756010933</v>
      </c>
      <c r="F11" s="265">
        <v>7505679.5474890666</v>
      </c>
      <c r="G11" s="224"/>
    </row>
    <row r="12" spans="1:8" ht="14.5">
      <c r="A12" s="262">
        <v>2014</v>
      </c>
      <c r="B12" s="263">
        <v>0.03</v>
      </c>
      <c r="C12" s="259">
        <v>404216137.61972004</v>
      </c>
      <c r="D12" s="264">
        <v>235961288.44027996</v>
      </c>
      <c r="E12" s="265">
        <v>12126484.128591601</v>
      </c>
      <c r="F12" s="265">
        <v>7078838.6532083983</v>
      </c>
      <c r="G12" s="224"/>
      <c r="H12" s="266"/>
    </row>
    <row r="13" spans="1:8" ht="14.5">
      <c r="A13" s="262">
        <v>2015</v>
      </c>
      <c r="B13" s="263">
        <v>0.03</v>
      </c>
      <c r="C13" s="259">
        <v>387227515.03591669</v>
      </c>
      <c r="D13" s="264">
        <v>217020011.93408331</v>
      </c>
      <c r="E13" s="265">
        <v>11616825.4510775</v>
      </c>
      <c r="F13" s="265">
        <v>6510600.3580224989</v>
      </c>
      <c r="G13" s="224"/>
      <c r="H13" s="266"/>
    </row>
    <row r="14" spans="1:8" ht="14.5">
      <c r="A14" s="262">
        <v>2016</v>
      </c>
      <c r="B14" s="263">
        <v>0.03</v>
      </c>
      <c r="C14" s="259">
        <v>370412522.38500679</v>
      </c>
      <c r="D14" s="264">
        <v>196324056.33499324</v>
      </c>
      <c r="E14" s="265">
        <v>11112375.671550203</v>
      </c>
      <c r="F14" s="265">
        <v>5889721.6900497973</v>
      </c>
      <c r="G14" s="224"/>
      <c r="H14" s="266"/>
    </row>
    <row r="15" spans="1:8" ht="14.5">
      <c r="A15" s="262">
        <v>2017</v>
      </c>
      <c r="B15" s="263">
        <v>0.03</v>
      </c>
      <c r="C15" s="259">
        <v>354070447.43927872</v>
      </c>
      <c r="D15" s="264">
        <v>177224284.22072127</v>
      </c>
      <c r="E15" s="265">
        <v>10622113.423178362</v>
      </c>
      <c r="F15" s="265">
        <v>5316728.5266216379</v>
      </c>
      <c r="G15" s="224"/>
    </row>
    <row r="16" spans="1:8" ht="14.5">
      <c r="A16" s="262">
        <v>2018</v>
      </c>
      <c r="B16" s="263">
        <v>0.03</v>
      </c>
      <c r="C16" s="259">
        <v>337069915.84234244</v>
      </c>
      <c r="D16" s="264">
        <v>158252706.8976576</v>
      </c>
      <c r="E16" s="265">
        <v>10112097.475270273</v>
      </c>
      <c r="F16" s="265">
        <v>4747581.2069297275</v>
      </c>
      <c r="G16" s="224"/>
    </row>
    <row r="17" spans="1:7" ht="14.5">
      <c r="A17" s="262">
        <v>2019</v>
      </c>
      <c r="B17" s="263">
        <v>0.03</v>
      </c>
      <c r="C17" s="267">
        <v>407231988.02120841</v>
      </c>
      <c r="D17" s="264">
        <v>145154634.12879157</v>
      </c>
      <c r="E17" s="265">
        <v>12216959.640636252</v>
      </c>
      <c r="F17" s="265">
        <v>4354639.0238637468</v>
      </c>
      <c r="G17" s="224"/>
    </row>
    <row r="18" spans="1:7" ht="14.5">
      <c r="A18" s="262">
        <v>2020</v>
      </c>
      <c r="B18" s="263">
        <v>0.03</v>
      </c>
      <c r="C18" s="267">
        <v>387825587.78689837</v>
      </c>
      <c r="D18" s="264">
        <v>133268634.85310164</v>
      </c>
      <c r="E18" s="265">
        <v>11634767.633606952</v>
      </c>
      <c r="F18" s="265">
        <v>3998059.0455930489</v>
      </c>
      <c r="G18" s="224"/>
    </row>
    <row r="19" spans="1:7" ht="14.5">
      <c r="A19" s="262">
        <v>2021</v>
      </c>
      <c r="B19" s="263">
        <v>0.03</v>
      </c>
      <c r="C19" s="267">
        <v>420696304.1602695</v>
      </c>
      <c r="D19" s="264">
        <v>121903493.82396959</v>
      </c>
      <c r="E19" s="265">
        <v>12620889.124808084</v>
      </c>
      <c r="F19" s="265">
        <v>3657104.8147190874</v>
      </c>
      <c r="G19" s="224"/>
    </row>
    <row r="20" spans="1:7" ht="14.5">
      <c r="A20" s="262">
        <v>2022</v>
      </c>
      <c r="B20" s="263">
        <v>0.03</v>
      </c>
      <c r="C20" s="267">
        <v>398040507.2707141</v>
      </c>
      <c r="D20" s="264">
        <v>146890655.85524219</v>
      </c>
      <c r="E20" s="265">
        <v>11941215.218121422</v>
      </c>
      <c r="F20" s="265">
        <v>4406719.6756572658</v>
      </c>
      <c r="G20" s="224"/>
    </row>
    <row r="21" spans="1:7" ht="14.5">
      <c r="A21" s="262">
        <v>2023</v>
      </c>
      <c r="B21" s="263">
        <v>0.03</v>
      </c>
      <c r="C21" s="267">
        <v>448973016.0699538</v>
      </c>
      <c r="D21" s="264">
        <v>155026030.90341473</v>
      </c>
      <c r="E21" s="265">
        <v>13469190.482098613</v>
      </c>
      <c r="F21" s="265">
        <v>4650780.9271024419</v>
      </c>
      <c r="G21" s="224"/>
    </row>
    <row r="22" spans="1:7" ht="14.5">
      <c r="A22" s="262">
        <v>2024</v>
      </c>
      <c r="B22" s="263">
        <v>0.03</v>
      </c>
      <c r="C22" s="267">
        <v>547467210.44997668</v>
      </c>
      <c r="D22" s="264">
        <v>142220575.04706275</v>
      </c>
      <c r="E22" s="265">
        <v>16424016.3134993</v>
      </c>
      <c r="F22" s="265">
        <v>4266617.2514118822</v>
      </c>
      <c r="G22" s="224"/>
    </row>
    <row r="23" spans="1:7" s="120" customFormat="1" ht="14.5">
      <c r="A23" s="326">
        <v>2025</v>
      </c>
      <c r="B23" s="484">
        <v>0.03</v>
      </c>
      <c r="C23" s="327">
        <v>518940139.57915312</v>
      </c>
      <c r="D23" s="483">
        <v>128619342.10337947</v>
      </c>
      <c r="E23" s="485">
        <v>15568204.187374594</v>
      </c>
      <c r="F23" s="485">
        <v>3858580.263101384</v>
      </c>
      <c r="G23" s="486"/>
    </row>
    <row r="24" spans="1:7" ht="14.5">
      <c r="A24" s="109">
        <v>2026</v>
      </c>
      <c r="B24" s="268">
        <v>0.03</v>
      </c>
      <c r="C24" s="269">
        <v>487322469.04526114</v>
      </c>
      <c r="D24" s="128">
        <v>116330745.89659664</v>
      </c>
      <c r="E24" s="270">
        <v>14619674.071357833</v>
      </c>
      <c r="F24" s="270">
        <v>3489922.376897899</v>
      </c>
      <c r="G24" s="224"/>
    </row>
    <row r="25" spans="1:7" ht="14.5">
      <c r="A25" s="109">
        <v>2027</v>
      </c>
      <c r="B25" s="268">
        <v>0.03</v>
      </c>
      <c r="C25" s="269">
        <v>453813279.11465186</v>
      </c>
      <c r="D25" s="128">
        <v>104970764.80718102</v>
      </c>
      <c r="E25" s="270">
        <v>13614398.373439556</v>
      </c>
      <c r="F25" s="270">
        <v>3149122.9442154304</v>
      </c>
      <c r="G25" s="224"/>
    </row>
    <row r="26" spans="1:7" ht="14.5">
      <c r="A26" s="109">
        <v>2028</v>
      </c>
      <c r="B26" s="268">
        <v>0.03</v>
      </c>
      <c r="C26" s="269">
        <v>417797870.61319304</v>
      </c>
      <c r="D26" s="128">
        <v>94346710.993788272</v>
      </c>
      <c r="E26" s="270">
        <v>12533936.11839579</v>
      </c>
      <c r="F26" s="270">
        <v>2830401.329813648</v>
      </c>
      <c r="G26" s="224"/>
    </row>
    <row r="27" spans="1:7" ht="14.5">
      <c r="A27" s="109">
        <v>2029</v>
      </c>
      <c r="B27" s="268">
        <v>0.03</v>
      </c>
      <c r="C27" s="269">
        <v>379045700.8106811</v>
      </c>
      <c r="D27" s="128">
        <v>84520337.063381284</v>
      </c>
      <c r="E27" s="270">
        <v>11371371.024320433</v>
      </c>
      <c r="F27" s="270">
        <v>2535610.1119014383</v>
      </c>
      <c r="G27" s="224"/>
    </row>
    <row r="28" spans="1:7" ht="14.5">
      <c r="A28" s="109">
        <v>2030</v>
      </c>
      <c r="B28" s="268">
        <v>0.03</v>
      </c>
      <c r="C28" s="269">
        <v>333485885.35478652</v>
      </c>
      <c r="D28" s="128">
        <v>75446844.990000099</v>
      </c>
      <c r="E28" s="270">
        <v>10004576.560643595</v>
      </c>
      <c r="F28" s="270">
        <v>2263405.3497000029</v>
      </c>
      <c r="G28" s="224"/>
    </row>
    <row r="29" spans="1:7" ht="14.5">
      <c r="A29" s="109">
        <v>2031</v>
      </c>
      <c r="B29" s="268">
        <v>0.03</v>
      </c>
      <c r="C29" s="269">
        <v>315935136.06269968</v>
      </c>
      <c r="D29" s="128">
        <v>67250213.110000104</v>
      </c>
      <c r="E29" s="270">
        <v>9478054.0818809904</v>
      </c>
      <c r="F29" s="270">
        <v>2017506.3933000031</v>
      </c>
      <c r="G29" s="224"/>
    </row>
    <row r="30" spans="1:7">
      <c r="D30" s="212"/>
    </row>
    <row r="33" spans="5:5">
      <c r="E33" s="271"/>
    </row>
    <row r="34" spans="5:5">
      <c r="E34" s="271"/>
    </row>
    <row r="35" spans="5:5">
      <c r="E35" s="271"/>
    </row>
    <row r="36" spans="5:5">
      <c r="E36" s="271"/>
    </row>
    <row r="37" spans="5:5">
      <c r="E37" s="271"/>
    </row>
    <row r="38" spans="5:5">
      <c r="E38" s="271"/>
    </row>
    <row r="39" spans="5:5">
      <c r="E39" s="271"/>
    </row>
    <row r="40" spans="5:5">
      <c r="E40" s="271"/>
    </row>
    <row r="41" spans="5:5">
      <c r="E41" s="271"/>
    </row>
    <row r="42" spans="5:5">
      <c r="E42" s="271"/>
    </row>
    <row r="43" spans="5:5">
      <c r="E43" s="271"/>
    </row>
    <row r="44" spans="5:5">
      <c r="E44" s="271"/>
    </row>
    <row r="45" spans="5:5">
      <c r="E45" s="271"/>
    </row>
    <row r="46" spans="5:5">
      <c r="E46" s="271"/>
    </row>
    <row r="47" spans="5:5">
      <c r="E47" s="271"/>
    </row>
    <row r="48" spans="5:5">
      <c r="E48" s="271"/>
    </row>
    <row r="49" spans="5:5">
      <c r="E49" s="271"/>
    </row>
  </sheetData>
  <mergeCells count="1">
    <mergeCell ref="A5:F5"/>
  </mergeCells>
  <phoneticPr fontId="3" type="noConversion"/>
  <pageMargins left="0.75" right="0.75" top="1" bottom="1" header="0.5" footer="0.5"/>
  <pageSetup orientation="landscape" r:id="rId1"/>
  <headerFooter alignWithMargins="0">
    <oddFooter>&amp;L&amp;F&amp;C&amp;A&amp;R&amp;D</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X28"/>
  <sheetViews>
    <sheetView zoomScale="80" zoomScaleNormal="80" workbookViewId="0">
      <selection sqref="A1:XFD1048576"/>
    </sheetView>
  </sheetViews>
  <sheetFormatPr defaultColWidth="8.81640625" defaultRowHeight="13"/>
  <cols>
    <col min="1" max="1" width="24.81640625" style="104" customWidth="1"/>
    <col min="2" max="2" width="12.54296875" style="104" customWidth="1"/>
    <col min="3" max="3" width="5.81640625" style="104" customWidth="1"/>
    <col min="4" max="11" width="11.7265625" style="104" bestFit="1" customWidth="1"/>
    <col min="12" max="17" width="12" style="104" bestFit="1" customWidth="1"/>
    <col min="18" max="18" width="12" style="120" bestFit="1" customWidth="1"/>
    <col min="19" max="24" width="12" style="104" bestFit="1" customWidth="1"/>
    <col min="25" max="16384" width="8.81640625" style="104"/>
  </cols>
  <sheetData>
    <row r="1" spans="1:24" ht="18.5">
      <c r="A1" s="342" t="s">
        <v>300</v>
      </c>
    </row>
    <row r="2" spans="1:24" ht="15.5">
      <c r="A2" s="343" t="s">
        <v>334</v>
      </c>
    </row>
    <row r="3" spans="1:24" ht="21">
      <c r="A3" s="96" t="s">
        <v>301</v>
      </c>
    </row>
    <row r="4" spans="1:24" ht="15.5">
      <c r="A4" s="129" t="s">
        <v>64</v>
      </c>
      <c r="G4" s="129"/>
    </row>
    <row r="5" spans="1:24" ht="63.65" customHeight="1">
      <c r="A5" s="541" t="s">
        <v>329</v>
      </c>
      <c r="B5" s="541"/>
      <c r="C5" s="541"/>
      <c r="D5" s="541"/>
      <c r="E5" s="541"/>
      <c r="F5" s="541"/>
      <c r="G5" s="541"/>
      <c r="H5" s="541"/>
      <c r="I5" s="541"/>
      <c r="J5" s="541"/>
      <c r="K5" s="541"/>
      <c r="L5" s="541"/>
      <c r="M5" s="272"/>
      <c r="N5" s="272"/>
    </row>
    <row r="6" spans="1:24" ht="12.65" customHeight="1">
      <c r="A6" s="175"/>
      <c r="B6" s="175"/>
      <c r="C6" s="175"/>
      <c r="D6" s="175"/>
      <c r="E6" s="175"/>
      <c r="F6" s="175"/>
      <c r="G6" s="175"/>
      <c r="H6" s="272"/>
      <c r="I6" s="272"/>
      <c r="J6" s="272"/>
      <c r="K6" s="272"/>
      <c r="L6" s="272"/>
      <c r="M6" s="272"/>
      <c r="N6" s="272"/>
    </row>
    <row r="9" spans="1:24" s="109" customFormat="1" ht="14.5">
      <c r="B9" s="273">
        <v>38322</v>
      </c>
      <c r="C9" s="274"/>
      <c r="D9" s="275">
        <v>40848</v>
      </c>
      <c r="E9" s="275">
        <v>40909</v>
      </c>
      <c r="F9" s="276">
        <v>41275</v>
      </c>
      <c r="G9" s="277">
        <v>41640</v>
      </c>
      <c r="H9" s="277">
        <v>42005</v>
      </c>
      <c r="I9" s="276">
        <v>42370</v>
      </c>
      <c r="J9" s="276">
        <v>42736</v>
      </c>
      <c r="K9" s="276">
        <v>43101</v>
      </c>
      <c r="L9" s="276">
        <v>43466</v>
      </c>
      <c r="M9" s="276">
        <v>43831</v>
      </c>
      <c r="N9" s="276">
        <v>44197</v>
      </c>
      <c r="O9" s="276">
        <v>44562</v>
      </c>
      <c r="P9" s="276">
        <v>44927</v>
      </c>
      <c r="Q9" s="276">
        <v>45292</v>
      </c>
      <c r="R9" s="480">
        <v>45658</v>
      </c>
      <c r="S9" s="273">
        <v>46023</v>
      </c>
      <c r="T9" s="273">
        <v>46388</v>
      </c>
      <c r="U9" s="273">
        <v>46753</v>
      </c>
      <c r="V9" s="273">
        <v>47119</v>
      </c>
      <c r="W9" s="273">
        <v>47484</v>
      </c>
      <c r="X9" s="273">
        <v>47849</v>
      </c>
    </row>
    <row r="10" spans="1:24" s="109" customFormat="1" ht="14.5">
      <c r="A10" s="108" t="s">
        <v>54</v>
      </c>
      <c r="B10" s="278">
        <v>190.3</v>
      </c>
      <c r="C10" s="279"/>
      <c r="D10" s="280">
        <v>226.88900000000001</v>
      </c>
      <c r="E10" s="280">
        <v>226.23</v>
      </c>
      <c r="F10" s="280">
        <v>230.221</v>
      </c>
      <c r="G10" s="280">
        <v>233.06899999999999</v>
      </c>
      <c r="H10" s="280">
        <v>236.15100000000001</v>
      </c>
      <c r="I10" s="280">
        <v>237.33600000000001</v>
      </c>
      <c r="J10" s="280">
        <v>241.35300000000001</v>
      </c>
      <c r="K10" s="280">
        <v>246.66900000000001</v>
      </c>
      <c r="L10" s="280">
        <v>252.03800000000001</v>
      </c>
      <c r="M10" s="280">
        <v>257.20800000000003</v>
      </c>
      <c r="N10" s="280">
        <v>260.22899999999998</v>
      </c>
      <c r="O10" s="280">
        <v>277.94799999999998</v>
      </c>
      <c r="P10" s="280">
        <v>297.71100000000001</v>
      </c>
      <c r="Q10" s="280">
        <v>307.05099999999999</v>
      </c>
      <c r="R10" s="481">
        <v>314.72727499999996</v>
      </c>
      <c r="S10" s="281">
        <v>322.59545687499991</v>
      </c>
      <c r="T10" s="281">
        <v>330.66034329687488</v>
      </c>
      <c r="U10" s="281">
        <v>338.92685187929675</v>
      </c>
      <c r="V10" s="281">
        <v>347.40002317627915</v>
      </c>
      <c r="W10" s="281">
        <v>356.08502375568611</v>
      </c>
      <c r="X10" s="281">
        <v>364.9871493495782</v>
      </c>
    </row>
    <row r="11" spans="1:24" s="109" customFormat="1" ht="16.5" customHeight="1">
      <c r="A11" s="108" t="s">
        <v>53</v>
      </c>
      <c r="B11" s="282">
        <v>25000000</v>
      </c>
      <c r="C11" s="282"/>
      <c r="D11" s="283">
        <v>29806752.496058851</v>
      </c>
      <c r="E11" s="283">
        <v>29720178.665265366</v>
      </c>
      <c r="F11" s="284">
        <v>30244482.396216501</v>
      </c>
      <c r="G11" s="285">
        <v>30618628.48134524</v>
      </c>
      <c r="H11" s="285">
        <v>31023515.501839198</v>
      </c>
      <c r="I11" s="284">
        <v>31179190.751445085</v>
      </c>
      <c r="J11" s="284">
        <v>31706910.141881239</v>
      </c>
      <c r="K11" s="284">
        <v>32405281.135049917</v>
      </c>
      <c r="L11" s="284">
        <v>33110614.818707302</v>
      </c>
      <c r="M11" s="284">
        <v>33789805.570152394</v>
      </c>
      <c r="N11" s="284">
        <v>34186678.9280084</v>
      </c>
      <c r="O11" s="284">
        <v>36514450.867052019</v>
      </c>
      <c r="P11" s="284">
        <v>39110746.190225959</v>
      </c>
      <c r="Q11" s="284">
        <v>40337756.174461372</v>
      </c>
      <c r="R11" s="482">
        <v>41346200.078822903</v>
      </c>
      <c r="S11" s="282">
        <v>42379855.08079347</v>
      </c>
      <c r="T11" s="282">
        <v>43439351.4578133</v>
      </c>
      <c r="U11" s="282">
        <v>44525335.244258635</v>
      </c>
      <c r="V11" s="282">
        <v>45638468.625365101</v>
      </c>
      <c r="W11" s="282">
        <v>46779430.340999223</v>
      </c>
      <c r="X11" s="282">
        <v>47948916.0995242</v>
      </c>
    </row>
    <row r="12" spans="1:24" s="109" customFormat="1" ht="8.25" customHeight="1">
      <c r="A12" s="108"/>
      <c r="D12" s="286"/>
      <c r="E12" s="286"/>
      <c r="F12" s="262"/>
      <c r="G12" s="287"/>
      <c r="H12" s="287"/>
      <c r="I12" s="262"/>
      <c r="J12" s="262"/>
      <c r="K12" s="262"/>
      <c r="L12" s="262"/>
      <c r="M12" s="262"/>
      <c r="N12" s="262"/>
      <c r="O12" s="262"/>
      <c r="P12" s="262"/>
      <c r="Q12" s="262"/>
      <c r="R12" s="326"/>
    </row>
    <row r="13" spans="1:24" s="109" customFormat="1" ht="14.5">
      <c r="A13" s="109" t="s">
        <v>55</v>
      </c>
      <c r="C13" s="108"/>
      <c r="D13" s="288">
        <v>0.25</v>
      </c>
      <c r="E13" s="289">
        <v>0.5</v>
      </c>
      <c r="F13" s="290">
        <v>0.5</v>
      </c>
      <c r="G13" s="291">
        <v>0.5</v>
      </c>
      <c r="H13" s="291">
        <v>0.5</v>
      </c>
      <c r="I13" s="290">
        <v>0.5</v>
      </c>
      <c r="J13" s="290">
        <v>0.5</v>
      </c>
      <c r="K13" s="290">
        <v>0.5</v>
      </c>
      <c r="L13" s="290">
        <v>0.5</v>
      </c>
      <c r="M13" s="290">
        <v>0.5</v>
      </c>
      <c r="N13" s="290">
        <v>0.5</v>
      </c>
      <c r="O13" s="290">
        <v>0.5</v>
      </c>
      <c r="P13" s="290">
        <v>0.5</v>
      </c>
      <c r="Q13" s="290">
        <v>0.5</v>
      </c>
      <c r="R13" s="330">
        <v>0.5</v>
      </c>
      <c r="S13" s="292">
        <v>0.5</v>
      </c>
      <c r="T13" s="292">
        <v>0.5</v>
      </c>
      <c r="U13" s="292">
        <v>0.5</v>
      </c>
      <c r="V13" s="292">
        <v>0.5</v>
      </c>
      <c r="W13" s="292">
        <v>0.5</v>
      </c>
      <c r="X13" s="292">
        <v>0.5</v>
      </c>
    </row>
    <row r="14" spans="1:24" s="109" customFormat="1" ht="14.5">
      <c r="A14" s="108"/>
      <c r="D14" s="286"/>
      <c r="E14" s="286"/>
      <c r="F14" s="262"/>
      <c r="G14" s="287"/>
      <c r="H14" s="287"/>
      <c r="I14" s="262"/>
      <c r="J14" s="262"/>
      <c r="K14" s="262"/>
      <c r="L14" s="262"/>
      <c r="M14" s="262"/>
      <c r="N14" s="262"/>
      <c r="O14" s="262"/>
      <c r="P14" s="262"/>
      <c r="Q14" s="262"/>
      <c r="R14" s="326"/>
    </row>
    <row r="15" spans="1:24" s="112" customFormat="1" ht="14.5">
      <c r="A15" s="110"/>
      <c r="D15" s="293">
        <v>2011</v>
      </c>
      <c r="E15" s="293">
        <v>2012</v>
      </c>
      <c r="F15" s="294">
        <v>2013</v>
      </c>
      <c r="G15" s="295">
        <v>2014</v>
      </c>
      <c r="H15" s="295">
        <v>2015</v>
      </c>
      <c r="I15" s="294">
        <v>2016</v>
      </c>
      <c r="J15" s="294">
        <v>2017</v>
      </c>
      <c r="K15" s="294">
        <v>2018</v>
      </c>
      <c r="L15" s="294">
        <v>2019</v>
      </c>
      <c r="M15" s="294">
        <v>2020</v>
      </c>
      <c r="N15" s="294">
        <v>2021</v>
      </c>
      <c r="O15" s="294">
        <v>2022</v>
      </c>
      <c r="P15" s="294">
        <v>2023</v>
      </c>
      <c r="Q15" s="294">
        <v>2024</v>
      </c>
      <c r="R15" s="472">
        <v>2025</v>
      </c>
      <c r="S15" s="233">
        <v>2026</v>
      </c>
      <c r="T15" s="233">
        <v>2027</v>
      </c>
      <c r="U15" s="233">
        <v>2028</v>
      </c>
      <c r="V15" s="233">
        <v>2029</v>
      </c>
      <c r="W15" s="233">
        <v>2030</v>
      </c>
      <c r="X15" s="233">
        <v>2031</v>
      </c>
    </row>
    <row r="16" spans="1:24" s="109" customFormat="1" ht="15" customHeight="1">
      <c r="A16" s="545" t="s">
        <v>25</v>
      </c>
      <c r="B16" s="545"/>
      <c r="C16" s="545"/>
      <c r="D16" s="296">
        <v>1241948.0206691187</v>
      </c>
      <c r="E16" s="296">
        <v>14860089.332632683</v>
      </c>
      <c r="F16" s="264">
        <v>15122241.19810825</v>
      </c>
      <c r="G16" s="297">
        <v>15309314.24067262</v>
      </c>
      <c r="H16" s="297">
        <v>15511757.750919599</v>
      </c>
      <c r="I16" s="264">
        <v>15589595.375722542</v>
      </c>
      <c r="J16" s="264">
        <v>15853455.070940619</v>
      </c>
      <c r="K16" s="264">
        <v>16202640.567524958</v>
      </c>
      <c r="L16" s="264">
        <v>16555307.409353651</v>
      </c>
      <c r="M16" s="264">
        <v>16894902.785076197</v>
      </c>
      <c r="N16" s="264">
        <v>17093339.4640042</v>
      </c>
      <c r="O16" s="264">
        <v>18257225.433526009</v>
      </c>
      <c r="P16" s="264">
        <v>19555373.095112979</v>
      </c>
      <c r="Q16" s="264">
        <v>20168878.087230686</v>
      </c>
      <c r="R16" s="483">
        <v>20673100.039411452</v>
      </c>
      <c r="S16" s="128">
        <v>21189927.540396735</v>
      </c>
      <c r="T16" s="128">
        <v>21719675.72890665</v>
      </c>
      <c r="U16" s="128">
        <v>22262667.622129317</v>
      </c>
      <c r="V16" s="128">
        <v>22819234.31268255</v>
      </c>
      <c r="W16" s="128">
        <v>23389715.170499612</v>
      </c>
      <c r="X16" s="128">
        <v>23974458.0497621</v>
      </c>
    </row>
    <row r="17" spans="1:18" s="109" customFormat="1" ht="14.5">
      <c r="D17" s="286"/>
      <c r="R17" s="326"/>
    </row>
    <row r="18" spans="1:18" s="103" customFormat="1" ht="12">
      <c r="A18" s="546"/>
      <c r="B18" s="547"/>
      <c r="C18" s="547"/>
      <c r="D18" s="547"/>
      <c r="E18" s="547"/>
      <c r="F18" s="547"/>
      <c r="G18" s="547"/>
      <c r="H18" s="298"/>
      <c r="I18" s="177"/>
      <c r="J18" s="177"/>
      <c r="K18" s="177"/>
      <c r="R18" s="123"/>
    </row>
    <row r="19" spans="1:18" s="103" customFormat="1" ht="12">
      <c r="G19" s="298"/>
      <c r="R19" s="123"/>
    </row>
    <row r="20" spans="1:18">
      <c r="G20" s="298"/>
      <c r="H20" s="103"/>
    </row>
    <row r="21" spans="1:18">
      <c r="G21" s="298"/>
      <c r="H21" s="103"/>
    </row>
    <row r="22" spans="1:18">
      <c r="G22" s="298"/>
      <c r="H22" s="103"/>
    </row>
    <row r="23" spans="1:18">
      <c r="G23" s="103"/>
    </row>
    <row r="25" spans="1:18">
      <c r="D25" s="299"/>
    </row>
    <row r="28" spans="1:18">
      <c r="E28" s="300"/>
    </row>
  </sheetData>
  <mergeCells count="3">
    <mergeCell ref="A16:C16"/>
    <mergeCell ref="A18:G18"/>
    <mergeCell ref="A5:L5"/>
  </mergeCells>
  <phoneticPr fontId="3" type="noConversion"/>
  <pageMargins left="0.66" right="0.65" top="1" bottom="1" header="0.5" footer="0.5"/>
  <pageSetup orientation="landscape" r:id="rId1"/>
  <headerFooter alignWithMargins="0">
    <oddFooter>&amp;L&amp;F&amp;C&amp;A&amp;R&amp;D</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W40"/>
  <sheetViews>
    <sheetView zoomScale="80" zoomScaleNormal="80" workbookViewId="0">
      <selection sqref="A1:XFD1048576"/>
    </sheetView>
  </sheetViews>
  <sheetFormatPr defaultColWidth="8.81640625" defaultRowHeight="13"/>
  <cols>
    <col min="1" max="1" width="27.453125" style="104" customWidth="1"/>
    <col min="2" max="2" width="11.81640625" style="104" bestFit="1" customWidth="1"/>
    <col min="3" max="15" width="12.7265625" style="104" bestFit="1" customWidth="1"/>
    <col min="16" max="16" width="12.7265625" style="120" bestFit="1" customWidth="1"/>
    <col min="17" max="22" width="12.7265625" style="104" bestFit="1" customWidth="1"/>
    <col min="23" max="16384" width="8.81640625" style="104"/>
  </cols>
  <sheetData>
    <row r="1" spans="1:23" ht="18.5">
      <c r="A1" s="342" t="s">
        <v>300</v>
      </c>
    </row>
    <row r="2" spans="1:23" ht="15.5">
      <c r="A2" s="343" t="s">
        <v>334</v>
      </c>
    </row>
    <row r="3" spans="1:23" ht="21">
      <c r="A3" s="96" t="s">
        <v>301</v>
      </c>
    </row>
    <row r="4" spans="1:23" ht="15.5">
      <c r="A4" s="129" t="s">
        <v>65</v>
      </c>
      <c r="G4" s="129"/>
    </row>
    <row r="5" spans="1:23" ht="34.75" customHeight="1">
      <c r="A5" s="541" t="s">
        <v>314</v>
      </c>
      <c r="B5" s="541"/>
      <c r="C5" s="541"/>
      <c r="D5" s="541"/>
      <c r="E5" s="541"/>
      <c r="F5" s="541"/>
      <c r="G5" s="541"/>
      <c r="H5" s="541"/>
      <c r="I5" s="541"/>
    </row>
    <row r="6" spans="1:23" ht="24" customHeight="1"/>
    <row r="7" spans="1:23" s="109" customFormat="1" ht="14.5">
      <c r="B7" s="294">
        <v>2011</v>
      </c>
      <c r="C7" s="294">
        <v>2012</v>
      </c>
      <c r="D7" s="294">
        <v>2013</v>
      </c>
      <c r="E7" s="294">
        <v>2014</v>
      </c>
      <c r="F7" s="294">
        <v>2015</v>
      </c>
      <c r="G7" s="294">
        <v>2016</v>
      </c>
      <c r="H7" s="294">
        <v>2017</v>
      </c>
      <c r="I7" s="294">
        <v>2018</v>
      </c>
      <c r="J7" s="294">
        <v>2019</v>
      </c>
      <c r="K7" s="294">
        <v>2020</v>
      </c>
      <c r="L7" s="294">
        <v>2021</v>
      </c>
      <c r="M7" s="294">
        <v>2022</v>
      </c>
      <c r="N7" s="294">
        <v>2023</v>
      </c>
      <c r="O7" s="294">
        <v>2024</v>
      </c>
      <c r="P7" s="472">
        <v>2025</v>
      </c>
      <c r="Q7" s="233">
        <v>2026</v>
      </c>
      <c r="R7" s="233">
        <v>2027</v>
      </c>
      <c r="S7" s="233">
        <v>2028</v>
      </c>
      <c r="T7" s="233">
        <v>2029</v>
      </c>
      <c r="U7" s="233">
        <v>2030</v>
      </c>
      <c r="V7" s="233">
        <v>2031</v>
      </c>
    </row>
    <row r="8" spans="1:23" ht="14.5">
      <c r="A8" s="301" t="s">
        <v>59</v>
      </c>
      <c r="B8" s="262"/>
      <c r="C8" s="262"/>
      <c r="D8" s="262"/>
      <c r="E8" s="262"/>
      <c r="F8" s="262"/>
      <c r="G8" s="262"/>
      <c r="H8" s="262"/>
      <c r="I8" s="262"/>
      <c r="J8" s="262"/>
      <c r="K8" s="262"/>
      <c r="L8" s="262"/>
      <c r="M8" s="262"/>
      <c r="N8" s="262"/>
      <c r="O8" s="262"/>
      <c r="P8" s="326"/>
      <c r="Q8" s="109"/>
      <c r="R8" s="109"/>
      <c r="S8" s="109"/>
      <c r="T8" s="109"/>
      <c r="U8" s="109"/>
      <c r="V8" s="109"/>
    </row>
    <row r="9" spans="1:23" ht="14.5">
      <c r="A9" s="108" t="s">
        <v>56</v>
      </c>
      <c r="B9" s="262"/>
      <c r="C9" s="302">
        <v>335054235.87</v>
      </c>
      <c r="D9" s="302">
        <v>326556072.6703645</v>
      </c>
      <c r="E9" s="302">
        <v>312190209.79972005</v>
      </c>
      <c r="F9" s="302">
        <v>296718027.87591672</v>
      </c>
      <c r="G9" s="302">
        <v>281532260.50500679</v>
      </c>
      <c r="H9" s="302">
        <v>266940481.07927874</v>
      </c>
      <c r="I9" s="302">
        <v>251820207.38234243</v>
      </c>
      <c r="J9" s="302">
        <v>237002040.21120843</v>
      </c>
      <c r="K9" s="302">
        <v>221306924.87689838</v>
      </c>
      <c r="L9" s="302">
        <v>204599112.20603046</v>
      </c>
      <c r="M9" s="302">
        <v>187696534.60475785</v>
      </c>
      <c r="N9" s="302">
        <v>170039047.50658527</v>
      </c>
      <c r="O9" s="302">
        <v>151324969.88293728</v>
      </c>
      <c r="P9" s="474">
        <v>131953013.42662056</v>
      </c>
      <c r="Q9" s="303">
        <v>111854435.30340338</v>
      </c>
      <c r="R9" s="303">
        <v>90591401.042819008</v>
      </c>
      <c r="S9" s="303">
        <v>68035786.716211766</v>
      </c>
      <c r="T9" s="303">
        <v>43486800.306618743</v>
      </c>
      <c r="U9" s="303">
        <v>12569810.599999927</v>
      </c>
      <c r="V9" s="303">
        <v>10164149.659999928</v>
      </c>
    </row>
    <row r="10" spans="1:23" ht="14.5">
      <c r="A10" s="108" t="s">
        <v>57</v>
      </c>
      <c r="B10" s="262"/>
      <c r="C10" s="302">
        <v>100462690.75</v>
      </c>
      <c r="D10" s="302">
        <v>99626852.530000001</v>
      </c>
      <c r="E10" s="302">
        <v>92025927.819999993</v>
      </c>
      <c r="F10" s="302">
        <v>90509487.159999996</v>
      </c>
      <c r="G10" s="302">
        <v>88880261.879999995</v>
      </c>
      <c r="H10" s="302">
        <v>87129966.359999999</v>
      </c>
      <c r="I10" s="302">
        <v>85249708.459999993</v>
      </c>
      <c r="J10" s="302">
        <v>83229947.809999987</v>
      </c>
      <c r="K10" s="302">
        <v>81060447.209999993</v>
      </c>
      <c r="L10" s="302">
        <v>78730224.419999987</v>
      </c>
      <c r="M10" s="302">
        <v>76227494.089999989</v>
      </c>
      <c r="N10" s="302">
        <v>73539612.949999988</v>
      </c>
      <c r="O10" s="302">
        <v>70653014.189999983</v>
      </c>
      <c r="P10" s="474">
        <v>67553142.699999988</v>
      </c>
      <c r="Q10" s="303">
        <v>64224382.419999987</v>
      </c>
      <c r="R10" s="303">
        <v>60553553.719999991</v>
      </c>
      <c r="S10" s="303">
        <v>56077082.909999989</v>
      </c>
      <c r="T10" s="303">
        <v>51285405.179999992</v>
      </c>
      <c r="U10" s="303">
        <v>46503486.339999989</v>
      </c>
      <c r="V10" s="303">
        <v>41691012.339999989</v>
      </c>
    </row>
    <row r="11" spans="1:23" s="308" customFormat="1" ht="14.5">
      <c r="A11" s="110" t="s">
        <v>58</v>
      </c>
      <c r="B11" s="464"/>
      <c r="C11" s="305">
        <v>0</v>
      </c>
      <c r="D11" s="305">
        <v>0</v>
      </c>
      <c r="E11" s="305">
        <v>0</v>
      </c>
      <c r="F11" s="305">
        <v>0</v>
      </c>
      <c r="G11" s="305">
        <v>0</v>
      </c>
      <c r="H11" s="305">
        <v>0</v>
      </c>
      <c r="I11" s="305">
        <v>0</v>
      </c>
      <c r="J11" s="305">
        <v>0</v>
      </c>
      <c r="K11" s="305">
        <v>85458215.700000003</v>
      </c>
      <c r="L11" s="305">
        <v>83366967.534239024</v>
      </c>
      <c r="M11" s="305">
        <v>134116478.5759563</v>
      </c>
      <c r="N11" s="305">
        <v>130394355.61336851</v>
      </c>
      <c r="O11" s="305">
        <v>200489226.37703943</v>
      </c>
      <c r="P11" s="475">
        <v>195044337.29253259</v>
      </c>
      <c r="Q11" s="306">
        <v>311243651.32185775</v>
      </c>
      <c r="R11" s="306">
        <v>302668324.35183287</v>
      </c>
      <c r="S11" s="306">
        <v>293685000.98698127</v>
      </c>
      <c r="T11" s="306">
        <v>284273495.32406235</v>
      </c>
      <c r="U11" s="306">
        <v>274412588.41478658</v>
      </c>
      <c r="V11" s="306">
        <v>264079974.06269976</v>
      </c>
    </row>
    <row r="12" spans="1:23" ht="14.5">
      <c r="A12" s="108" t="s">
        <v>60</v>
      </c>
      <c r="B12" s="262"/>
      <c r="C12" s="302">
        <v>435516926.62</v>
      </c>
      <c r="D12" s="302">
        <v>426182925.20036447</v>
      </c>
      <c r="E12" s="302">
        <v>404216137.61972004</v>
      </c>
      <c r="F12" s="302">
        <v>387227515.03591669</v>
      </c>
      <c r="G12" s="302">
        <v>370412522.38500679</v>
      </c>
      <c r="H12" s="302">
        <v>354070447.43927872</v>
      </c>
      <c r="I12" s="302">
        <v>337069915.84234244</v>
      </c>
      <c r="J12" s="302">
        <v>320231988.02120841</v>
      </c>
      <c r="K12" s="302">
        <v>387825587.78689837</v>
      </c>
      <c r="L12" s="302">
        <v>366696304.1602695</v>
      </c>
      <c r="M12" s="302">
        <v>398040507.2707141</v>
      </c>
      <c r="N12" s="302">
        <v>373973016.0699538</v>
      </c>
      <c r="O12" s="302">
        <v>422467210.44997668</v>
      </c>
      <c r="P12" s="474">
        <v>394550493.41915309</v>
      </c>
      <c r="Q12" s="303">
        <v>487322469.04526114</v>
      </c>
      <c r="R12" s="303">
        <v>453813279.11465186</v>
      </c>
      <c r="S12" s="303">
        <v>417797870.61319304</v>
      </c>
      <c r="T12" s="303">
        <v>379045700.8106811</v>
      </c>
      <c r="U12" s="303">
        <v>333485885.35478652</v>
      </c>
      <c r="V12" s="303">
        <v>315935136.06269968</v>
      </c>
    </row>
    <row r="13" spans="1:23" ht="14.5">
      <c r="A13" s="109"/>
      <c r="B13" s="262"/>
      <c r="C13" s="262"/>
      <c r="D13" s="302"/>
      <c r="E13" s="302"/>
      <c r="F13" s="302"/>
      <c r="G13" s="302"/>
      <c r="H13" s="302"/>
      <c r="I13" s="302"/>
      <c r="J13" s="302"/>
      <c r="K13" s="302"/>
      <c r="L13" s="302"/>
      <c r="M13" s="302"/>
      <c r="N13" s="302"/>
      <c r="O13" s="302"/>
      <c r="P13" s="474"/>
      <c r="Q13" s="303"/>
      <c r="R13" s="303"/>
      <c r="S13" s="303"/>
      <c r="T13" s="303"/>
      <c r="U13" s="303"/>
      <c r="V13" s="303"/>
    </row>
    <row r="14" spans="1:23" ht="14.5">
      <c r="A14" s="236" t="s">
        <v>6</v>
      </c>
      <c r="B14" s="302"/>
      <c r="C14" s="302"/>
      <c r="D14" s="302"/>
      <c r="E14" s="302"/>
      <c r="F14" s="302"/>
      <c r="G14" s="302"/>
      <c r="H14" s="302"/>
      <c r="I14" s="302"/>
      <c r="J14" s="302"/>
      <c r="K14" s="302"/>
      <c r="L14" s="302"/>
      <c r="M14" s="302"/>
      <c r="N14" s="302"/>
      <c r="O14" s="302"/>
      <c r="P14" s="474"/>
      <c r="Q14" s="303"/>
      <c r="R14" s="303"/>
      <c r="S14" s="303"/>
      <c r="T14" s="303"/>
      <c r="U14" s="303"/>
      <c r="V14" s="303"/>
      <c r="W14" s="304"/>
    </row>
    <row r="15" spans="1:23" ht="14.5">
      <c r="A15" s="108" t="s">
        <v>56</v>
      </c>
      <c r="B15" s="302">
        <v>234603764.38999999</v>
      </c>
      <c r="C15" s="302">
        <v>231747832.09999999</v>
      </c>
      <c r="D15" s="302">
        <v>214387162.05963558</v>
      </c>
      <c r="E15" s="302">
        <v>196645620.66027996</v>
      </c>
      <c r="F15" s="302">
        <v>177878254.12408331</v>
      </c>
      <c r="G15" s="302">
        <v>157378592.48499322</v>
      </c>
      <c r="H15" s="302">
        <v>138499639.13072127</v>
      </c>
      <c r="I15" s="302">
        <v>119775723.90765759</v>
      </c>
      <c r="J15" s="302">
        <v>108574812.03879157</v>
      </c>
      <c r="K15" s="302">
        <v>100200576.06310162</v>
      </c>
      <c r="L15" s="302">
        <v>91355739.103969574</v>
      </c>
      <c r="M15" s="302">
        <v>82017922.995242178</v>
      </c>
      <c r="N15" s="302">
        <v>72153500.023414716</v>
      </c>
      <c r="O15" s="302">
        <v>61735027.957062721</v>
      </c>
      <c r="P15" s="474">
        <v>50741350.103379451</v>
      </c>
      <c r="Q15" s="303">
        <v>41186065.776596621</v>
      </c>
      <c r="R15" s="303">
        <v>32706347.937180996</v>
      </c>
      <c r="S15" s="303">
        <v>25181502.84378824</v>
      </c>
      <c r="T15" s="303">
        <v>18963571.883381259</v>
      </c>
      <c r="U15" s="303">
        <v>13628876.150000073</v>
      </c>
      <c r="V15" s="303">
        <v>9293525.3200000729</v>
      </c>
      <c r="W15" s="304"/>
    </row>
    <row r="16" spans="1:23" ht="14.5">
      <c r="A16" s="108" t="s">
        <v>57</v>
      </c>
      <c r="B16" s="302">
        <v>36042765.530000001</v>
      </c>
      <c r="C16" s="302">
        <v>36008113.880000003</v>
      </c>
      <c r="D16" s="302">
        <v>35802156.190000005</v>
      </c>
      <c r="E16" s="302">
        <v>39315667.780000001</v>
      </c>
      <c r="F16" s="302">
        <v>39141757.810000002</v>
      </c>
      <c r="G16" s="302">
        <v>38945463.850000016</v>
      </c>
      <c r="H16" s="302">
        <v>38724645.090000011</v>
      </c>
      <c r="I16" s="302">
        <v>38476982.99000001</v>
      </c>
      <c r="J16" s="302">
        <v>36579822.090000018</v>
      </c>
      <c r="K16" s="302">
        <v>33068058.790000014</v>
      </c>
      <c r="L16" s="302">
        <v>30547754.72000001</v>
      </c>
      <c r="M16" s="302">
        <v>29586670.530000012</v>
      </c>
      <c r="N16" s="302">
        <v>28553451.790000021</v>
      </c>
      <c r="O16" s="302">
        <v>27442733.340000033</v>
      </c>
      <c r="P16" s="474">
        <v>26248761.160000023</v>
      </c>
      <c r="Q16" s="303">
        <v>24986417.740000021</v>
      </c>
      <c r="R16" s="303">
        <v>23637034.330000013</v>
      </c>
      <c r="S16" s="303">
        <v>22131263.560000032</v>
      </c>
      <c r="T16" s="303">
        <v>20181590.600000024</v>
      </c>
      <c r="U16" s="303">
        <v>18169803.810000025</v>
      </c>
      <c r="V16" s="303">
        <v>16106820.110000029</v>
      </c>
      <c r="W16" s="304"/>
    </row>
    <row r="17" spans="1:23" s="308" customFormat="1" ht="14.5">
      <c r="A17" s="110" t="s">
        <v>58</v>
      </c>
      <c r="B17" s="305">
        <v>0</v>
      </c>
      <c r="C17" s="305">
        <v>0</v>
      </c>
      <c r="D17" s="305">
        <v>0</v>
      </c>
      <c r="E17" s="305">
        <v>0</v>
      </c>
      <c r="F17" s="305">
        <v>0</v>
      </c>
      <c r="G17" s="305">
        <v>0</v>
      </c>
      <c r="H17" s="305">
        <v>0</v>
      </c>
      <c r="I17" s="305">
        <v>0</v>
      </c>
      <c r="J17" s="305">
        <v>0</v>
      </c>
      <c r="K17" s="305">
        <v>0</v>
      </c>
      <c r="L17" s="305">
        <v>0</v>
      </c>
      <c r="M17" s="305">
        <v>35286062.330000006</v>
      </c>
      <c r="N17" s="305">
        <v>34319079.090000004</v>
      </c>
      <c r="O17" s="305">
        <v>53042813.75</v>
      </c>
      <c r="P17" s="475">
        <v>51629230.840000004</v>
      </c>
      <c r="Q17" s="306">
        <v>50158262.379999995</v>
      </c>
      <c r="R17" s="306">
        <v>48627382.540000007</v>
      </c>
      <c r="S17" s="306">
        <v>47033944.590000004</v>
      </c>
      <c r="T17" s="306">
        <v>45375174.579999998</v>
      </c>
      <c r="U17" s="306">
        <v>43648165.030000001</v>
      </c>
      <c r="V17" s="306">
        <v>41849867.680000007</v>
      </c>
      <c r="W17" s="307"/>
    </row>
    <row r="18" spans="1:23" ht="14.5">
      <c r="A18" s="108" t="s">
        <v>60</v>
      </c>
      <c r="B18" s="302">
        <v>270646529.91999996</v>
      </c>
      <c r="C18" s="302">
        <v>267755945.97999999</v>
      </c>
      <c r="D18" s="302">
        <v>250189318.24963558</v>
      </c>
      <c r="E18" s="302">
        <v>235961288.44027996</v>
      </c>
      <c r="F18" s="302">
        <v>217020011.93408331</v>
      </c>
      <c r="G18" s="302">
        <v>196324056.33499324</v>
      </c>
      <c r="H18" s="302">
        <v>177224284.22072127</v>
      </c>
      <c r="I18" s="302">
        <v>158252706.8976576</v>
      </c>
      <c r="J18" s="302">
        <v>145154634.12879157</v>
      </c>
      <c r="K18" s="302">
        <v>133268634.85310164</v>
      </c>
      <c r="L18" s="302">
        <v>121903493.82396959</v>
      </c>
      <c r="M18" s="302">
        <v>146890655.85524219</v>
      </c>
      <c r="N18" s="302">
        <v>135026030.90341473</v>
      </c>
      <c r="O18" s="302">
        <v>142220575.04706275</v>
      </c>
      <c r="P18" s="474">
        <v>128619342.10337947</v>
      </c>
      <c r="Q18" s="303">
        <v>116330745.89659664</v>
      </c>
      <c r="R18" s="303">
        <v>104970764.80718102</v>
      </c>
      <c r="S18" s="303">
        <v>94346710.993788272</v>
      </c>
      <c r="T18" s="303">
        <v>84520337.063381284</v>
      </c>
      <c r="U18" s="303">
        <v>75446844.990000099</v>
      </c>
      <c r="V18" s="303">
        <v>67250213.110000104</v>
      </c>
      <c r="W18" s="304"/>
    </row>
    <row r="19" spans="1:23" ht="14.5">
      <c r="A19" s="109"/>
      <c r="B19" s="302"/>
      <c r="C19" s="302"/>
      <c r="D19" s="302"/>
      <c r="E19" s="302"/>
      <c r="F19" s="302"/>
      <c r="G19" s="302"/>
      <c r="H19" s="302"/>
      <c r="I19" s="302"/>
      <c r="J19" s="302"/>
      <c r="K19" s="302"/>
      <c r="L19" s="302"/>
      <c r="M19" s="302"/>
      <c r="N19" s="302"/>
      <c r="O19" s="302"/>
      <c r="P19" s="474"/>
      <c r="Q19" s="303"/>
      <c r="R19" s="303"/>
      <c r="S19" s="303"/>
      <c r="T19" s="303"/>
      <c r="U19" s="303"/>
      <c r="V19" s="303"/>
      <c r="W19" s="304"/>
    </row>
    <row r="20" spans="1:23" ht="14.5">
      <c r="A20" s="309" t="s">
        <v>16</v>
      </c>
      <c r="B20" s="310">
        <v>0.01</v>
      </c>
      <c r="C20" s="310">
        <v>0.01</v>
      </c>
      <c r="D20" s="310">
        <v>0.01</v>
      </c>
      <c r="E20" s="310">
        <v>0.01</v>
      </c>
      <c r="F20" s="310">
        <v>0.01</v>
      </c>
      <c r="G20" s="310">
        <v>0.01</v>
      </c>
      <c r="H20" s="310">
        <v>0.01</v>
      </c>
      <c r="I20" s="310">
        <v>0.01</v>
      </c>
      <c r="J20" s="310">
        <v>0.01</v>
      </c>
      <c r="K20" s="310">
        <v>0.01</v>
      </c>
      <c r="L20" s="310">
        <v>0.01</v>
      </c>
      <c r="M20" s="310">
        <v>0.01</v>
      </c>
      <c r="N20" s="310">
        <v>0.01</v>
      </c>
      <c r="O20" s="310">
        <v>0.01</v>
      </c>
      <c r="P20" s="476">
        <v>0.01</v>
      </c>
      <c r="Q20" s="311">
        <v>0.01</v>
      </c>
      <c r="R20" s="311">
        <v>0.01</v>
      </c>
      <c r="S20" s="311">
        <v>0.01</v>
      </c>
      <c r="T20" s="311">
        <v>0.01</v>
      </c>
      <c r="U20" s="311">
        <v>0.01</v>
      </c>
      <c r="V20" s="311">
        <v>0.01</v>
      </c>
      <c r="W20" s="304"/>
    </row>
    <row r="21" spans="1:23" s="315" customFormat="1" ht="14.5">
      <c r="A21" s="108" t="s">
        <v>6</v>
      </c>
      <c r="B21" s="312">
        <v>451077.54986666655</v>
      </c>
      <c r="C21" s="312">
        <v>2677559.4597999998</v>
      </c>
      <c r="D21" s="312">
        <v>2501893.1824963558</v>
      </c>
      <c r="E21" s="312">
        <v>2359612.8844027999</v>
      </c>
      <c r="F21" s="312">
        <v>2170200.1193408333</v>
      </c>
      <c r="G21" s="312">
        <v>1963240.5633499324</v>
      </c>
      <c r="H21" s="312">
        <v>1772242.8422072127</v>
      </c>
      <c r="I21" s="312">
        <v>1582527.068976576</v>
      </c>
      <c r="J21" s="312">
        <v>1451546.3412879158</v>
      </c>
      <c r="K21" s="312">
        <v>1332686.3485310164</v>
      </c>
      <c r="L21" s="312">
        <v>1219034.938239696</v>
      </c>
      <c r="M21" s="312">
        <v>1468906.5585524219</v>
      </c>
      <c r="N21" s="312">
        <v>1350260.3090341473</v>
      </c>
      <c r="O21" s="312">
        <v>1422205.7504706276</v>
      </c>
      <c r="P21" s="477">
        <v>1286193.4210337948</v>
      </c>
      <c r="Q21" s="313">
        <v>1163307.4589659665</v>
      </c>
      <c r="R21" s="313">
        <v>1049707.6480718101</v>
      </c>
      <c r="S21" s="313">
        <v>943467.10993788275</v>
      </c>
      <c r="T21" s="313">
        <v>845203.37063381285</v>
      </c>
      <c r="U21" s="313">
        <v>754468.44990000105</v>
      </c>
      <c r="V21" s="313">
        <v>672502.13110000105</v>
      </c>
      <c r="W21" s="314"/>
    </row>
    <row r="22" spans="1:23" s="315" customFormat="1" ht="14.5">
      <c r="A22" s="108" t="s">
        <v>0</v>
      </c>
      <c r="B22" s="312"/>
      <c r="C22" s="312">
        <v>4355169.2662000004</v>
      </c>
      <c r="D22" s="312">
        <v>4261829.2520036446</v>
      </c>
      <c r="E22" s="312">
        <v>4042161.3761972007</v>
      </c>
      <c r="F22" s="312">
        <v>3872275.1503591668</v>
      </c>
      <c r="G22" s="312">
        <v>3704125.2238500677</v>
      </c>
      <c r="H22" s="312">
        <v>3540704.4743927871</v>
      </c>
      <c r="I22" s="312">
        <v>3370699.1584234242</v>
      </c>
      <c r="J22" s="312">
        <v>3202319.8802120839</v>
      </c>
      <c r="K22" s="312">
        <v>3878255.8778689839</v>
      </c>
      <c r="L22" s="312">
        <v>3666963.0416026949</v>
      </c>
      <c r="M22" s="312">
        <v>3980405.0727071413</v>
      </c>
      <c r="N22" s="312">
        <v>3739730.160699538</v>
      </c>
      <c r="O22" s="312">
        <v>4224672.1044997666</v>
      </c>
      <c r="P22" s="477">
        <v>3945504.934191531</v>
      </c>
      <c r="Q22" s="313">
        <v>4873224.690452612</v>
      </c>
      <c r="R22" s="313">
        <v>4538132.7911465187</v>
      </c>
      <c r="S22" s="313">
        <v>4177978.7061319305</v>
      </c>
      <c r="T22" s="313">
        <v>3790457.008106811</v>
      </c>
      <c r="U22" s="313">
        <v>3334858.8535478651</v>
      </c>
      <c r="V22" s="313">
        <v>3159351.360626997</v>
      </c>
      <c r="W22" s="314"/>
    </row>
    <row r="23" spans="1:23" ht="15" thickBot="1">
      <c r="A23" s="108" t="s">
        <v>101</v>
      </c>
      <c r="B23" s="316">
        <v>451077.54986666661</v>
      </c>
      <c r="C23" s="316">
        <v>7032728.7259999998</v>
      </c>
      <c r="D23" s="316">
        <v>6763722.4345000004</v>
      </c>
      <c r="E23" s="316">
        <v>6401774.2606000006</v>
      </c>
      <c r="F23" s="316">
        <v>6042475.2697000001</v>
      </c>
      <c r="G23" s="316">
        <v>5667365.7872000001</v>
      </c>
      <c r="H23" s="316">
        <v>5312947.3165999996</v>
      </c>
      <c r="I23" s="316">
        <v>4953226.2274000002</v>
      </c>
      <c r="J23" s="316">
        <v>4653866.2215</v>
      </c>
      <c r="K23" s="316">
        <v>5210942.2264</v>
      </c>
      <c r="L23" s="316">
        <v>4885997.9798423909</v>
      </c>
      <c r="M23" s="316">
        <v>5449311.6312595634</v>
      </c>
      <c r="N23" s="316">
        <v>5089990.4697336853</v>
      </c>
      <c r="O23" s="316">
        <v>5646877.8549703937</v>
      </c>
      <c r="P23" s="478">
        <v>5231698.3552253256</v>
      </c>
      <c r="Q23" s="317">
        <v>6036532.1494185785</v>
      </c>
      <c r="R23" s="317">
        <v>5587840.4392183293</v>
      </c>
      <c r="S23" s="317">
        <v>5121445.8160698134</v>
      </c>
      <c r="T23" s="317">
        <v>4635660.3787406236</v>
      </c>
      <c r="U23" s="317">
        <v>4089327.3034478659</v>
      </c>
      <c r="V23" s="317">
        <v>3831853.4917269982</v>
      </c>
      <c r="W23" s="304"/>
    </row>
    <row r="24" spans="1:23" ht="13.5" thickTop="1">
      <c r="B24" s="318"/>
      <c r="C24" s="304"/>
      <c r="D24" s="304"/>
      <c r="E24" s="304"/>
      <c r="F24" s="304"/>
      <c r="G24" s="304"/>
      <c r="H24" s="304"/>
      <c r="I24" s="304"/>
      <c r="J24" s="304"/>
      <c r="K24" s="304"/>
      <c r="L24" s="304"/>
      <c r="M24" s="304"/>
      <c r="N24" s="304"/>
      <c r="O24" s="304"/>
      <c r="P24" s="479"/>
      <c r="Q24" s="304"/>
      <c r="R24" s="304"/>
      <c r="S24" s="304"/>
      <c r="T24" s="304"/>
      <c r="U24" s="304"/>
      <c r="V24" s="304"/>
      <c r="W24" s="304"/>
    </row>
    <row r="25" spans="1:23">
      <c r="B25" s="318"/>
      <c r="C25" s="304"/>
      <c r="D25" s="304"/>
      <c r="E25" s="304"/>
      <c r="F25" s="304"/>
      <c r="G25" s="304"/>
      <c r="H25" s="304"/>
      <c r="I25" s="304"/>
      <c r="J25" s="304"/>
      <c r="K25" s="304"/>
      <c r="L25" s="304"/>
      <c r="M25" s="304"/>
      <c r="N25" s="304"/>
      <c r="O25" s="304"/>
      <c r="P25" s="479"/>
      <c r="Q25" s="304"/>
      <c r="R25" s="304"/>
      <c r="S25" s="304"/>
      <c r="T25" s="304"/>
      <c r="U25" s="304"/>
      <c r="V25" s="304"/>
      <c r="W25" s="304"/>
    </row>
    <row r="26" spans="1:23">
      <c r="B26" s="304"/>
      <c r="C26" s="304"/>
      <c r="D26" s="304"/>
      <c r="E26" s="304"/>
      <c r="F26" s="304"/>
      <c r="G26" s="304"/>
      <c r="H26" s="304"/>
      <c r="I26" s="304"/>
      <c r="J26" s="304"/>
      <c r="K26" s="304"/>
      <c r="L26" s="304"/>
      <c r="M26" s="304"/>
      <c r="N26" s="304"/>
      <c r="O26" s="304"/>
      <c r="P26" s="479"/>
      <c r="Q26" s="304"/>
      <c r="R26" s="304"/>
      <c r="S26" s="304"/>
      <c r="T26" s="304"/>
      <c r="U26" s="304"/>
      <c r="V26" s="304"/>
      <c r="W26" s="304"/>
    </row>
    <row r="27" spans="1:23">
      <c r="B27" s="304"/>
      <c r="C27" s="304"/>
      <c r="D27" s="304"/>
      <c r="E27" s="304"/>
      <c r="F27" s="304"/>
      <c r="G27" s="304"/>
      <c r="H27" s="304"/>
      <c r="I27" s="304"/>
      <c r="J27" s="304"/>
      <c r="K27" s="304"/>
      <c r="L27" s="304"/>
      <c r="M27" s="304"/>
      <c r="N27" s="304"/>
      <c r="O27" s="304"/>
      <c r="P27" s="479"/>
      <c r="Q27" s="304"/>
      <c r="R27" s="304"/>
      <c r="S27" s="304"/>
      <c r="T27" s="304"/>
      <c r="U27" s="304"/>
      <c r="V27" s="304"/>
      <c r="W27" s="304"/>
    </row>
    <row r="28" spans="1:23">
      <c r="B28" s="304"/>
      <c r="C28" s="304"/>
      <c r="D28" s="304"/>
      <c r="E28" s="304"/>
      <c r="F28" s="304"/>
      <c r="G28" s="304"/>
      <c r="H28" s="304"/>
      <c r="I28" s="304"/>
      <c r="J28" s="304"/>
      <c r="K28" s="304"/>
      <c r="L28" s="304"/>
      <c r="M28" s="304"/>
      <c r="N28" s="304"/>
      <c r="O28" s="304"/>
      <c r="P28" s="479"/>
      <c r="Q28" s="304"/>
      <c r="R28" s="304"/>
      <c r="S28" s="304"/>
      <c r="T28" s="304"/>
      <c r="U28" s="304"/>
      <c r="V28" s="304"/>
      <c r="W28" s="304"/>
    </row>
    <row r="29" spans="1:23">
      <c r="C29" s="304"/>
      <c r="D29" s="304"/>
      <c r="F29" s="304"/>
    </row>
    <row r="30" spans="1:23">
      <c r="C30" s="304"/>
      <c r="D30" s="304"/>
      <c r="F30" s="304"/>
    </row>
    <row r="31" spans="1:23">
      <c r="C31" s="304"/>
      <c r="D31" s="304"/>
    </row>
    <row r="32" spans="1:23">
      <c r="C32" s="304"/>
      <c r="D32" s="304"/>
    </row>
    <row r="33" spans="3:9">
      <c r="C33" s="304"/>
      <c r="D33" s="304"/>
      <c r="G33" s="304"/>
      <c r="H33" s="304"/>
      <c r="I33" s="304"/>
    </row>
    <row r="34" spans="3:9">
      <c r="G34" s="304"/>
      <c r="H34" s="304"/>
      <c r="I34" s="304"/>
    </row>
    <row r="36" spans="3:9">
      <c r="I36" s="212"/>
    </row>
    <row r="40" spans="3:9">
      <c r="F40" s="315"/>
    </row>
  </sheetData>
  <mergeCells count="1">
    <mergeCell ref="A5:I5"/>
  </mergeCells>
  <phoneticPr fontId="3" type="noConversion"/>
  <pageMargins left="0.75" right="0.75" top="1" bottom="1" header="0.5" footer="0.5"/>
  <pageSetup orientation="landscape" r:id="rId1"/>
  <headerFooter alignWithMargins="0">
    <oddFooter>&amp;L&amp;F&amp;C&amp;A&amp;R&amp;D</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W67"/>
  <sheetViews>
    <sheetView workbookViewId="0">
      <selection activeCell="D7" sqref="D7"/>
    </sheetView>
  </sheetViews>
  <sheetFormatPr defaultRowHeight="12.5"/>
  <cols>
    <col min="1" max="1" width="37.453125" bestFit="1" customWidth="1"/>
    <col min="3" max="23" width="9.54296875" bestFit="1" customWidth="1"/>
  </cols>
  <sheetData>
    <row r="1" spans="1:23">
      <c r="C1" s="4">
        <v>2011</v>
      </c>
      <c r="D1" s="4">
        <v>2012</v>
      </c>
      <c r="E1" s="4">
        <v>2013</v>
      </c>
      <c r="F1" s="4">
        <v>2014</v>
      </c>
      <c r="G1" s="4">
        <v>2015</v>
      </c>
      <c r="H1" s="4">
        <v>2016</v>
      </c>
      <c r="I1" s="4">
        <v>2017</v>
      </c>
      <c r="J1" s="4">
        <v>2018</v>
      </c>
      <c r="K1" s="4">
        <v>2019</v>
      </c>
      <c r="L1" s="4">
        <v>2020</v>
      </c>
      <c r="M1" s="4">
        <v>2021</v>
      </c>
      <c r="N1" s="4">
        <v>2022</v>
      </c>
      <c r="O1" s="4">
        <v>2023</v>
      </c>
      <c r="P1" s="4">
        <v>2024</v>
      </c>
      <c r="Q1" s="4">
        <v>2025</v>
      </c>
      <c r="R1" s="4">
        <v>2026</v>
      </c>
      <c r="S1" s="4">
        <v>2027</v>
      </c>
      <c r="T1" s="4">
        <v>2028</v>
      </c>
      <c r="U1" s="4">
        <v>2029</v>
      </c>
      <c r="V1" s="4">
        <v>2030</v>
      </c>
      <c r="W1" s="4">
        <v>2031</v>
      </c>
    </row>
    <row r="2" spans="1:23" ht="15.5">
      <c r="A2" s="16" t="s">
        <v>66</v>
      </c>
    </row>
    <row r="3" spans="1:23">
      <c r="A3" s="17" t="s">
        <v>104</v>
      </c>
    </row>
    <row r="4" spans="1:23">
      <c r="A4" s="17" t="s">
        <v>86</v>
      </c>
    </row>
    <row r="5" spans="1:23">
      <c r="A5" s="17" t="s">
        <v>78</v>
      </c>
    </row>
    <row r="6" spans="1:23">
      <c r="A6" s="3" t="s">
        <v>7</v>
      </c>
      <c r="C6" s="27" t="e">
        <f>SUM('Monthly summary (R)'!#REF!)</f>
        <v>#REF!</v>
      </c>
      <c r="D6" s="27" t="e">
        <f>SUM('Monthly summary (R)'!#REF!)</f>
        <v>#REF!</v>
      </c>
      <c r="E6" s="27" t="e">
        <f>SUM('Monthly summary (R)'!#REF!)</f>
        <v>#REF!</v>
      </c>
      <c r="F6" s="27" t="e">
        <f>SUM('Monthly summary (R)'!#REF!)</f>
        <v>#REF!</v>
      </c>
      <c r="G6" s="27" t="e">
        <f>SUM('Monthly summary (R)'!#REF!)</f>
        <v>#REF!</v>
      </c>
      <c r="H6" s="27" t="e">
        <f>SUM('Monthly summary (R)'!#REF!)</f>
        <v>#REF!</v>
      </c>
      <c r="I6" s="27" t="e">
        <f>SUM('Monthly summary (R)'!#REF!)</f>
        <v>#REF!</v>
      </c>
      <c r="J6" s="27" t="e">
        <f>SUM('Monthly summary (R)'!#REF!)</f>
        <v>#REF!</v>
      </c>
      <c r="K6" s="27" t="e">
        <f>SUM('Monthly summary (R)'!#REF!)</f>
        <v>#REF!</v>
      </c>
      <c r="L6" s="27" t="e">
        <f>SUM('Monthly summary (R)'!#REF!)</f>
        <v>#REF!</v>
      </c>
      <c r="M6" s="27" t="e">
        <f>SUM('Monthly summary (R)'!#REF!)</f>
        <v>#REF!</v>
      </c>
      <c r="N6" s="27" t="e">
        <f>SUM('Monthly summary (R)'!#REF!)</f>
        <v>#REF!</v>
      </c>
      <c r="O6" s="27" t="e">
        <f>SUM('Monthly summary (R)'!#REF!)</f>
        <v>#REF!</v>
      </c>
      <c r="P6" s="27" t="e">
        <f>SUM('Monthly summary (R)'!#REF!)</f>
        <v>#REF!</v>
      </c>
      <c r="Q6" s="27" t="e">
        <f>SUM('Monthly summary (R)'!#REF!)</f>
        <v>#REF!</v>
      </c>
      <c r="R6" s="27" t="e">
        <f>SUM('Monthly summary (R)'!#REF!)</f>
        <v>#REF!</v>
      </c>
      <c r="S6" s="27" t="e">
        <f>SUM('Monthly summary (R)'!#REF!)</f>
        <v>#REF!</v>
      </c>
      <c r="T6" s="27" t="e">
        <f>SUM('Monthly summary (R)'!#REF!)</f>
        <v>#REF!</v>
      </c>
      <c r="U6" s="27" t="e">
        <f>SUM('Monthly summary (R)'!#REF!)</f>
        <v>#REF!</v>
      </c>
      <c r="V6" s="27" t="e">
        <f>SUM('Monthly summary (R)'!#REF!)</f>
        <v>#REF!</v>
      </c>
      <c r="W6" s="27" t="e">
        <f>SUM('Monthly summary (R)'!#REF!)</f>
        <v>#REF!</v>
      </c>
    </row>
    <row r="7" spans="1:23">
      <c r="A7" s="17" t="s">
        <v>106</v>
      </c>
      <c r="C7" s="27" t="e">
        <f>SUM('Monthly summary (R)'!#REF!)</f>
        <v>#REF!</v>
      </c>
      <c r="D7" s="27" t="e">
        <f>SUM('Monthly summary (R)'!#REF!)</f>
        <v>#REF!</v>
      </c>
      <c r="E7" s="27" t="e">
        <f>SUM('Monthly summary (R)'!#REF!)</f>
        <v>#REF!</v>
      </c>
      <c r="F7" s="27" t="e">
        <f>SUM('Monthly summary (R)'!#REF!)</f>
        <v>#REF!</v>
      </c>
      <c r="G7" s="27" t="e">
        <f>SUM('Monthly summary (R)'!#REF!)</f>
        <v>#REF!</v>
      </c>
      <c r="H7" s="27" t="e">
        <f>SUM('Monthly summary (R)'!#REF!)</f>
        <v>#REF!</v>
      </c>
      <c r="I7" s="27" t="e">
        <f>SUM('Monthly summary (R)'!#REF!)</f>
        <v>#REF!</v>
      </c>
      <c r="J7" s="27" t="e">
        <f>SUM('Monthly summary (R)'!#REF!)</f>
        <v>#REF!</v>
      </c>
      <c r="K7" s="27" t="e">
        <f>SUM('Monthly summary (R)'!#REF!)</f>
        <v>#REF!</v>
      </c>
      <c r="L7" s="27" t="e">
        <f>SUM('Monthly summary (R)'!#REF!)</f>
        <v>#REF!</v>
      </c>
      <c r="M7" s="27" t="e">
        <f>SUM('Monthly summary (R)'!#REF!)</f>
        <v>#REF!</v>
      </c>
      <c r="N7" s="27" t="e">
        <f>SUM('Monthly summary (R)'!#REF!)</f>
        <v>#REF!</v>
      </c>
      <c r="O7" s="27" t="e">
        <f>SUM('Monthly summary (R)'!#REF!)</f>
        <v>#REF!</v>
      </c>
      <c r="P7" s="27" t="e">
        <f>SUM('Monthly summary (R)'!#REF!)</f>
        <v>#REF!</v>
      </c>
      <c r="Q7" s="27" t="e">
        <f>SUM('Monthly summary (R)'!#REF!)</f>
        <v>#REF!</v>
      </c>
      <c r="R7" s="27" t="e">
        <f>SUM('Monthly summary (R)'!#REF!)</f>
        <v>#REF!</v>
      </c>
      <c r="S7" s="27" t="e">
        <f>SUM('Monthly summary (R)'!#REF!)</f>
        <v>#REF!</v>
      </c>
      <c r="T7" s="27" t="e">
        <f>SUM('Monthly summary (R)'!#REF!)</f>
        <v>#REF!</v>
      </c>
      <c r="U7" s="27" t="e">
        <f>SUM('Monthly summary (R)'!#REF!)</f>
        <v>#REF!</v>
      </c>
      <c r="V7" s="27" t="e">
        <f>SUM('Monthly summary (R)'!#REF!)</f>
        <v>#REF!</v>
      </c>
      <c r="W7" s="27" t="e">
        <f>SUM('Monthly summary (R)'!#REF!)</f>
        <v>#REF!</v>
      </c>
    </row>
    <row r="8" spans="1:23">
      <c r="A8" s="17" t="s">
        <v>105</v>
      </c>
      <c r="C8" s="27" t="e">
        <f>SUM('Monthly summary (R)'!#REF!)</f>
        <v>#REF!</v>
      </c>
      <c r="D8" s="27" t="e">
        <f>SUM('Monthly summary (R)'!#REF!)</f>
        <v>#REF!</v>
      </c>
      <c r="E8" s="27" t="e">
        <f>SUM('Monthly summary (R)'!#REF!)</f>
        <v>#REF!</v>
      </c>
      <c r="F8" s="27" t="e">
        <f>SUM('Monthly summary (R)'!#REF!)</f>
        <v>#REF!</v>
      </c>
      <c r="G8" s="27" t="e">
        <f>SUM('Monthly summary (R)'!#REF!)</f>
        <v>#REF!</v>
      </c>
      <c r="H8" s="27" t="e">
        <f>SUM('Monthly summary (R)'!#REF!)</f>
        <v>#REF!</v>
      </c>
      <c r="I8" s="27" t="e">
        <f>SUM('Monthly summary (R)'!#REF!)</f>
        <v>#REF!</v>
      </c>
      <c r="J8" s="27" t="e">
        <f>SUM('Monthly summary (R)'!#REF!)</f>
        <v>#REF!</v>
      </c>
      <c r="K8" s="27" t="e">
        <f>SUM('Monthly summary (R)'!#REF!)</f>
        <v>#REF!</v>
      </c>
      <c r="L8" s="27" t="e">
        <f>SUM('Monthly summary (R)'!#REF!)</f>
        <v>#REF!</v>
      </c>
      <c r="M8" s="27" t="e">
        <f>SUM('Monthly summary (R)'!#REF!)</f>
        <v>#REF!</v>
      </c>
      <c r="N8" s="27" t="e">
        <f>SUM('Monthly summary (R)'!#REF!)</f>
        <v>#REF!</v>
      </c>
      <c r="O8" s="27" t="e">
        <f>SUM('Monthly summary (R)'!#REF!)</f>
        <v>#REF!</v>
      </c>
      <c r="P8" s="27" t="e">
        <f>SUM('Monthly summary (R)'!#REF!)</f>
        <v>#REF!</v>
      </c>
      <c r="Q8" s="27" t="e">
        <f>SUM('Monthly summary (R)'!#REF!)</f>
        <v>#REF!</v>
      </c>
      <c r="R8" s="27" t="e">
        <f>SUM('Monthly summary (R)'!#REF!)</f>
        <v>#REF!</v>
      </c>
      <c r="S8" s="27" t="e">
        <f>SUM('Monthly summary (R)'!#REF!)</f>
        <v>#REF!</v>
      </c>
      <c r="T8" s="27" t="e">
        <f>SUM('Monthly summary (R)'!#REF!)</f>
        <v>#REF!</v>
      </c>
      <c r="U8" s="27" t="e">
        <f>SUM('Monthly summary (R)'!#REF!)</f>
        <v>#REF!</v>
      </c>
      <c r="V8" s="27" t="e">
        <f>SUM('Monthly summary (R)'!#REF!)</f>
        <v>#REF!</v>
      </c>
      <c r="W8" s="27" t="e">
        <f>SUM('Monthly summary (R)'!#REF!)</f>
        <v>#REF!</v>
      </c>
    </row>
    <row r="9" spans="1:23">
      <c r="A9" s="3" t="s">
        <v>9</v>
      </c>
      <c r="C9" s="27" t="e">
        <f>SUM('Monthly summary (R)'!#REF!)</f>
        <v>#REF!</v>
      </c>
      <c r="D9" s="27" t="e">
        <f>SUM('Monthly summary (R)'!#REF!)</f>
        <v>#REF!</v>
      </c>
      <c r="E9" s="27" t="e">
        <f>SUM('Monthly summary (R)'!#REF!)</f>
        <v>#REF!</v>
      </c>
      <c r="F9" s="27" t="e">
        <f>SUM('Monthly summary (R)'!#REF!)</f>
        <v>#REF!</v>
      </c>
      <c r="G9" s="27" t="e">
        <f>SUM('Monthly summary (R)'!#REF!)</f>
        <v>#REF!</v>
      </c>
      <c r="H9" s="27" t="e">
        <f>SUM('Monthly summary (R)'!#REF!)</f>
        <v>#REF!</v>
      </c>
      <c r="I9" s="27" t="e">
        <f>SUM('Monthly summary (R)'!#REF!)</f>
        <v>#REF!</v>
      </c>
      <c r="J9" s="27" t="e">
        <f>SUM('Monthly summary (R)'!#REF!)</f>
        <v>#REF!</v>
      </c>
      <c r="K9" s="27" t="e">
        <f>SUM('Monthly summary (R)'!#REF!)</f>
        <v>#REF!</v>
      </c>
      <c r="L9" s="27" t="e">
        <f>SUM('Monthly summary (R)'!#REF!)</f>
        <v>#REF!</v>
      </c>
      <c r="M9" s="27" t="e">
        <f>SUM('Monthly summary (R)'!#REF!)</f>
        <v>#REF!</v>
      </c>
      <c r="N9" s="27" t="e">
        <f>SUM('Monthly summary (R)'!#REF!)</f>
        <v>#REF!</v>
      </c>
      <c r="O9" s="27" t="e">
        <f>SUM('Monthly summary (R)'!#REF!)</f>
        <v>#REF!</v>
      </c>
      <c r="P9" s="27" t="e">
        <f>SUM('Monthly summary (R)'!#REF!)</f>
        <v>#REF!</v>
      </c>
      <c r="Q9" s="27" t="e">
        <f>SUM('Monthly summary (R)'!#REF!)</f>
        <v>#REF!</v>
      </c>
      <c r="R9" s="27" t="e">
        <f>SUM('Monthly summary (R)'!#REF!)</f>
        <v>#REF!</v>
      </c>
      <c r="S9" s="27" t="e">
        <f>SUM('Monthly summary (R)'!#REF!)</f>
        <v>#REF!</v>
      </c>
      <c r="T9" s="27" t="e">
        <f>SUM('Monthly summary (R)'!#REF!)</f>
        <v>#REF!</v>
      </c>
      <c r="U9" s="27" t="e">
        <f>SUM('Monthly summary (R)'!#REF!)</f>
        <v>#REF!</v>
      </c>
      <c r="V9" s="27" t="e">
        <f>SUM('Monthly summary (R)'!#REF!)</f>
        <v>#REF!</v>
      </c>
      <c r="W9" s="27" t="e">
        <f>SUM('Monthly summary (R)'!#REF!)</f>
        <v>#REF!</v>
      </c>
    </row>
    <row r="10" spans="1:23">
      <c r="A10" s="3" t="s">
        <v>99</v>
      </c>
      <c r="C10" s="27" t="e">
        <f>SUM('Monthly summary (R)'!#REF!)</f>
        <v>#REF!</v>
      </c>
      <c r="D10" s="27" t="e">
        <f>SUM('Monthly summary (R)'!#REF!)</f>
        <v>#REF!</v>
      </c>
      <c r="E10" s="27" t="e">
        <f>SUM('Monthly summary (R)'!#REF!)</f>
        <v>#REF!</v>
      </c>
      <c r="F10" s="27" t="e">
        <f>SUM('Monthly summary (R)'!#REF!)</f>
        <v>#REF!</v>
      </c>
      <c r="G10" s="27" t="e">
        <f>SUM('Monthly summary (R)'!#REF!)</f>
        <v>#REF!</v>
      </c>
      <c r="H10" s="27" t="e">
        <f>SUM('Monthly summary (R)'!#REF!)</f>
        <v>#REF!</v>
      </c>
      <c r="I10" s="27" t="e">
        <f>SUM('Monthly summary (R)'!#REF!)</f>
        <v>#REF!</v>
      </c>
      <c r="J10" s="27" t="e">
        <f>SUM('Monthly summary (R)'!#REF!)</f>
        <v>#REF!</v>
      </c>
      <c r="K10" s="27" t="e">
        <f>SUM('Monthly summary (R)'!#REF!)</f>
        <v>#REF!</v>
      </c>
      <c r="L10" s="27" t="e">
        <f>SUM('Monthly summary (R)'!#REF!)</f>
        <v>#REF!</v>
      </c>
      <c r="M10" s="27" t="e">
        <f>SUM('Monthly summary (R)'!#REF!)</f>
        <v>#REF!</v>
      </c>
      <c r="N10" s="27" t="e">
        <f>SUM('Monthly summary (R)'!#REF!)</f>
        <v>#REF!</v>
      </c>
      <c r="O10" s="27" t="e">
        <f>SUM('Monthly summary (R)'!#REF!)</f>
        <v>#REF!</v>
      </c>
      <c r="P10" s="27" t="e">
        <f>SUM('Monthly summary (R)'!#REF!)</f>
        <v>#REF!</v>
      </c>
      <c r="Q10" s="27" t="e">
        <f>SUM('Monthly summary (R)'!#REF!)</f>
        <v>#REF!</v>
      </c>
      <c r="R10" s="27" t="e">
        <f>SUM('Monthly summary (R)'!#REF!)</f>
        <v>#REF!</v>
      </c>
      <c r="S10" s="27" t="e">
        <f>SUM('Monthly summary (R)'!#REF!)</f>
        <v>#REF!</v>
      </c>
      <c r="T10" s="27" t="e">
        <f>SUM('Monthly summary (R)'!#REF!)</f>
        <v>#REF!</v>
      </c>
      <c r="U10" s="27" t="e">
        <f>SUM('Monthly summary (R)'!#REF!)</f>
        <v>#REF!</v>
      </c>
      <c r="V10" s="27" t="e">
        <f>SUM('Monthly summary (R)'!#REF!)</f>
        <v>#REF!</v>
      </c>
      <c r="W10" s="27" t="e">
        <f>SUM('Monthly summary (R)'!#REF!)</f>
        <v>#REF!</v>
      </c>
    </row>
    <row r="11" spans="1:23" ht="14">
      <c r="A11" s="18" t="s">
        <v>10</v>
      </c>
    </row>
    <row r="12" spans="1:23">
      <c r="A12" s="12"/>
    </row>
    <row r="13" spans="1:23">
      <c r="A13" s="17" t="s">
        <v>78</v>
      </c>
    </row>
    <row r="14" spans="1:23">
      <c r="A14" s="3" t="s">
        <v>8</v>
      </c>
      <c r="C14" s="27" t="e">
        <f>SUM('Monthly summary (R)'!#REF!)</f>
        <v>#REF!</v>
      </c>
      <c r="D14" s="27" t="e">
        <f>SUM('Monthly summary (R)'!#REF!)</f>
        <v>#REF!</v>
      </c>
      <c r="E14" s="27" t="e">
        <f>SUM('Monthly summary (R)'!#REF!)</f>
        <v>#REF!</v>
      </c>
      <c r="F14" s="27" t="e">
        <f>SUM('Monthly summary (R)'!#REF!)</f>
        <v>#REF!</v>
      </c>
      <c r="G14" s="27" t="e">
        <f>SUM('Monthly summary (R)'!#REF!)</f>
        <v>#REF!</v>
      </c>
      <c r="H14" s="27" t="e">
        <f>SUM('Monthly summary (R)'!#REF!)</f>
        <v>#REF!</v>
      </c>
      <c r="I14" s="27" t="e">
        <f>SUM('Monthly summary (R)'!#REF!)</f>
        <v>#REF!</v>
      </c>
      <c r="J14" s="27" t="e">
        <f>SUM('Monthly summary (R)'!#REF!)</f>
        <v>#REF!</v>
      </c>
      <c r="K14" s="27" t="e">
        <f>SUM('Monthly summary (R)'!#REF!)</f>
        <v>#REF!</v>
      </c>
      <c r="L14" s="27" t="e">
        <f>SUM('Monthly summary (R)'!#REF!)</f>
        <v>#REF!</v>
      </c>
      <c r="M14" s="27" t="e">
        <f>SUM('Monthly summary (R)'!#REF!)</f>
        <v>#REF!</v>
      </c>
      <c r="N14" s="27" t="e">
        <f>SUM('Monthly summary (R)'!#REF!)</f>
        <v>#REF!</v>
      </c>
      <c r="O14" s="27" t="e">
        <f>SUM('Monthly summary (R)'!#REF!)</f>
        <v>#REF!</v>
      </c>
      <c r="P14" s="27" t="e">
        <f>SUM('Monthly summary (R)'!#REF!)</f>
        <v>#REF!</v>
      </c>
      <c r="Q14" s="27" t="e">
        <f>SUM('Monthly summary (R)'!#REF!)</f>
        <v>#REF!</v>
      </c>
      <c r="R14" s="27" t="e">
        <f>SUM('Monthly summary (R)'!#REF!)</f>
        <v>#REF!</v>
      </c>
      <c r="S14" s="27" t="e">
        <f>SUM('Monthly summary (R)'!#REF!)</f>
        <v>#REF!</v>
      </c>
      <c r="T14" s="27" t="e">
        <f>SUM('Monthly summary (R)'!#REF!)</f>
        <v>#REF!</v>
      </c>
      <c r="U14" s="27" t="e">
        <f>SUM('Monthly summary (R)'!#REF!)</f>
        <v>#REF!</v>
      </c>
      <c r="V14" s="27" t="e">
        <f>SUM('Monthly summary (R)'!#REF!)</f>
        <v>#REF!</v>
      </c>
      <c r="W14" s="27" t="e">
        <f>SUM('Monthly summary (R)'!#REF!)</f>
        <v>#REF!</v>
      </c>
    </row>
    <row r="15" spans="1:23">
      <c r="A15" s="3" t="s">
        <v>11</v>
      </c>
      <c r="C15" s="27" t="e">
        <f>SUM('Monthly summary (R)'!#REF!)</f>
        <v>#REF!</v>
      </c>
      <c r="D15" s="27" t="e">
        <f>SUM('Monthly summary (R)'!#REF!)</f>
        <v>#REF!</v>
      </c>
      <c r="E15" s="27" t="e">
        <f>SUM('Monthly summary (R)'!#REF!)</f>
        <v>#REF!</v>
      </c>
      <c r="F15" s="27" t="e">
        <f>SUM('Monthly summary (R)'!#REF!)</f>
        <v>#REF!</v>
      </c>
      <c r="G15" s="27" t="e">
        <f>SUM('Monthly summary (R)'!#REF!)</f>
        <v>#REF!</v>
      </c>
      <c r="H15" s="27" t="e">
        <f>SUM('Monthly summary (R)'!#REF!)</f>
        <v>#REF!</v>
      </c>
      <c r="I15" s="27" t="e">
        <f>SUM('Monthly summary (R)'!#REF!)</f>
        <v>#REF!</v>
      </c>
      <c r="J15" s="27" t="e">
        <f>SUM('Monthly summary (R)'!#REF!)</f>
        <v>#REF!</v>
      </c>
      <c r="K15" s="27" t="e">
        <f>SUM('Monthly summary (R)'!#REF!)</f>
        <v>#REF!</v>
      </c>
      <c r="L15" s="27" t="e">
        <f>SUM('Monthly summary (R)'!#REF!)</f>
        <v>#REF!</v>
      </c>
      <c r="M15" s="27" t="e">
        <f>SUM('Monthly summary (R)'!#REF!)</f>
        <v>#REF!</v>
      </c>
      <c r="N15" s="27" t="e">
        <f>SUM('Monthly summary (R)'!#REF!)</f>
        <v>#REF!</v>
      </c>
      <c r="O15" s="27" t="e">
        <f>SUM('Monthly summary (R)'!#REF!)</f>
        <v>#REF!</v>
      </c>
      <c r="P15" s="27" t="e">
        <f>SUM('Monthly summary (R)'!#REF!)</f>
        <v>#REF!</v>
      </c>
      <c r="Q15" s="27" t="e">
        <f>SUM('Monthly summary (R)'!#REF!)</f>
        <v>#REF!</v>
      </c>
      <c r="R15" s="27" t="e">
        <f>SUM('Monthly summary (R)'!#REF!)</f>
        <v>#REF!</v>
      </c>
      <c r="S15" s="27" t="e">
        <f>SUM('Monthly summary (R)'!#REF!)</f>
        <v>#REF!</v>
      </c>
      <c r="T15" s="27" t="e">
        <f>SUM('Monthly summary (R)'!#REF!)</f>
        <v>#REF!</v>
      </c>
      <c r="U15" s="27" t="e">
        <f>SUM('Monthly summary (R)'!#REF!)</f>
        <v>#REF!</v>
      </c>
      <c r="V15" s="27" t="e">
        <f>SUM('Monthly summary (R)'!#REF!)</f>
        <v>#REF!</v>
      </c>
      <c r="W15" s="27" t="e">
        <f>SUM('Monthly summary (R)'!#REF!)</f>
        <v>#REF!</v>
      </c>
    </row>
    <row r="16" spans="1:23" ht="14">
      <c r="A16" s="18" t="s">
        <v>12</v>
      </c>
    </row>
    <row r="17" spans="1:23">
      <c r="A17" s="2"/>
    </row>
    <row r="18" spans="1:23" ht="15.5">
      <c r="A18" s="16" t="s">
        <v>67</v>
      </c>
    </row>
    <row r="19" spans="1:23">
      <c r="A19" s="17" t="s">
        <v>107</v>
      </c>
    </row>
    <row r="20" spans="1:23">
      <c r="A20" s="17" t="s">
        <v>79</v>
      </c>
    </row>
    <row r="21" spans="1:23">
      <c r="A21" s="17" t="s">
        <v>84</v>
      </c>
    </row>
    <row r="22" spans="1:23">
      <c r="A22" s="17" t="s">
        <v>87</v>
      </c>
    </row>
    <row r="23" spans="1:23">
      <c r="A23" s="3"/>
    </row>
    <row r="24" spans="1:23">
      <c r="A24" s="3" t="s">
        <v>8</v>
      </c>
      <c r="C24" s="27" t="e">
        <f>SUM('Monthly summary (R)'!#REF!)</f>
        <v>#REF!</v>
      </c>
      <c r="D24" s="27" t="e">
        <f>SUM('Monthly summary (R)'!#REF!)</f>
        <v>#REF!</v>
      </c>
      <c r="E24" s="27" t="e">
        <f>SUM('Monthly summary (R)'!#REF!)</f>
        <v>#REF!</v>
      </c>
      <c r="F24" s="27" t="e">
        <f>SUM('Monthly summary (R)'!#REF!)</f>
        <v>#REF!</v>
      </c>
      <c r="G24" s="27" t="e">
        <f>SUM('Monthly summary (R)'!#REF!)</f>
        <v>#REF!</v>
      </c>
      <c r="H24" s="27" t="e">
        <f>SUM('Monthly summary (R)'!#REF!)</f>
        <v>#REF!</v>
      </c>
      <c r="I24" s="27" t="e">
        <f>SUM('Monthly summary (R)'!#REF!)</f>
        <v>#REF!</v>
      </c>
      <c r="J24" s="27" t="e">
        <f>SUM('Monthly summary (R)'!#REF!)</f>
        <v>#REF!</v>
      </c>
      <c r="K24" s="27" t="e">
        <f>SUM('Monthly summary (R)'!#REF!)</f>
        <v>#REF!</v>
      </c>
      <c r="L24" s="27" t="e">
        <f>SUM('Monthly summary (R)'!#REF!)</f>
        <v>#REF!</v>
      </c>
      <c r="M24" s="27" t="e">
        <f>SUM('Monthly summary (R)'!#REF!)</f>
        <v>#REF!</v>
      </c>
      <c r="N24" s="27" t="e">
        <f>SUM('Monthly summary (R)'!#REF!)</f>
        <v>#REF!</v>
      </c>
      <c r="O24" s="27" t="e">
        <f>SUM('Monthly summary (R)'!#REF!)</f>
        <v>#REF!</v>
      </c>
      <c r="P24" s="27" t="e">
        <f>SUM('Monthly summary (R)'!#REF!)</f>
        <v>#REF!</v>
      </c>
      <c r="Q24" s="27">
        <f>SUM('Monthly summary (R)'!B12:M12)</f>
        <v>0</v>
      </c>
      <c r="R24" s="27">
        <f>SUM('Monthly summary (R)'!N12:Y12)</f>
        <v>0</v>
      </c>
      <c r="S24" s="27">
        <f>SUM('Monthly summary (R)'!Z12:AK12)</f>
        <v>0</v>
      </c>
      <c r="T24" s="27">
        <f>SUM('Monthly summary (R)'!AL12:AW12)</f>
        <v>0</v>
      </c>
      <c r="U24" s="27">
        <f>SUM('Monthly summary (R)'!AX12:BI12)</f>
        <v>0</v>
      </c>
      <c r="V24" s="27">
        <f>SUM('Monthly summary (R)'!BJ12:BU12)</f>
        <v>0</v>
      </c>
      <c r="W24" s="27">
        <f>SUM('Monthly summary (R)'!BV12:CE12)</f>
        <v>0</v>
      </c>
    </row>
    <row r="25" spans="1:23">
      <c r="A25" s="3" t="s">
        <v>7</v>
      </c>
      <c r="C25" s="27" t="e">
        <f>SUM('Monthly summary (R)'!#REF!)</f>
        <v>#REF!</v>
      </c>
      <c r="D25" s="27" t="e">
        <f>SUM('Monthly summary (R)'!#REF!)</f>
        <v>#REF!</v>
      </c>
      <c r="E25" s="27" t="e">
        <f>SUM('Monthly summary (R)'!#REF!)</f>
        <v>#REF!</v>
      </c>
      <c r="F25" s="27" t="e">
        <f>SUM('Monthly summary (R)'!#REF!)</f>
        <v>#REF!</v>
      </c>
      <c r="G25" s="27" t="e">
        <f>SUM('Monthly summary (R)'!#REF!)</f>
        <v>#REF!</v>
      </c>
      <c r="H25" s="27" t="e">
        <f>SUM('Monthly summary (R)'!#REF!)</f>
        <v>#REF!</v>
      </c>
      <c r="I25" s="27" t="e">
        <f>SUM('Monthly summary (R)'!#REF!)</f>
        <v>#REF!</v>
      </c>
      <c r="J25" s="27" t="e">
        <f>SUM('Monthly summary (R)'!#REF!)</f>
        <v>#REF!</v>
      </c>
      <c r="K25" s="27" t="e">
        <f>SUM('Monthly summary (R)'!#REF!)</f>
        <v>#REF!</v>
      </c>
      <c r="L25" s="27" t="e">
        <f>SUM('Monthly summary (R)'!#REF!)</f>
        <v>#REF!</v>
      </c>
      <c r="M25" s="27" t="e">
        <f>SUM('Monthly summary (R)'!#REF!)</f>
        <v>#REF!</v>
      </c>
      <c r="N25" s="27" t="e">
        <f>SUM('Monthly summary (R)'!#REF!)</f>
        <v>#REF!</v>
      </c>
      <c r="O25" s="27" t="e">
        <f>SUM('Monthly summary (R)'!#REF!)</f>
        <v>#REF!</v>
      </c>
      <c r="P25" s="27" t="e">
        <f>SUM('Monthly summary (R)'!#REF!)</f>
        <v>#REF!</v>
      </c>
      <c r="Q25" s="27">
        <f>SUM('Monthly summary (R)'!B13:M13)</f>
        <v>0</v>
      </c>
      <c r="R25" s="27">
        <f>SUM('Monthly summary (R)'!N13:Y13)</f>
        <v>0</v>
      </c>
      <c r="S25" s="27">
        <f>SUM('Monthly summary (R)'!Z13:AK13)</f>
        <v>0</v>
      </c>
      <c r="T25" s="27">
        <f>SUM('Monthly summary (R)'!AL13:AW13)</f>
        <v>0</v>
      </c>
      <c r="U25" s="27">
        <f>SUM('Monthly summary (R)'!AX13:BI13)</f>
        <v>0</v>
      </c>
      <c r="V25" s="27">
        <f>SUM('Monthly summary (R)'!BJ13:BU13)</f>
        <v>0</v>
      </c>
      <c r="W25" s="27">
        <f>SUM('Monthly summary (R)'!BV13:CE13)</f>
        <v>0</v>
      </c>
    </row>
    <row r="26" spans="1:23">
      <c r="A26" s="3" t="s">
        <v>13</v>
      </c>
      <c r="C26" s="27" t="e">
        <f>SUM('Monthly summary (R)'!#REF!)</f>
        <v>#REF!</v>
      </c>
      <c r="D26" s="27" t="e">
        <f>SUM('Monthly summary (R)'!#REF!)</f>
        <v>#REF!</v>
      </c>
      <c r="E26" s="27" t="e">
        <f>SUM('Monthly summary (R)'!#REF!)</f>
        <v>#REF!</v>
      </c>
      <c r="F26" s="27" t="e">
        <f>SUM('Monthly summary (R)'!#REF!)</f>
        <v>#REF!</v>
      </c>
      <c r="G26" s="27" t="e">
        <f>SUM('Monthly summary (R)'!#REF!)</f>
        <v>#REF!</v>
      </c>
      <c r="H26" s="27" t="e">
        <f>SUM('Monthly summary (R)'!#REF!)</f>
        <v>#REF!</v>
      </c>
      <c r="I26" s="27" t="e">
        <f>SUM('Monthly summary (R)'!#REF!)</f>
        <v>#REF!</v>
      </c>
      <c r="J26" s="27" t="e">
        <f>SUM('Monthly summary (R)'!#REF!)</f>
        <v>#REF!</v>
      </c>
      <c r="K26" s="27" t="e">
        <f>SUM('Monthly summary (R)'!#REF!)</f>
        <v>#REF!</v>
      </c>
      <c r="L26" s="27" t="e">
        <f>SUM('Monthly summary (R)'!#REF!)</f>
        <v>#REF!</v>
      </c>
      <c r="M26" s="27" t="e">
        <f>SUM('Monthly summary (R)'!#REF!)</f>
        <v>#REF!</v>
      </c>
      <c r="N26" s="27" t="e">
        <f>SUM('Monthly summary (R)'!#REF!)</f>
        <v>#REF!</v>
      </c>
      <c r="O26" s="27" t="e">
        <f>SUM('Monthly summary (R)'!#REF!)</f>
        <v>#REF!</v>
      </c>
      <c r="P26" s="27" t="e">
        <f>SUM('Monthly summary (R)'!#REF!)</f>
        <v>#REF!</v>
      </c>
      <c r="Q26" s="27">
        <f>SUM('Monthly summary (R)'!B14:M14)</f>
        <v>0</v>
      </c>
      <c r="R26" s="27">
        <f>SUM('Monthly summary (R)'!N14:Y14)</f>
        <v>0</v>
      </c>
      <c r="S26" s="27">
        <f>SUM('Monthly summary (R)'!Z14:AK14)</f>
        <v>0</v>
      </c>
      <c r="T26" s="27">
        <f>SUM('Monthly summary (R)'!AL14:AW14)</f>
        <v>0</v>
      </c>
      <c r="U26" s="27">
        <f>SUM('Monthly summary (R)'!AX14:BI14)</f>
        <v>0</v>
      </c>
      <c r="V26" s="27">
        <f>SUM('Monthly summary (R)'!BJ14:BU14)</f>
        <v>0</v>
      </c>
      <c r="W26" s="27">
        <f>SUM('Monthly summary (R)'!BV14:CE14)</f>
        <v>0</v>
      </c>
    </row>
    <row r="27" spans="1:23">
      <c r="A27" s="3" t="s">
        <v>14</v>
      </c>
      <c r="C27" s="27" t="e">
        <f>SUM('Monthly summary (R)'!#REF!)</f>
        <v>#REF!</v>
      </c>
      <c r="D27" s="27" t="e">
        <f>SUM('Monthly summary (R)'!#REF!)</f>
        <v>#REF!</v>
      </c>
      <c r="E27" s="27" t="e">
        <f>SUM('Monthly summary (R)'!#REF!)</f>
        <v>#REF!</v>
      </c>
      <c r="F27" s="27" t="e">
        <f>SUM('Monthly summary (R)'!#REF!)</f>
        <v>#REF!</v>
      </c>
      <c r="G27" s="27" t="e">
        <f>SUM('Monthly summary (R)'!#REF!)</f>
        <v>#REF!</v>
      </c>
      <c r="H27" s="27" t="e">
        <f>SUM('Monthly summary (R)'!#REF!)</f>
        <v>#REF!</v>
      </c>
      <c r="I27" s="27" t="e">
        <f>SUM('Monthly summary (R)'!#REF!)</f>
        <v>#REF!</v>
      </c>
      <c r="J27" s="27" t="e">
        <f>SUM('Monthly summary (R)'!#REF!)</f>
        <v>#REF!</v>
      </c>
      <c r="K27" s="27" t="e">
        <f>SUM('Monthly summary (R)'!#REF!)</f>
        <v>#REF!</v>
      </c>
      <c r="L27" s="27" t="e">
        <f>SUM('Monthly summary (R)'!#REF!)</f>
        <v>#REF!</v>
      </c>
      <c r="M27" s="27" t="e">
        <f>SUM('Monthly summary (R)'!#REF!)</f>
        <v>#REF!</v>
      </c>
      <c r="N27" s="27" t="e">
        <f>SUM('Monthly summary (R)'!#REF!)</f>
        <v>#REF!</v>
      </c>
      <c r="O27" s="27" t="e">
        <f>SUM('Monthly summary (R)'!#REF!)</f>
        <v>#REF!</v>
      </c>
      <c r="P27" s="27" t="e">
        <f>SUM('Monthly summary (R)'!#REF!)</f>
        <v>#REF!</v>
      </c>
      <c r="Q27" s="27">
        <f>SUM('Monthly summary (R)'!B15:M15)</f>
        <v>0</v>
      </c>
      <c r="R27" s="27">
        <f>SUM('Monthly summary (R)'!N15:Y15)</f>
        <v>0</v>
      </c>
      <c r="S27" s="27">
        <f>SUM('Monthly summary (R)'!Z15:AK15)</f>
        <v>0</v>
      </c>
      <c r="T27" s="27">
        <f>SUM('Monthly summary (R)'!AL15:AW15)</f>
        <v>0</v>
      </c>
      <c r="U27" s="27">
        <f>SUM('Monthly summary (R)'!AX15:BI15)</f>
        <v>0</v>
      </c>
      <c r="V27" s="27">
        <f>SUM('Monthly summary (R)'!BJ15:BU15)</f>
        <v>0</v>
      </c>
      <c r="W27" s="27">
        <f>SUM('Monthly summary (R)'!BV15:CE15)</f>
        <v>0</v>
      </c>
    </row>
    <row r="28" spans="1:23">
      <c r="A28" s="3" t="s">
        <v>43</v>
      </c>
      <c r="C28" s="27" t="e">
        <f>SUM('Monthly summary (R)'!#REF!)</f>
        <v>#REF!</v>
      </c>
      <c r="D28" s="27" t="e">
        <f>SUM('Monthly summary (R)'!#REF!)</f>
        <v>#REF!</v>
      </c>
      <c r="E28" s="27" t="e">
        <f>SUM('Monthly summary (R)'!#REF!)</f>
        <v>#REF!</v>
      </c>
      <c r="F28" s="27" t="e">
        <f>SUM('Monthly summary (R)'!#REF!)</f>
        <v>#REF!</v>
      </c>
      <c r="G28" s="27" t="e">
        <f>SUM('Monthly summary (R)'!#REF!)</f>
        <v>#REF!</v>
      </c>
      <c r="H28" s="27" t="e">
        <f>SUM('Monthly summary (R)'!#REF!)</f>
        <v>#REF!</v>
      </c>
      <c r="I28" s="27" t="e">
        <f>SUM('Monthly summary (R)'!#REF!)</f>
        <v>#REF!</v>
      </c>
      <c r="J28" s="27" t="e">
        <f>SUM('Monthly summary (R)'!#REF!)</f>
        <v>#REF!</v>
      </c>
      <c r="K28" s="27" t="e">
        <f>SUM('Monthly summary (R)'!#REF!)</f>
        <v>#REF!</v>
      </c>
      <c r="L28" s="27" t="e">
        <f>SUM('Monthly summary (R)'!#REF!)</f>
        <v>#REF!</v>
      </c>
      <c r="M28" s="27" t="e">
        <f>SUM('Monthly summary (R)'!#REF!)</f>
        <v>#REF!</v>
      </c>
      <c r="N28" s="27" t="e">
        <f>SUM('Monthly summary (R)'!#REF!)</f>
        <v>#REF!</v>
      </c>
      <c r="O28" s="27" t="e">
        <f>SUM('Monthly summary (R)'!#REF!)</f>
        <v>#REF!</v>
      </c>
      <c r="P28" s="27" t="e">
        <f>SUM('Monthly summary (R)'!#REF!)</f>
        <v>#REF!</v>
      </c>
      <c r="Q28" s="27">
        <f>SUM('Monthly summary (R)'!B16:M16)</f>
        <v>6010900.264010678</v>
      </c>
      <c r="R28" s="27">
        <f>SUM('Monthly summary (R)'!N16:Y16)</f>
        <v>6010900.2765106773</v>
      </c>
      <c r="S28" s="27">
        <f>SUM('Monthly summary (R)'!Z16:AK16)</f>
        <v>6010900.2790106758</v>
      </c>
      <c r="T28" s="27">
        <f>SUM('Monthly summary (R)'!AL16:AW16)</f>
        <v>6010900.2790106758</v>
      </c>
      <c r="U28" s="27">
        <f>SUM('Monthly summary (R)'!AX16:BI16)</f>
        <v>6010900.2940106755</v>
      </c>
      <c r="V28" s="27">
        <f>SUM('Monthly summary (R)'!BJ16:BU16)</f>
        <v>6010900.2765106773</v>
      </c>
      <c r="W28" s="27">
        <f>SUM('Monthly summary (R)'!BV16:CE16)</f>
        <v>5009083.5512588955</v>
      </c>
    </row>
    <row r="29" spans="1:23">
      <c r="A29" s="3" t="s">
        <v>44</v>
      </c>
      <c r="C29" s="27" t="e">
        <f>SUM('Monthly summary (R)'!#REF!)</f>
        <v>#REF!</v>
      </c>
      <c r="D29" s="27" t="e">
        <f>SUM('Monthly summary (R)'!#REF!)</f>
        <v>#REF!</v>
      </c>
      <c r="E29" s="27" t="e">
        <f>SUM('Monthly summary (R)'!#REF!)</f>
        <v>#REF!</v>
      </c>
      <c r="F29" s="27" t="e">
        <f>SUM('Monthly summary (R)'!#REF!)</f>
        <v>#REF!</v>
      </c>
      <c r="G29" s="27" t="e">
        <f>SUM('Monthly summary (R)'!#REF!)</f>
        <v>#REF!</v>
      </c>
      <c r="H29" s="27" t="e">
        <f>SUM('Monthly summary (R)'!#REF!)</f>
        <v>#REF!</v>
      </c>
      <c r="I29" s="27" t="e">
        <f>SUM('Monthly summary (R)'!#REF!)</f>
        <v>#REF!</v>
      </c>
      <c r="J29" s="27" t="e">
        <f>SUM('Monthly summary (R)'!#REF!)</f>
        <v>#REF!</v>
      </c>
      <c r="K29" s="27" t="e">
        <f>SUM('Monthly summary (R)'!#REF!)</f>
        <v>#REF!</v>
      </c>
      <c r="L29" s="27" t="e">
        <f>SUM('Monthly summary (R)'!#REF!)</f>
        <v>#REF!</v>
      </c>
      <c r="M29" s="27" t="e">
        <f>SUM('Monthly summary (R)'!#REF!)</f>
        <v>#REF!</v>
      </c>
      <c r="N29" s="27" t="e">
        <f>SUM('Monthly summary (R)'!#REF!)</f>
        <v>#REF!</v>
      </c>
      <c r="O29" s="27" t="e">
        <f>SUM('Monthly summary (R)'!#REF!)</f>
        <v>#REF!</v>
      </c>
      <c r="P29" s="27" t="e">
        <f>SUM('Monthly summary (R)'!#REF!)</f>
        <v>#REF!</v>
      </c>
      <c r="Q29" s="27">
        <f>SUM('Monthly summary (R)'!B17:M17)</f>
        <v>927794.73499999999</v>
      </c>
      <c r="R29" s="27">
        <f>SUM('Monthly summary (R)'!N17:Y17)</f>
        <v>927794.73499999999</v>
      </c>
      <c r="S29" s="27">
        <f>SUM('Monthly summary (R)'!Z17:AK17)</f>
        <v>927794.73499999999</v>
      </c>
      <c r="T29" s="27">
        <f>SUM('Monthly summary (R)'!AL17:AW17)</f>
        <v>927794.74999999988</v>
      </c>
      <c r="U29" s="27">
        <f>SUM('Monthly summary (R)'!AX17:BI17)</f>
        <v>927794.72000000009</v>
      </c>
      <c r="V29" s="27">
        <f>SUM('Monthly summary (R)'!BJ17:BU17)</f>
        <v>927794.73499999987</v>
      </c>
      <c r="W29" s="27">
        <f>SUM('Monthly summary (R)'!BV17:CE17)</f>
        <v>773162.29166666663</v>
      </c>
    </row>
    <row r="30" spans="1:23">
      <c r="A30" s="3" t="s">
        <v>45</v>
      </c>
      <c r="C30" s="27" t="e">
        <f>SUM('Monthly summary (R)'!#REF!)</f>
        <v>#REF!</v>
      </c>
      <c r="D30" s="27" t="e">
        <f>SUM('Monthly summary (R)'!#REF!)</f>
        <v>#REF!</v>
      </c>
      <c r="E30" s="27" t="e">
        <f>SUM('Monthly summary (R)'!#REF!)</f>
        <v>#REF!</v>
      </c>
      <c r="F30" s="27" t="e">
        <f>SUM('Monthly summary (R)'!#REF!)</f>
        <v>#REF!</v>
      </c>
      <c r="G30" s="27" t="e">
        <f>SUM('Monthly summary (R)'!#REF!)</f>
        <v>#REF!</v>
      </c>
      <c r="H30" s="27" t="e">
        <f>SUM('Monthly summary (R)'!#REF!)</f>
        <v>#REF!</v>
      </c>
      <c r="I30" s="27" t="e">
        <f>SUM('Monthly summary (R)'!#REF!)</f>
        <v>#REF!</v>
      </c>
      <c r="J30" s="27" t="e">
        <f>SUM('Monthly summary (R)'!#REF!)</f>
        <v>#REF!</v>
      </c>
      <c r="K30" s="27" t="e">
        <f>SUM('Monthly summary (R)'!#REF!)</f>
        <v>#REF!</v>
      </c>
      <c r="L30" s="27" t="e">
        <f>SUM('Monthly summary (R)'!#REF!)</f>
        <v>#REF!</v>
      </c>
      <c r="M30" s="27" t="e">
        <f>SUM('Monthly summary (R)'!#REF!)</f>
        <v>#REF!</v>
      </c>
      <c r="N30" s="27" t="e">
        <f>SUM('Monthly summary (R)'!#REF!)</f>
        <v>#REF!</v>
      </c>
      <c r="O30" s="27" t="e">
        <f>SUM('Monthly summary (R)'!#REF!)</f>
        <v>#REF!</v>
      </c>
      <c r="P30" s="27" t="e">
        <f>SUM('Monthly summary (R)'!#REF!)</f>
        <v>#REF!</v>
      </c>
      <c r="Q30" s="27">
        <f>SUM('Monthly summary (R)'!B18:M18)</f>
        <v>0</v>
      </c>
      <c r="R30" s="27">
        <f>SUM('Monthly summary (R)'!N18:Y18)</f>
        <v>0</v>
      </c>
      <c r="S30" s="27">
        <f>SUM('Monthly summary (R)'!Z18:AK18)</f>
        <v>0</v>
      </c>
      <c r="T30" s="27">
        <f>SUM('Monthly summary (R)'!AL18:AW18)</f>
        <v>0</v>
      </c>
      <c r="U30" s="27">
        <f>SUM('Monthly summary (R)'!AX18:BI18)</f>
        <v>0</v>
      </c>
      <c r="V30" s="27">
        <f>SUM('Monthly summary (R)'!BJ18:BU18)</f>
        <v>0</v>
      </c>
      <c r="W30" s="27">
        <f>SUM('Monthly summary (R)'!BV18:CE18)</f>
        <v>0</v>
      </c>
    </row>
    <row r="31" spans="1:23">
      <c r="A31" s="3" t="s">
        <v>46</v>
      </c>
      <c r="C31" s="27" t="e">
        <f>SUM('Monthly summary (R)'!#REF!)</f>
        <v>#REF!</v>
      </c>
      <c r="D31" s="27" t="e">
        <f>SUM('Monthly summary (R)'!#REF!)</f>
        <v>#REF!</v>
      </c>
      <c r="E31" s="27" t="e">
        <f>SUM('Monthly summary (R)'!#REF!)</f>
        <v>#REF!</v>
      </c>
      <c r="F31" s="27" t="e">
        <f>SUM('Monthly summary (R)'!#REF!)</f>
        <v>#REF!</v>
      </c>
      <c r="G31" s="27" t="e">
        <f>SUM('Monthly summary (R)'!#REF!)</f>
        <v>#REF!</v>
      </c>
      <c r="H31" s="27" t="e">
        <f>SUM('Monthly summary (R)'!#REF!)</f>
        <v>#REF!</v>
      </c>
      <c r="I31" s="27" t="e">
        <f>SUM('Monthly summary (R)'!#REF!)</f>
        <v>#REF!</v>
      </c>
      <c r="J31" s="27" t="e">
        <f>SUM('Monthly summary (R)'!#REF!)</f>
        <v>#REF!</v>
      </c>
      <c r="K31" s="27" t="e">
        <f>SUM('Monthly summary (R)'!#REF!)</f>
        <v>#REF!</v>
      </c>
      <c r="L31" s="27" t="e">
        <f>SUM('Monthly summary (R)'!#REF!)</f>
        <v>#REF!</v>
      </c>
      <c r="M31" s="27" t="e">
        <f>SUM('Monthly summary (R)'!#REF!)</f>
        <v>#REF!</v>
      </c>
      <c r="N31" s="27" t="e">
        <f>SUM('Monthly summary (R)'!#REF!)</f>
        <v>#REF!</v>
      </c>
      <c r="O31" s="27" t="e">
        <f>SUM('Monthly summary (R)'!#REF!)</f>
        <v>#REF!</v>
      </c>
      <c r="P31" s="27" t="e">
        <f>SUM('Monthly summary (R)'!#REF!)</f>
        <v>#REF!</v>
      </c>
      <c r="Q31" s="27">
        <f>SUM('Monthly summary (R)'!B19:M19)</f>
        <v>0</v>
      </c>
      <c r="R31" s="27">
        <f>SUM('Monthly summary (R)'!N19:Y19)</f>
        <v>0</v>
      </c>
      <c r="S31" s="27">
        <f>SUM('Monthly summary (R)'!Z19:AK19)</f>
        <v>0</v>
      </c>
      <c r="T31" s="27">
        <f>SUM('Monthly summary (R)'!AL19:AW19)</f>
        <v>0</v>
      </c>
      <c r="U31" s="27">
        <f>SUM('Monthly summary (R)'!AX19:BI19)</f>
        <v>0</v>
      </c>
      <c r="V31" s="27">
        <f>SUM('Monthly summary (R)'!BJ19:BU19)</f>
        <v>0</v>
      </c>
      <c r="W31" s="27">
        <f>SUM('Monthly summary (R)'!BV19:CE19)</f>
        <v>0</v>
      </c>
    </row>
    <row r="32" spans="1:23">
      <c r="A32" s="3"/>
    </row>
    <row r="33" spans="1:23">
      <c r="A33" s="25" t="s">
        <v>110</v>
      </c>
      <c r="C33" s="27" t="e">
        <f>SUM('Monthly summary (R)'!#REF!)</f>
        <v>#REF!</v>
      </c>
      <c r="D33" s="27" t="e">
        <f>SUM('Monthly summary (R)'!#REF!)</f>
        <v>#REF!</v>
      </c>
      <c r="E33" s="27" t="e">
        <f>SUM('Monthly summary (R)'!#REF!)</f>
        <v>#REF!</v>
      </c>
      <c r="F33" s="27" t="e">
        <f>SUM('Monthly summary (R)'!#REF!)</f>
        <v>#REF!</v>
      </c>
      <c r="G33" s="27" t="e">
        <f>SUM('Monthly summary (R)'!#REF!)</f>
        <v>#REF!</v>
      </c>
      <c r="H33" s="27" t="e">
        <f>SUM('Monthly summary (R)'!#REF!)</f>
        <v>#REF!</v>
      </c>
      <c r="I33" s="27" t="e">
        <f>SUM('Monthly summary (R)'!#REF!)</f>
        <v>#REF!</v>
      </c>
      <c r="J33" s="27" t="e">
        <f>SUM('Monthly summary (R)'!#REF!)</f>
        <v>#REF!</v>
      </c>
      <c r="K33" s="27" t="e">
        <f>SUM('Monthly summary (R)'!#REF!)</f>
        <v>#REF!</v>
      </c>
      <c r="L33" s="27" t="e">
        <f>SUM('Monthly summary (R)'!#REF!)</f>
        <v>#REF!</v>
      </c>
      <c r="M33" s="27" t="e">
        <f>SUM('Monthly summary (R)'!#REF!)</f>
        <v>#REF!</v>
      </c>
      <c r="N33" s="27" t="e">
        <f>SUM('Monthly summary (R)'!#REF!)</f>
        <v>#REF!</v>
      </c>
      <c r="O33" s="27" t="e">
        <f>SUM('Monthly summary (R)'!#REF!)</f>
        <v>#REF!</v>
      </c>
      <c r="P33" s="27" t="e">
        <f>SUM('Monthly summary (R)'!#REF!)</f>
        <v>#REF!</v>
      </c>
      <c r="Q33" s="27">
        <f>SUM('Monthly summary (R)'!B21:M21)</f>
        <v>86366.086738971542</v>
      </c>
      <c r="R33" s="27">
        <f>SUM('Monthly summary (R)'!N21:Y21)</f>
        <v>86366.086738971571</v>
      </c>
      <c r="S33" s="27">
        <f>SUM('Monthly summary (R)'!Z21:AK21)</f>
        <v>86366.08673897163</v>
      </c>
      <c r="T33" s="27">
        <f>SUM('Monthly summary (R)'!AL21:AW21)</f>
        <v>86366.086738971644</v>
      </c>
      <c r="U33" s="27">
        <f>SUM('Monthly summary (R)'!AX21:BI21)</f>
        <v>86366.086738971659</v>
      </c>
      <c r="V33" s="27">
        <f>SUM('Monthly summary (R)'!BJ21:BU21)</f>
        <v>86366.086738971659</v>
      </c>
      <c r="W33" s="27">
        <f>SUM('Monthly summary (R)'!BV21:CE21)</f>
        <v>71971.738949143051</v>
      </c>
    </row>
    <row r="34" spans="1:23">
      <c r="A34" s="25" t="s">
        <v>111</v>
      </c>
      <c r="C34" s="27" t="e">
        <f>SUM('Monthly summary (R)'!#REF!)</f>
        <v>#REF!</v>
      </c>
      <c r="D34" s="27" t="e">
        <f>SUM('Monthly summary (R)'!#REF!)</f>
        <v>#REF!</v>
      </c>
      <c r="E34" s="27" t="e">
        <f>SUM('Monthly summary (R)'!#REF!)</f>
        <v>#REF!</v>
      </c>
      <c r="F34" s="27" t="e">
        <f>SUM('Monthly summary (R)'!#REF!)</f>
        <v>#REF!</v>
      </c>
      <c r="G34" s="27" t="e">
        <f>SUM('Monthly summary (R)'!#REF!)</f>
        <v>#REF!</v>
      </c>
      <c r="H34" s="27" t="e">
        <f>SUM('Monthly summary (R)'!#REF!)</f>
        <v>#REF!</v>
      </c>
      <c r="I34" s="27" t="e">
        <f>SUM('Monthly summary (R)'!#REF!)</f>
        <v>#REF!</v>
      </c>
      <c r="J34" s="27" t="e">
        <f>SUM('Monthly summary (R)'!#REF!)</f>
        <v>#REF!</v>
      </c>
      <c r="K34" s="27" t="e">
        <f>SUM('Monthly summary (R)'!#REF!)</f>
        <v>#REF!</v>
      </c>
      <c r="L34" s="27" t="e">
        <f>SUM('Monthly summary (R)'!#REF!)</f>
        <v>#REF!</v>
      </c>
      <c r="M34" s="27" t="e">
        <f>SUM('Monthly summary (R)'!#REF!)</f>
        <v>#REF!</v>
      </c>
      <c r="N34" s="27" t="e">
        <f>SUM('Monthly summary (R)'!#REF!)</f>
        <v>#REF!</v>
      </c>
      <c r="O34" s="27" t="e">
        <f>SUM('Monthly summary (R)'!#REF!)</f>
        <v>#REF!</v>
      </c>
      <c r="P34" s="27" t="e">
        <f>SUM('Monthly summary (R)'!#REF!)</f>
        <v>#REF!</v>
      </c>
      <c r="Q34" s="27">
        <f>SUM('Monthly summary (R)'!B22:M22)</f>
        <v>66807.422000000035</v>
      </c>
      <c r="R34" s="27">
        <f>SUM('Monthly summary (R)'!N22:Y22)</f>
        <v>66807.422000000035</v>
      </c>
      <c r="S34" s="27">
        <f>SUM('Monthly summary (R)'!Z22:AK22)</f>
        <v>66807.422000000035</v>
      </c>
      <c r="T34" s="27">
        <f>SUM('Monthly summary (R)'!AL22:AW22)</f>
        <v>66807.422000000035</v>
      </c>
      <c r="U34" s="27">
        <f>SUM('Monthly summary (R)'!AX22:BI22)</f>
        <v>66807.422000000035</v>
      </c>
      <c r="V34" s="27">
        <f>SUM('Monthly summary (R)'!BJ22:BU22)</f>
        <v>66807.422000000064</v>
      </c>
      <c r="W34" s="27">
        <f>SUM('Monthly summary (R)'!BV22:CE22)</f>
        <v>55672.851666666713</v>
      </c>
    </row>
    <row r="35" spans="1:23">
      <c r="A35" s="25" t="s">
        <v>108</v>
      </c>
      <c r="C35" s="27" t="e">
        <f>SUM('Monthly summary (R)'!#REF!)</f>
        <v>#REF!</v>
      </c>
      <c r="D35" s="27" t="e">
        <f>SUM('Monthly summary (R)'!#REF!)</f>
        <v>#REF!</v>
      </c>
      <c r="E35" s="27" t="e">
        <f>SUM('Monthly summary (R)'!#REF!)</f>
        <v>#REF!</v>
      </c>
      <c r="F35" s="27" t="e">
        <f>SUM('Monthly summary (R)'!#REF!)</f>
        <v>#REF!</v>
      </c>
      <c r="G35" s="27" t="e">
        <f>SUM('Monthly summary (R)'!#REF!)</f>
        <v>#REF!</v>
      </c>
      <c r="H35" s="27" t="e">
        <f>SUM('Monthly summary (R)'!#REF!)</f>
        <v>#REF!</v>
      </c>
      <c r="I35" s="27" t="e">
        <f>SUM('Monthly summary (R)'!#REF!)</f>
        <v>#REF!</v>
      </c>
      <c r="J35" s="27" t="e">
        <f>SUM('Monthly summary (R)'!#REF!)</f>
        <v>#REF!</v>
      </c>
      <c r="K35" s="27" t="e">
        <f>SUM('Monthly summary (R)'!#REF!)</f>
        <v>#REF!</v>
      </c>
      <c r="L35" s="27" t="e">
        <f>SUM('Monthly summary (R)'!#REF!)</f>
        <v>#REF!</v>
      </c>
      <c r="M35" s="27" t="e">
        <f>SUM('Monthly summary (R)'!#REF!)</f>
        <v>#REF!</v>
      </c>
      <c r="N35" s="27" t="e">
        <f>SUM('Monthly summary (R)'!#REF!)</f>
        <v>#REF!</v>
      </c>
      <c r="O35" s="27" t="e">
        <f>SUM('Monthly summary (R)'!#REF!)</f>
        <v>#REF!</v>
      </c>
      <c r="P35" s="27" t="e">
        <f>SUM('Monthly summary (R)'!#REF!)</f>
        <v>#REF!</v>
      </c>
      <c r="Q35" s="27">
        <f>SUM('Monthly summary (R)'!B23:M23)</f>
        <v>268917.1977484891</v>
      </c>
      <c r="R35" s="27">
        <f>SUM('Monthly summary (R)'!N23:Y23)</f>
        <v>286636.99778227031</v>
      </c>
      <c r="S35" s="27">
        <f>SUM('Monthly summary (R)'!Z23:AK23)</f>
        <v>308557.61247923248</v>
      </c>
      <c r="T35" s="27">
        <f>SUM('Monthly summary (R)'!AL23:AW23)</f>
        <v>336887.6242995456</v>
      </c>
      <c r="U35" s="27">
        <f>SUM('Monthly summary (R)'!AX23:BI23)</f>
        <v>376174.68480918545</v>
      </c>
      <c r="V35" s="27">
        <f>SUM('Monthly summary (R)'!BJ23:BU23)</f>
        <v>438408.96020741045</v>
      </c>
      <c r="W35" s="27">
        <f>SUM('Monthly summary (R)'!BV23:CE23)</f>
        <v>482289.37602533947</v>
      </c>
    </row>
    <row r="36" spans="1:23">
      <c r="A36" s="25" t="s">
        <v>109</v>
      </c>
      <c r="C36" s="27" t="e">
        <f>SUM('Monthly summary (R)'!#REF!)</f>
        <v>#REF!</v>
      </c>
      <c r="D36" s="27" t="e">
        <f>SUM('Monthly summary (R)'!#REF!)</f>
        <v>#REF!</v>
      </c>
      <c r="E36" s="27" t="e">
        <f>SUM('Monthly summary (R)'!#REF!)</f>
        <v>#REF!</v>
      </c>
      <c r="F36" s="27" t="e">
        <f>SUM('Monthly summary (R)'!#REF!)</f>
        <v>#REF!</v>
      </c>
      <c r="G36" s="27" t="e">
        <f>SUM('Monthly summary (R)'!#REF!)</f>
        <v>#REF!</v>
      </c>
      <c r="H36" s="27" t="e">
        <f>SUM('Monthly summary (R)'!#REF!)</f>
        <v>#REF!</v>
      </c>
      <c r="I36" s="27" t="e">
        <f>SUM('Monthly summary (R)'!#REF!)</f>
        <v>#REF!</v>
      </c>
      <c r="J36" s="27" t="e">
        <f>SUM('Monthly summary (R)'!#REF!)</f>
        <v>#REF!</v>
      </c>
      <c r="K36" s="27" t="e">
        <f>SUM('Monthly summary (R)'!#REF!)</f>
        <v>#REF!</v>
      </c>
      <c r="L36" s="27" t="e">
        <f>SUM('Monthly summary (R)'!#REF!)</f>
        <v>#REF!</v>
      </c>
      <c r="M36" s="27" t="e">
        <f>SUM('Monthly summary (R)'!#REF!)</f>
        <v>#REF!</v>
      </c>
      <c r="N36" s="27" t="e">
        <f>SUM('Monthly summary (R)'!#REF!)</f>
        <v>#REF!</v>
      </c>
      <c r="O36" s="27" t="e">
        <f>SUM('Monthly summary (R)'!#REF!)</f>
        <v>#REF!</v>
      </c>
      <c r="P36" s="27" t="e">
        <f>SUM('Monthly summary (R)'!#REF!)</f>
        <v>#REF!</v>
      </c>
      <c r="Q36" s="27">
        <f>SUM('Monthly summary (R)'!B24:M24)</f>
        <v>263849.75589450687</v>
      </c>
      <c r="R36" s="27">
        <f>SUM('Monthly summary (R)'!N24:Y24)</f>
        <v>281569.55592828797</v>
      </c>
      <c r="S36" s="27">
        <f>SUM('Monthly summary (R)'!Z24:AK24)</f>
        <v>303490.17062524991</v>
      </c>
      <c r="T36" s="27">
        <f>SUM('Monthly summary (R)'!AL24:AW24)</f>
        <v>331820.18244556308</v>
      </c>
      <c r="U36" s="27">
        <f>SUM('Monthly summary (R)'!AX24:BI24)</f>
        <v>371107.24295520317</v>
      </c>
      <c r="V36" s="27">
        <f>SUM('Monthly summary (R)'!BJ24:BU24)</f>
        <v>433341.51835342858</v>
      </c>
      <c r="W36" s="27">
        <f>SUM('Monthly summary (R)'!BV24:CE24)</f>
        <v>478066.50781368813</v>
      </c>
    </row>
    <row r="37" spans="1:23">
      <c r="A37" s="3" t="s">
        <v>82</v>
      </c>
      <c r="C37" s="27" t="e">
        <f>SUM('Monthly summary (R)'!#REF!)</f>
        <v>#REF!</v>
      </c>
      <c r="D37" s="27" t="e">
        <f>SUM('Monthly summary (R)'!#REF!)</f>
        <v>#REF!</v>
      </c>
      <c r="E37" s="27" t="e">
        <f>SUM('Monthly summary (R)'!#REF!)</f>
        <v>#REF!</v>
      </c>
      <c r="F37" s="27" t="e">
        <f>SUM('Monthly summary (R)'!#REF!)</f>
        <v>#REF!</v>
      </c>
      <c r="G37" s="27" t="e">
        <f>SUM('Monthly summary (R)'!#REF!)</f>
        <v>#REF!</v>
      </c>
      <c r="H37" s="27" t="e">
        <f>SUM('Monthly summary (R)'!#REF!)</f>
        <v>#REF!</v>
      </c>
      <c r="I37" s="27" t="e">
        <f>SUM('Monthly summary (R)'!#REF!)</f>
        <v>#REF!</v>
      </c>
      <c r="J37" s="27" t="e">
        <f>SUM('Monthly summary (R)'!#REF!)</f>
        <v>#REF!</v>
      </c>
      <c r="K37" s="27" t="e">
        <f>SUM('Monthly summary (R)'!#REF!)</f>
        <v>#REF!</v>
      </c>
      <c r="L37" s="27" t="e">
        <f>SUM('Monthly summary (R)'!#REF!)</f>
        <v>#REF!</v>
      </c>
      <c r="M37" s="27" t="e">
        <f>SUM('Monthly summary (R)'!#REF!)</f>
        <v>#REF!</v>
      </c>
      <c r="N37" s="27" t="e">
        <f>SUM('Monthly summary (R)'!#REF!)</f>
        <v>#REF!</v>
      </c>
      <c r="O37" s="27" t="e">
        <f>SUM('Monthly summary (R)'!#REF!)</f>
        <v>#REF!</v>
      </c>
      <c r="P37" s="27" t="e">
        <f>SUM('Monthly summary (R)'!#REF!)</f>
        <v>#REF!</v>
      </c>
      <c r="Q37" s="27">
        <f>SUM('Monthly summary (R)'!B25:M25)</f>
        <v>986376.23354788253</v>
      </c>
      <c r="R37" s="27">
        <f>SUM('Monthly summary (R)'!N25:Y25)</f>
        <v>1218306.172613153</v>
      </c>
      <c r="S37" s="27">
        <f>SUM('Monthly summary (R)'!Z25:AK25)</f>
        <v>1134533.1977866299</v>
      </c>
      <c r="T37" s="27">
        <f>SUM('Monthly summary (R)'!AL25:AW25)</f>
        <v>1044494.6765329827</v>
      </c>
      <c r="U37" s="27">
        <f>SUM('Monthly summary (R)'!AX25:BI25)</f>
        <v>947614.25202670286</v>
      </c>
      <c r="V37" s="27">
        <f>SUM('Monthly summary (R)'!BJ25:BU25)</f>
        <v>833714.71338696626</v>
      </c>
      <c r="W37" s="27">
        <f>SUM('Monthly summary (R)'!BV25:CE25)</f>
        <v>658198.20013062435</v>
      </c>
    </row>
    <row r="38" spans="1:23">
      <c r="A38" s="3" t="s">
        <v>83</v>
      </c>
      <c r="C38" s="27" t="e">
        <f>SUM('Monthly summary (R)'!#REF!)</f>
        <v>#REF!</v>
      </c>
      <c r="D38" s="27" t="e">
        <f>SUM('Monthly summary (R)'!#REF!)</f>
        <v>#REF!</v>
      </c>
      <c r="E38" s="27" t="e">
        <f>SUM('Monthly summary (R)'!#REF!)</f>
        <v>#REF!</v>
      </c>
      <c r="F38" s="27" t="e">
        <f>SUM('Monthly summary (R)'!#REF!)</f>
        <v>#REF!</v>
      </c>
      <c r="G38" s="27" t="e">
        <f>SUM('Monthly summary (R)'!#REF!)</f>
        <v>#REF!</v>
      </c>
      <c r="H38" s="27" t="e">
        <f>SUM('Monthly summary (R)'!#REF!)</f>
        <v>#REF!</v>
      </c>
      <c r="I38" s="27" t="e">
        <f>SUM('Monthly summary (R)'!#REF!)</f>
        <v>#REF!</v>
      </c>
      <c r="J38" s="27" t="e">
        <f>SUM('Monthly summary (R)'!#REF!)</f>
        <v>#REF!</v>
      </c>
      <c r="K38" s="27" t="e">
        <f>SUM('Monthly summary (R)'!#REF!)</f>
        <v>#REF!</v>
      </c>
      <c r="L38" s="27" t="e">
        <f>SUM('Monthly summary (R)'!#REF!)</f>
        <v>#REF!</v>
      </c>
      <c r="M38" s="27" t="e">
        <f>SUM('Monthly summary (R)'!#REF!)</f>
        <v>#REF!</v>
      </c>
      <c r="N38" s="27" t="e">
        <f>SUM('Monthly summary (R)'!#REF!)</f>
        <v>#REF!</v>
      </c>
      <c r="O38" s="27" t="e">
        <f>SUM('Monthly summary (R)'!#REF!)</f>
        <v>#REF!</v>
      </c>
      <c r="P38" s="27" t="e">
        <f>SUM('Monthly summary (R)'!#REF!)</f>
        <v>#REF!</v>
      </c>
      <c r="Q38" s="27">
        <f>SUM('Monthly summary (R)'!B26:M26)</f>
        <v>321548.35525844869</v>
      </c>
      <c r="R38" s="27">
        <f>SUM('Monthly summary (R)'!N26:Y26)</f>
        <v>290826.86474149162</v>
      </c>
      <c r="S38" s="27">
        <f>SUM('Monthly summary (R)'!Z26:AK26)</f>
        <v>262426.91201795248</v>
      </c>
      <c r="T38" s="27">
        <f>SUM('Monthly summary (R)'!AL26:AW26)</f>
        <v>235866.77748447072</v>
      </c>
      <c r="U38" s="27">
        <f>SUM('Monthly summary (R)'!AX26:BI26)</f>
        <v>211300.84265845318</v>
      </c>
      <c r="V38" s="27">
        <f>SUM('Monthly summary (R)'!BJ26:BU26)</f>
        <v>188617.11247500029</v>
      </c>
      <c r="W38" s="27">
        <f>SUM('Monthly summary (R)'!BV26:CE26)</f>
        <v>140104.61064583357</v>
      </c>
    </row>
    <row r="39" spans="1:23">
      <c r="A39" s="3" t="s">
        <v>80</v>
      </c>
      <c r="C39" s="27" t="e">
        <f>SUM('Monthly summary (R)'!#REF!)</f>
        <v>#REF!</v>
      </c>
      <c r="D39" s="27" t="e">
        <f>SUM('Monthly summary (R)'!#REF!)</f>
        <v>#REF!</v>
      </c>
      <c r="E39" s="27" t="e">
        <f>SUM('Monthly summary (R)'!#REF!)</f>
        <v>#REF!</v>
      </c>
      <c r="F39" s="27" t="e">
        <f>SUM('Monthly summary (R)'!#REF!)</f>
        <v>#REF!</v>
      </c>
      <c r="G39" s="27" t="e">
        <f>SUM('Monthly summary (R)'!#REF!)</f>
        <v>#REF!</v>
      </c>
      <c r="H39" s="27" t="e">
        <f>SUM('Monthly summary (R)'!#REF!)</f>
        <v>#REF!</v>
      </c>
      <c r="I39" s="27" t="e">
        <f>SUM('Monthly summary (R)'!#REF!)</f>
        <v>#REF!</v>
      </c>
      <c r="J39" s="27" t="e">
        <f>SUM('Monthly summary (R)'!#REF!)</f>
        <v>#REF!</v>
      </c>
      <c r="K39" s="27" t="e">
        <f>SUM('Monthly summary (R)'!#REF!)</f>
        <v>#REF!</v>
      </c>
      <c r="L39" s="27" t="e">
        <f>SUM('Monthly summary (R)'!#REF!)</f>
        <v>#REF!</v>
      </c>
      <c r="M39" s="27" t="e">
        <f>SUM('Monthly summary (R)'!#REF!)</f>
        <v>#REF!</v>
      </c>
      <c r="N39" s="27" t="e">
        <f>SUM('Monthly summary (R)'!#REF!)</f>
        <v>#REF!</v>
      </c>
      <c r="O39" s="27" t="e">
        <f>SUM('Monthly summary (R)'!#REF!)</f>
        <v>#REF!</v>
      </c>
      <c r="P39" s="27" t="e">
        <f>SUM('Monthly summary (R)'!#REF!)</f>
        <v>#REF!</v>
      </c>
      <c r="Q39" s="27">
        <f>SUM('Monthly summary (R)'!B27:M27)</f>
        <v>3892051.0468436484</v>
      </c>
      <c r="R39" s="27">
        <f>SUM('Monthly summary (R)'!N27:Y27)</f>
        <v>3654918.5178394592</v>
      </c>
      <c r="S39" s="27">
        <f>SUM('Monthly summary (R)'!Z27:AK27)</f>
        <v>3403599.5933598881</v>
      </c>
      <c r="T39" s="27">
        <f>SUM('Monthly summary (R)'!AL27:AW27)</f>
        <v>3133484.0295989471</v>
      </c>
      <c r="U39" s="27">
        <f>SUM('Monthly summary (R)'!AX27:BI27)</f>
        <v>2842842.7560801092</v>
      </c>
      <c r="V39" s="27">
        <f>SUM('Monthly summary (R)'!BJ27:BU27)</f>
        <v>2501144.1401608982</v>
      </c>
      <c r="W39" s="27">
        <f>SUM('Monthly summary (R)'!BV27:CE27)</f>
        <v>1974594.6003918727</v>
      </c>
    </row>
    <row r="40" spans="1:23">
      <c r="A40" s="3" t="s">
        <v>81</v>
      </c>
      <c r="C40" s="27" t="e">
        <f>SUM('Monthly summary (R)'!#REF!)</f>
        <v>#REF!</v>
      </c>
      <c r="D40" s="27" t="e">
        <f>SUM('Monthly summary (R)'!#REF!)</f>
        <v>#REF!</v>
      </c>
      <c r="E40" s="27" t="e">
        <f>SUM('Monthly summary (R)'!#REF!)</f>
        <v>#REF!</v>
      </c>
      <c r="F40" s="27" t="e">
        <f>SUM('Monthly summary (R)'!#REF!)</f>
        <v>#REF!</v>
      </c>
      <c r="G40" s="27" t="e">
        <f>SUM('Monthly summary (R)'!#REF!)</f>
        <v>#REF!</v>
      </c>
      <c r="H40" s="27" t="e">
        <f>SUM('Monthly summary (R)'!#REF!)</f>
        <v>#REF!</v>
      </c>
      <c r="I40" s="27" t="e">
        <f>SUM('Monthly summary (R)'!#REF!)</f>
        <v>#REF!</v>
      </c>
      <c r="J40" s="27" t="e">
        <f>SUM('Monthly summary (R)'!#REF!)</f>
        <v>#REF!</v>
      </c>
      <c r="K40" s="27" t="e">
        <f>SUM('Monthly summary (R)'!#REF!)</f>
        <v>#REF!</v>
      </c>
      <c r="L40" s="27" t="e">
        <f>SUM('Monthly summary (R)'!#REF!)</f>
        <v>#REF!</v>
      </c>
      <c r="M40" s="27" t="e">
        <f>SUM('Monthly summary (R)'!#REF!)</f>
        <v>#REF!</v>
      </c>
      <c r="N40" s="27" t="e">
        <f>SUM('Monthly summary (R)'!#REF!)</f>
        <v>#REF!</v>
      </c>
      <c r="O40" s="27" t="e">
        <f>SUM('Monthly summary (R)'!#REF!)</f>
        <v>#REF!</v>
      </c>
      <c r="P40" s="27" t="e">
        <f>SUM('Monthly summary (R)'!#REF!)</f>
        <v>#REF!</v>
      </c>
      <c r="Q40" s="27">
        <f>SUM('Monthly summary (R)'!B28:M28)</f>
        <v>964645.06577534589</v>
      </c>
      <c r="R40" s="27">
        <f>SUM('Monthly summary (R)'!N28:Y28)</f>
        <v>872480.59422447474</v>
      </c>
      <c r="S40" s="27">
        <f>SUM('Monthly summary (R)'!Z28:AK28)</f>
        <v>787280.73605385784</v>
      </c>
      <c r="T40" s="27">
        <f>SUM('Monthly summary (R)'!AL28:AW28)</f>
        <v>707600.33245341189</v>
      </c>
      <c r="U40" s="27">
        <f>SUM('Monthly summary (R)'!AX28:BI28)</f>
        <v>633902.52797535958</v>
      </c>
      <c r="V40" s="27">
        <f>SUM('Monthly summary (R)'!BJ28:BU28)</f>
        <v>565851.33742500085</v>
      </c>
      <c r="W40" s="27">
        <f>SUM('Monthly summary (R)'!BV28:CE28)</f>
        <v>420313.83193750057</v>
      </c>
    </row>
    <row r="41" spans="1:23">
      <c r="A41" s="3" t="s">
        <v>85</v>
      </c>
      <c r="C41" s="27" t="e">
        <f>SUM('Monthly summary (R)'!#REF!)</f>
        <v>#REF!</v>
      </c>
      <c r="D41" s="27" t="e">
        <f>SUM('Monthly summary (R)'!#REF!)</f>
        <v>#REF!</v>
      </c>
      <c r="E41" s="27" t="e">
        <f>SUM('Monthly summary (R)'!#REF!)</f>
        <v>#REF!</v>
      </c>
      <c r="F41" s="27" t="e">
        <f>SUM('Monthly summary (R)'!#REF!)</f>
        <v>#REF!</v>
      </c>
      <c r="G41" s="27" t="e">
        <f>SUM('Monthly summary (R)'!#REF!)</f>
        <v>#REF!</v>
      </c>
      <c r="H41" s="27" t="e">
        <f>SUM('Monthly summary (R)'!#REF!)</f>
        <v>#REF!</v>
      </c>
      <c r="I41" s="27" t="e">
        <f>SUM('Monthly summary (R)'!#REF!)</f>
        <v>#REF!</v>
      </c>
      <c r="J41" s="27" t="e">
        <f>SUM('Monthly summary (R)'!#REF!)</f>
        <v>#REF!</v>
      </c>
      <c r="K41" s="27" t="e">
        <f>SUM('Monthly summary (R)'!#REF!)</f>
        <v>#REF!</v>
      </c>
      <c r="L41" s="27" t="e">
        <f>SUM('Monthly summary (R)'!#REF!)</f>
        <v>#REF!</v>
      </c>
      <c r="M41" s="27" t="e">
        <f>SUM('Monthly summary (R)'!#REF!)</f>
        <v>#REF!</v>
      </c>
      <c r="N41" s="27" t="e">
        <f>SUM('Monthly summary (R)'!#REF!)</f>
        <v>#REF!</v>
      </c>
      <c r="O41" s="27" t="e">
        <f>SUM('Monthly summary (R)'!#REF!)</f>
        <v>#REF!</v>
      </c>
      <c r="P41" s="27" t="e">
        <f>SUM('Monthly summary (R)'!#REF!)</f>
        <v>#REF!</v>
      </c>
      <c r="Q41" s="27">
        <f>SUM('Monthly summary (R)'!B29:M29)</f>
        <v>5168275.0098528638</v>
      </c>
      <c r="R41" s="27">
        <f>SUM('Monthly summary (R)'!N29:Y29)</f>
        <v>5297481.8850991838</v>
      </c>
      <c r="S41" s="27">
        <f>SUM('Monthly summary (R)'!Z29:AK29)</f>
        <v>5429918.9322266616</v>
      </c>
      <c r="T41" s="27">
        <f>SUM('Monthly summary (R)'!AL29:AW29)</f>
        <v>5565666.9055323275</v>
      </c>
      <c r="U41" s="27">
        <f>SUM('Monthly summary (R)'!AX29:BI29)</f>
        <v>5704808.5781706385</v>
      </c>
      <c r="V41" s="27">
        <f>SUM('Monthly summary (R)'!BJ29:BU29)</f>
        <v>5847428.792624902</v>
      </c>
      <c r="W41" s="27">
        <f>SUM('Monthly summary (R)'!BV29:CE29)</f>
        <v>4994678.7603671039</v>
      </c>
    </row>
    <row r="42" spans="1:23">
      <c r="A42" s="3"/>
    </row>
    <row r="43" spans="1:23">
      <c r="A43" s="3" t="s">
        <v>96</v>
      </c>
      <c r="C43" s="27" t="e">
        <f>SUM('Monthly summary (R)'!#REF!)</f>
        <v>#REF!</v>
      </c>
      <c r="D43" s="27" t="e">
        <f>SUM('Monthly summary (R)'!#REF!)</f>
        <v>#REF!</v>
      </c>
      <c r="E43" s="27" t="e">
        <f>SUM('Monthly summary (R)'!#REF!)</f>
        <v>#REF!</v>
      </c>
      <c r="F43" s="27" t="e">
        <f>SUM('Monthly summary (R)'!#REF!)</f>
        <v>#REF!</v>
      </c>
      <c r="G43" s="27" t="e">
        <f>SUM('Monthly summary (R)'!#REF!)</f>
        <v>#REF!</v>
      </c>
      <c r="H43" s="27" t="e">
        <f>SUM('Monthly summary (R)'!#REF!)</f>
        <v>#REF!</v>
      </c>
      <c r="I43" s="27" t="e">
        <f>SUM('Monthly summary (R)'!#REF!)</f>
        <v>#REF!</v>
      </c>
      <c r="J43" s="27" t="e">
        <f>SUM('Monthly summary (R)'!#REF!)</f>
        <v>#REF!</v>
      </c>
      <c r="K43" s="27" t="e">
        <f>SUM('Monthly summary (R)'!#REF!)</f>
        <v>#REF!</v>
      </c>
      <c r="L43" s="27" t="e">
        <f>SUM('Monthly summary (R)'!#REF!)</f>
        <v>#REF!</v>
      </c>
      <c r="M43" s="27" t="e">
        <f>SUM('Monthly summary (R)'!#REF!)</f>
        <v>#REF!</v>
      </c>
      <c r="N43" s="27" t="e">
        <f>SUM('Monthly summary (R)'!#REF!)</f>
        <v>#REF!</v>
      </c>
      <c r="O43" s="27" t="e">
        <f>SUM('Monthly summary (R)'!#REF!)</f>
        <v>#REF!</v>
      </c>
      <c r="P43" s="27" t="e">
        <f>SUM('Monthly summary (R)'!#REF!)</f>
        <v>#REF!</v>
      </c>
      <c r="Q43" s="27">
        <f>SUM('Monthly summary (R)'!B32:M32)</f>
        <v>0</v>
      </c>
      <c r="R43" s="27">
        <f>SUM('Monthly summary (R)'!N32:Y32)</f>
        <v>0</v>
      </c>
      <c r="S43" s="27">
        <f>SUM('Monthly summary (R)'!Z32:AK32)</f>
        <v>0</v>
      </c>
      <c r="T43" s="27">
        <f>SUM('Monthly summary (R)'!AL32:AW32)</f>
        <v>0</v>
      </c>
      <c r="U43" s="27">
        <f>SUM('Monthly summary (R)'!AX32:BI32)</f>
        <v>0</v>
      </c>
      <c r="V43" s="27">
        <f>SUM('Monthly summary (R)'!BJ32:BU32)</f>
        <v>0</v>
      </c>
      <c r="W43" s="27">
        <f>SUM('Monthly summary (R)'!BV32:CE32)</f>
        <v>0</v>
      </c>
    </row>
    <row r="44" spans="1:23">
      <c r="A44" s="2"/>
    </row>
    <row r="45" spans="1:23">
      <c r="A45" s="3" t="s">
        <v>17</v>
      </c>
      <c r="C45" s="27" t="e">
        <f>SUM('Monthly summary (R)'!#REF!)</f>
        <v>#REF!</v>
      </c>
      <c r="D45" s="27" t="e">
        <f>SUM('Monthly summary (R)'!#REF!)</f>
        <v>#REF!</v>
      </c>
      <c r="E45" s="27" t="e">
        <f>SUM('Monthly summary (R)'!#REF!)</f>
        <v>#REF!</v>
      </c>
      <c r="F45" s="27" t="e">
        <f>SUM('Monthly summary (R)'!#REF!)</f>
        <v>#REF!</v>
      </c>
      <c r="G45" s="27" t="e">
        <f>SUM('Monthly summary (R)'!#REF!)</f>
        <v>#REF!</v>
      </c>
      <c r="H45" s="27" t="e">
        <f>SUM('Monthly summary (R)'!#REF!)</f>
        <v>#REF!</v>
      </c>
      <c r="I45" s="27" t="e">
        <f>SUM('Monthly summary (R)'!#REF!)</f>
        <v>#REF!</v>
      </c>
      <c r="J45" s="27" t="e">
        <f>SUM('Monthly summary (R)'!#REF!)</f>
        <v>#REF!</v>
      </c>
      <c r="K45" s="27" t="e">
        <f>SUM('Monthly summary (R)'!#REF!)</f>
        <v>#REF!</v>
      </c>
      <c r="L45" s="27" t="e">
        <f>SUM('Monthly summary (R)'!#REF!)</f>
        <v>#REF!</v>
      </c>
      <c r="M45" s="27" t="e">
        <f>SUM('Monthly summary (R)'!#REF!)</f>
        <v>#REF!</v>
      </c>
      <c r="N45" s="27" t="e">
        <f>SUM('Monthly summary (R)'!#REF!)</f>
        <v>#REF!</v>
      </c>
      <c r="O45" s="27" t="e">
        <f>SUM('Monthly summary (R)'!#REF!)</f>
        <v>#REF!</v>
      </c>
      <c r="P45" s="27" t="e">
        <f>SUM('Monthly summary (R)'!#REF!)</f>
        <v>#REF!</v>
      </c>
      <c r="Q45" s="27" t="e">
        <f>SUM('Monthly summary (R)'!#REF!)</f>
        <v>#REF!</v>
      </c>
      <c r="R45" s="27" t="e">
        <f>SUM('Monthly summary (R)'!#REF!)</f>
        <v>#REF!</v>
      </c>
      <c r="S45" s="27" t="e">
        <f>SUM('Monthly summary (R)'!#REF!)</f>
        <v>#REF!</v>
      </c>
      <c r="T45" s="27" t="e">
        <f>SUM('Monthly summary (R)'!#REF!)</f>
        <v>#REF!</v>
      </c>
      <c r="U45" s="27" t="e">
        <f>SUM('Monthly summary (R)'!#REF!)</f>
        <v>#REF!</v>
      </c>
      <c r="V45" s="27" t="e">
        <f>SUM('Monthly summary (R)'!#REF!)</f>
        <v>#REF!</v>
      </c>
      <c r="W45" s="27" t="e">
        <f>SUM('Monthly summary (R)'!#REF!)</f>
        <v>#REF!</v>
      </c>
    </row>
    <row r="46" spans="1:23">
      <c r="A46" s="3" t="s">
        <v>18</v>
      </c>
      <c r="C46" s="27" t="e">
        <f>SUM('Monthly summary (R)'!#REF!)</f>
        <v>#REF!</v>
      </c>
      <c r="D46" s="27" t="e">
        <f>SUM('Monthly summary (R)'!#REF!)</f>
        <v>#REF!</v>
      </c>
      <c r="E46" s="27" t="e">
        <f>SUM('Monthly summary (R)'!#REF!)</f>
        <v>#REF!</v>
      </c>
      <c r="F46" s="27" t="e">
        <f>SUM('Monthly summary (R)'!#REF!)</f>
        <v>#REF!</v>
      </c>
      <c r="G46" s="27" t="e">
        <f>SUM('Monthly summary (R)'!#REF!)</f>
        <v>#REF!</v>
      </c>
      <c r="H46" s="27" t="e">
        <f>SUM('Monthly summary (R)'!#REF!)</f>
        <v>#REF!</v>
      </c>
      <c r="I46" s="27" t="e">
        <f>SUM('Monthly summary (R)'!#REF!)</f>
        <v>#REF!</v>
      </c>
      <c r="J46" s="27" t="e">
        <f>SUM('Monthly summary (R)'!#REF!)</f>
        <v>#REF!</v>
      </c>
      <c r="K46" s="27" t="e">
        <f>SUM('Monthly summary (R)'!#REF!)</f>
        <v>#REF!</v>
      </c>
      <c r="L46" s="27" t="e">
        <f>SUM('Monthly summary (R)'!#REF!)</f>
        <v>#REF!</v>
      </c>
      <c r="M46" s="27" t="e">
        <f>SUM('Monthly summary (R)'!#REF!)</f>
        <v>#REF!</v>
      </c>
      <c r="N46" s="27" t="e">
        <f>SUM('Monthly summary (R)'!#REF!)</f>
        <v>#REF!</v>
      </c>
      <c r="O46" s="27" t="e">
        <f>SUM('Monthly summary (R)'!#REF!)</f>
        <v>#REF!</v>
      </c>
      <c r="P46" s="27" t="e">
        <f>SUM('Monthly summary (R)'!#REF!)</f>
        <v>#REF!</v>
      </c>
      <c r="Q46" s="27" t="e">
        <f>SUM('Monthly summary (R)'!#REF!)</f>
        <v>#REF!</v>
      </c>
      <c r="R46" s="27" t="e">
        <f>SUM('Monthly summary (R)'!#REF!)</f>
        <v>#REF!</v>
      </c>
      <c r="S46" s="27" t="e">
        <f>SUM('Monthly summary (R)'!#REF!)</f>
        <v>#REF!</v>
      </c>
      <c r="T46" s="27" t="e">
        <f>SUM('Monthly summary (R)'!#REF!)</f>
        <v>#REF!</v>
      </c>
      <c r="U46" s="27" t="e">
        <f>SUM('Monthly summary (R)'!#REF!)</f>
        <v>#REF!</v>
      </c>
      <c r="V46" s="27" t="e">
        <f>SUM('Monthly summary (R)'!#REF!)</f>
        <v>#REF!</v>
      </c>
      <c r="W46" s="27" t="e">
        <f>SUM('Monthly summary (R)'!#REF!)</f>
        <v>#REF!</v>
      </c>
    </row>
    <row r="47" spans="1:23">
      <c r="A47" s="3" t="s">
        <v>19</v>
      </c>
      <c r="C47" s="27" t="e">
        <f>SUM('Monthly summary (R)'!#REF!)</f>
        <v>#REF!</v>
      </c>
      <c r="D47" s="27" t="e">
        <f>SUM('Monthly summary (R)'!#REF!)</f>
        <v>#REF!</v>
      </c>
      <c r="E47" s="27" t="e">
        <f>SUM('Monthly summary (R)'!#REF!)</f>
        <v>#REF!</v>
      </c>
      <c r="F47" s="27" t="e">
        <f>SUM('Monthly summary (R)'!#REF!)</f>
        <v>#REF!</v>
      </c>
      <c r="G47" s="27" t="e">
        <f>SUM('Monthly summary (R)'!#REF!)</f>
        <v>#REF!</v>
      </c>
      <c r="H47" s="27" t="e">
        <f>SUM('Monthly summary (R)'!#REF!)</f>
        <v>#REF!</v>
      </c>
      <c r="I47" s="27" t="e">
        <f>SUM('Monthly summary (R)'!#REF!)</f>
        <v>#REF!</v>
      </c>
      <c r="J47" s="27" t="e">
        <f>SUM('Monthly summary (R)'!#REF!)</f>
        <v>#REF!</v>
      </c>
      <c r="K47" s="27" t="e">
        <f>SUM('Monthly summary (R)'!#REF!)</f>
        <v>#REF!</v>
      </c>
      <c r="L47" s="27" t="e">
        <f>SUM('Monthly summary (R)'!#REF!)</f>
        <v>#REF!</v>
      </c>
      <c r="M47" s="27" t="e">
        <f>SUM('Monthly summary (R)'!#REF!)</f>
        <v>#REF!</v>
      </c>
      <c r="N47" s="27" t="e">
        <f>SUM('Monthly summary (R)'!#REF!)</f>
        <v>#REF!</v>
      </c>
      <c r="O47" s="27" t="e">
        <f>SUM('Monthly summary (R)'!#REF!)</f>
        <v>#REF!</v>
      </c>
      <c r="P47" s="27" t="e">
        <f>SUM('Monthly summary (R)'!#REF!)</f>
        <v>#REF!</v>
      </c>
      <c r="Q47" s="27" t="e">
        <f>SUM('Monthly summary (R)'!#REF!)</f>
        <v>#REF!</v>
      </c>
      <c r="R47" s="27" t="e">
        <f>SUM('Monthly summary (R)'!#REF!)</f>
        <v>#REF!</v>
      </c>
      <c r="S47" s="27" t="e">
        <f>SUM('Monthly summary (R)'!#REF!)</f>
        <v>#REF!</v>
      </c>
      <c r="T47" s="27" t="e">
        <f>SUM('Monthly summary (R)'!#REF!)</f>
        <v>#REF!</v>
      </c>
      <c r="U47" s="27" t="e">
        <f>SUM('Monthly summary (R)'!#REF!)</f>
        <v>#REF!</v>
      </c>
      <c r="V47" s="27" t="e">
        <f>SUM('Monthly summary (R)'!#REF!)</f>
        <v>#REF!</v>
      </c>
      <c r="W47" s="27" t="e">
        <f>SUM('Monthly summary (R)'!#REF!)</f>
        <v>#REF!</v>
      </c>
    </row>
    <row r="48" spans="1:23">
      <c r="A48" s="3" t="s">
        <v>97</v>
      </c>
      <c r="C48" s="27" t="e">
        <f>SUM('Monthly summary (R)'!#REF!)</f>
        <v>#REF!</v>
      </c>
      <c r="D48" s="27" t="e">
        <f>SUM('Monthly summary (R)'!#REF!)</f>
        <v>#REF!</v>
      </c>
      <c r="E48" s="27" t="e">
        <f>SUM('Monthly summary (R)'!#REF!)</f>
        <v>#REF!</v>
      </c>
      <c r="F48" s="27" t="e">
        <f>SUM('Monthly summary (R)'!#REF!)</f>
        <v>#REF!</v>
      </c>
      <c r="G48" s="27" t="e">
        <f>SUM('Monthly summary (R)'!#REF!)</f>
        <v>#REF!</v>
      </c>
      <c r="H48" s="27" t="e">
        <f>SUM('Monthly summary (R)'!#REF!)</f>
        <v>#REF!</v>
      </c>
      <c r="I48" s="27" t="e">
        <f>SUM('Monthly summary (R)'!#REF!)</f>
        <v>#REF!</v>
      </c>
      <c r="J48" s="27" t="e">
        <f>SUM('Monthly summary (R)'!#REF!)</f>
        <v>#REF!</v>
      </c>
      <c r="K48" s="27" t="e">
        <f>SUM('Monthly summary (R)'!#REF!)</f>
        <v>#REF!</v>
      </c>
      <c r="L48" s="27" t="e">
        <f>SUM('Monthly summary (R)'!#REF!)</f>
        <v>#REF!</v>
      </c>
      <c r="M48" s="27" t="e">
        <f>SUM('Monthly summary (R)'!#REF!)</f>
        <v>#REF!</v>
      </c>
      <c r="N48" s="27" t="e">
        <f>SUM('Monthly summary (R)'!#REF!)</f>
        <v>#REF!</v>
      </c>
      <c r="O48" s="27" t="e">
        <f>SUM('Monthly summary (R)'!#REF!)</f>
        <v>#REF!</v>
      </c>
      <c r="P48" s="27" t="e">
        <f>SUM('Monthly summary (R)'!#REF!)</f>
        <v>#REF!</v>
      </c>
      <c r="Q48" s="27" t="e">
        <f>SUM('Monthly summary (R)'!#REF!)</f>
        <v>#REF!</v>
      </c>
      <c r="R48" s="27" t="e">
        <f>SUM('Monthly summary (R)'!#REF!)</f>
        <v>#REF!</v>
      </c>
      <c r="S48" s="27" t="e">
        <f>SUM('Monthly summary (R)'!#REF!)</f>
        <v>#REF!</v>
      </c>
      <c r="T48" s="27" t="e">
        <f>SUM('Monthly summary (R)'!#REF!)</f>
        <v>#REF!</v>
      </c>
      <c r="U48" s="27" t="e">
        <f>SUM('Monthly summary (R)'!#REF!)</f>
        <v>#REF!</v>
      </c>
      <c r="V48" s="27" t="e">
        <f>SUM('Monthly summary (R)'!#REF!)</f>
        <v>#REF!</v>
      </c>
      <c r="W48" s="27" t="e">
        <f>SUM('Monthly summary (R)'!#REF!)</f>
        <v>#REF!</v>
      </c>
    </row>
    <row r="49" spans="1:23">
      <c r="A49" s="3" t="s">
        <v>20</v>
      </c>
      <c r="C49" s="27" t="e">
        <f>SUM('Monthly summary (R)'!#REF!)</f>
        <v>#REF!</v>
      </c>
      <c r="D49" s="27" t="e">
        <f>SUM('Monthly summary (R)'!#REF!)</f>
        <v>#REF!</v>
      </c>
      <c r="E49" s="27" t="e">
        <f>SUM('Monthly summary (R)'!#REF!)</f>
        <v>#REF!</v>
      </c>
      <c r="F49" s="27" t="e">
        <f>SUM('Monthly summary (R)'!#REF!)</f>
        <v>#REF!</v>
      </c>
      <c r="G49" s="27" t="e">
        <f>SUM('Monthly summary (R)'!#REF!)</f>
        <v>#REF!</v>
      </c>
      <c r="H49" s="27" t="e">
        <f>SUM('Monthly summary (R)'!#REF!)</f>
        <v>#REF!</v>
      </c>
      <c r="I49" s="27" t="e">
        <f>SUM('Monthly summary (R)'!#REF!)</f>
        <v>#REF!</v>
      </c>
      <c r="J49" s="27" t="e">
        <f>SUM('Monthly summary (R)'!#REF!)</f>
        <v>#REF!</v>
      </c>
      <c r="K49" s="27" t="e">
        <f>SUM('Monthly summary (R)'!#REF!)</f>
        <v>#REF!</v>
      </c>
      <c r="L49" s="27" t="e">
        <f>SUM('Monthly summary (R)'!#REF!)</f>
        <v>#REF!</v>
      </c>
      <c r="M49" s="27" t="e">
        <f>SUM('Monthly summary (R)'!#REF!)</f>
        <v>#REF!</v>
      </c>
      <c r="N49" s="27" t="e">
        <f>SUM('Monthly summary (R)'!#REF!)</f>
        <v>#REF!</v>
      </c>
      <c r="O49" s="27" t="e">
        <f>SUM('Monthly summary (R)'!#REF!)</f>
        <v>#REF!</v>
      </c>
      <c r="P49" s="27" t="e">
        <f>SUM('Monthly summary (R)'!#REF!)</f>
        <v>#REF!</v>
      </c>
      <c r="Q49" s="27" t="e">
        <f>SUM('Monthly summary (R)'!#REF!)</f>
        <v>#REF!</v>
      </c>
      <c r="R49" s="27" t="e">
        <f>SUM('Monthly summary (R)'!#REF!)</f>
        <v>#REF!</v>
      </c>
      <c r="S49" s="27" t="e">
        <f>SUM('Monthly summary (R)'!#REF!)</f>
        <v>#REF!</v>
      </c>
      <c r="T49" s="27" t="e">
        <f>SUM('Monthly summary (R)'!#REF!)</f>
        <v>#REF!</v>
      </c>
      <c r="U49" s="27" t="e">
        <f>SUM('Monthly summary (R)'!#REF!)</f>
        <v>#REF!</v>
      </c>
      <c r="V49" s="27" t="e">
        <f>SUM('Monthly summary (R)'!#REF!)</f>
        <v>#REF!</v>
      </c>
      <c r="W49" s="27" t="e">
        <f>SUM('Monthly summary (R)'!#REF!)</f>
        <v>#REF!</v>
      </c>
    </row>
    <row r="50" spans="1:23">
      <c r="A50" s="11"/>
    </row>
    <row r="51" spans="1:23" ht="13">
      <c r="A51" s="1" t="s">
        <v>68</v>
      </c>
    </row>
    <row r="52" spans="1:23">
      <c r="A52" s="19"/>
    </row>
    <row r="53" spans="1:23">
      <c r="A53" s="13"/>
    </row>
    <row r="54" spans="1:23" ht="15.5">
      <c r="A54" s="16" t="s">
        <v>77</v>
      </c>
    </row>
    <row r="55" spans="1:23">
      <c r="A55" s="20" t="s">
        <v>8</v>
      </c>
    </row>
    <row r="56" spans="1:23">
      <c r="A56" s="20" t="s">
        <v>69</v>
      </c>
    </row>
    <row r="57" spans="1:23">
      <c r="A57" s="20" t="s">
        <v>70</v>
      </c>
    </row>
    <row r="58" spans="1:23" ht="13">
      <c r="A58" s="24" t="s">
        <v>71</v>
      </c>
    </row>
    <row r="59" spans="1:23">
      <c r="A59" s="21"/>
    </row>
    <row r="60" spans="1:23">
      <c r="A60" s="20" t="s">
        <v>7</v>
      </c>
    </row>
    <row r="61" spans="1:23">
      <c r="A61" s="20" t="s">
        <v>72</v>
      </c>
    </row>
    <row r="62" spans="1:23">
      <c r="A62" s="20" t="s">
        <v>73</v>
      </c>
    </row>
    <row r="63" spans="1:23" ht="13">
      <c r="A63" s="24" t="s">
        <v>74</v>
      </c>
    </row>
    <row r="64" spans="1:23">
      <c r="A64" s="21"/>
    </row>
    <row r="65" spans="1:1">
      <c r="A65" s="21" t="s">
        <v>75</v>
      </c>
    </row>
    <row r="66" spans="1:1">
      <c r="A66" s="21" t="s">
        <v>98</v>
      </c>
    </row>
    <row r="67" spans="1:1" ht="13">
      <c r="A67" s="23" t="s">
        <v>76</v>
      </c>
    </row>
  </sheetData>
  <phoneticPr fontId="66" type="noConversion"/>
  <pageMargins left="0.75" right="0.75" top="1" bottom="1" header="0.5" footer="0.5"/>
  <pageSetup orientation="portrait"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L24"/>
  <sheetViews>
    <sheetView workbookViewId="0">
      <selection activeCell="C24" sqref="C24:L24"/>
    </sheetView>
  </sheetViews>
  <sheetFormatPr defaultRowHeight="12.5"/>
  <cols>
    <col min="1" max="1" width="14.7265625" customWidth="1"/>
    <col min="2" max="2" width="18.54296875" customWidth="1"/>
    <col min="3" max="3" width="9.54296875" style="42" bestFit="1" customWidth="1"/>
    <col min="4" max="4" width="10.453125" bestFit="1" customWidth="1"/>
    <col min="5" max="5" width="11.453125" bestFit="1" customWidth="1"/>
    <col min="6" max="6" width="11.54296875" style="118" bestFit="1" customWidth="1"/>
    <col min="7" max="7" width="11.54296875" style="457" bestFit="1" customWidth="1"/>
    <col min="8" max="12" width="11.453125" style="457" bestFit="1" customWidth="1"/>
  </cols>
  <sheetData>
    <row r="1" spans="1:12" ht="14">
      <c r="A1" s="6" t="s">
        <v>335</v>
      </c>
      <c r="G1" s="468"/>
    </row>
    <row r="4" spans="1:12" ht="18.5">
      <c r="A4" s="342" t="s">
        <v>300</v>
      </c>
      <c r="B4" s="104"/>
      <c r="C4" s="117"/>
      <c r="D4" s="104"/>
      <c r="E4" s="104"/>
      <c r="F4" s="120"/>
      <c r="G4" s="104"/>
      <c r="H4" s="104"/>
      <c r="I4" s="104"/>
    </row>
    <row r="5" spans="1:12" ht="15.5">
      <c r="A5" s="343" t="s">
        <v>334</v>
      </c>
      <c r="B5" s="104"/>
      <c r="C5" s="117"/>
      <c r="D5" s="104"/>
      <c r="E5" s="104"/>
      <c r="F5" s="120"/>
      <c r="G5" s="104"/>
      <c r="H5" s="104"/>
      <c r="I5" s="104"/>
    </row>
    <row r="6" spans="1:12" ht="21">
      <c r="A6" s="96" t="s">
        <v>301</v>
      </c>
      <c r="B6" s="104"/>
      <c r="C6" s="117"/>
      <c r="D6" s="104"/>
      <c r="E6" s="104"/>
      <c r="F6" s="120"/>
      <c r="G6" s="104"/>
      <c r="H6" s="104"/>
      <c r="I6" s="104"/>
    </row>
    <row r="7" spans="1:12" ht="15.5">
      <c r="A7" s="129" t="s">
        <v>317</v>
      </c>
      <c r="B7" s="104"/>
      <c r="C7" s="117"/>
      <c r="D7" s="104"/>
      <c r="E7" s="104"/>
      <c r="F7" s="120"/>
      <c r="G7" s="129"/>
      <c r="H7" s="104"/>
      <c r="I7" s="104"/>
    </row>
    <row r="8" spans="1:12" ht="28.5" customHeight="1">
      <c r="A8" s="548" t="s">
        <v>320</v>
      </c>
      <c r="B8" s="548"/>
      <c r="C8" s="548"/>
      <c r="D8" s="548"/>
      <c r="E8" s="548"/>
      <c r="F8" s="548"/>
      <c r="G8" s="548"/>
      <c r="H8" s="458"/>
      <c r="I8" s="458"/>
    </row>
    <row r="12" spans="1:12" ht="15" thickBot="1">
      <c r="C12" s="294">
        <v>2022</v>
      </c>
      <c r="D12" s="294">
        <v>2023</v>
      </c>
      <c r="E12" s="294">
        <v>2024</v>
      </c>
      <c r="F12" s="472">
        <v>2025</v>
      </c>
      <c r="G12" s="233">
        <v>2026</v>
      </c>
      <c r="H12" s="233">
        <v>2027</v>
      </c>
      <c r="I12" s="233">
        <v>2028</v>
      </c>
      <c r="J12" s="233">
        <v>2029</v>
      </c>
      <c r="K12" s="233">
        <v>2030</v>
      </c>
      <c r="L12" s="233">
        <v>2031</v>
      </c>
    </row>
    <row r="13" spans="1:12" ht="13.5" thickBot="1">
      <c r="B13" s="101" t="s">
        <v>318</v>
      </c>
      <c r="C13" s="718"/>
      <c r="D13" s="719"/>
      <c r="E13" s="719"/>
      <c r="F13" s="720"/>
      <c r="G13" s="721"/>
      <c r="H13" s="721"/>
      <c r="I13" s="721"/>
      <c r="J13" s="721"/>
      <c r="K13" s="721"/>
      <c r="L13" s="722"/>
    </row>
    <row r="14" spans="1:12">
      <c r="D14" s="42"/>
      <c r="E14" s="42"/>
      <c r="G14"/>
    </row>
    <row r="15" spans="1:12" ht="13">
      <c r="B15" s="101" t="s">
        <v>319</v>
      </c>
      <c r="C15" s="337">
        <v>6429672</v>
      </c>
      <c r="D15" s="337">
        <v>6429672</v>
      </c>
      <c r="E15" s="337">
        <v>5975577</v>
      </c>
      <c r="F15" s="121">
        <v>5975577</v>
      </c>
      <c r="G15" s="336">
        <v>5971933.4839451844</v>
      </c>
      <c r="H15" s="336">
        <v>5971933.4839451844</v>
      </c>
      <c r="I15" s="336">
        <v>5971933.4839451844</v>
      </c>
      <c r="J15" s="336">
        <v>5971933.4839451844</v>
      </c>
      <c r="K15" s="336">
        <v>5971933.4839451844</v>
      </c>
      <c r="L15" s="336">
        <v>5971933.4839451844</v>
      </c>
    </row>
    <row r="16" spans="1:12" ht="13">
      <c r="B16" s="101" t="s">
        <v>321</v>
      </c>
      <c r="C16" s="337">
        <v>2708508</v>
      </c>
      <c r="D16" s="337">
        <v>2708508</v>
      </c>
      <c r="E16" s="337">
        <v>2586658</v>
      </c>
      <c r="F16" s="121">
        <v>2586658</v>
      </c>
      <c r="G16" s="336">
        <v>2410948.5297427429</v>
      </c>
      <c r="H16" s="336">
        <v>2410948.5297427429</v>
      </c>
      <c r="I16" s="336">
        <v>2410948.5297427429</v>
      </c>
      <c r="J16" s="336">
        <v>2410948.5297427429</v>
      </c>
      <c r="K16" s="336">
        <v>2410948.5297427429</v>
      </c>
      <c r="L16" s="336">
        <v>2410948.5297427429</v>
      </c>
    </row>
    <row r="17" spans="2:12" ht="13">
      <c r="B17" s="101" t="s">
        <v>322</v>
      </c>
      <c r="C17" s="338">
        <v>-319715</v>
      </c>
      <c r="D17" s="338">
        <v>-319715</v>
      </c>
      <c r="E17" s="338">
        <v>-322593</v>
      </c>
      <c r="F17" s="473">
        <v>-321553</v>
      </c>
      <c r="G17" s="212">
        <v>-321553</v>
      </c>
      <c r="H17" s="212">
        <v>-321553</v>
      </c>
      <c r="I17" s="212">
        <v>-321553</v>
      </c>
      <c r="J17" s="212">
        <v>-321553</v>
      </c>
      <c r="K17" s="212">
        <v>-321553</v>
      </c>
      <c r="L17" s="212">
        <v>-321553</v>
      </c>
    </row>
    <row r="18" spans="2:12" ht="13">
      <c r="B18" s="101" t="s">
        <v>323</v>
      </c>
      <c r="C18" s="338">
        <v>-154006</v>
      </c>
      <c r="D18" s="338">
        <v>-154006</v>
      </c>
      <c r="E18" s="338">
        <v>-155398</v>
      </c>
      <c r="F18" s="473">
        <v>-154902</v>
      </c>
      <c r="G18" s="212">
        <v>-154902</v>
      </c>
      <c r="H18" s="212">
        <v>-154902</v>
      </c>
      <c r="I18" s="212">
        <v>-154902</v>
      </c>
      <c r="J18" s="212">
        <v>-154902</v>
      </c>
      <c r="K18" s="212">
        <v>-154902</v>
      </c>
      <c r="L18" s="212">
        <v>-154902</v>
      </c>
    </row>
    <row r="19" spans="2:12" ht="13">
      <c r="B19" s="101" t="s">
        <v>324</v>
      </c>
      <c r="C19" s="338">
        <v>8664459</v>
      </c>
      <c r="D19" s="338">
        <v>8664459</v>
      </c>
      <c r="E19" s="338">
        <v>8084244</v>
      </c>
      <c r="F19" s="473">
        <v>8085780</v>
      </c>
      <c r="G19" s="212">
        <v>7906427.0136879273</v>
      </c>
      <c r="H19" s="212">
        <v>7906427.0136879273</v>
      </c>
      <c r="I19" s="212">
        <v>7906427.0136879273</v>
      </c>
      <c r="J19" s="212">
        <v>7906427.0136879273</v>
      </c>
      <c r="K19" s="212">
        <v>7906427.0136879273</v>
      </c>
      <c r="L19" s="212">
        <v>7906427.0136879273</v>
      </c>
    </row>
    <row r="20" spans="2:12" ht="6" customHeight="1">
      <c r="D20" s="42"/>
      <c r="E20" s="42"/>
      <c r="G20"/>
    </row>
    <row r="21" spans="2:12" ht="13">
      <c r="B21" s="101" t="s">
        <v>325</v>
      </c>
      <c r="C21" s="338">
        <v>2166114.75</v>
      </c>
      <c r="D21" s="338">
        <v>2166114.75</v>
      </c>
      <c r="E21" s="338">
        <v>2021061</v>
      </c>
      <c r="F21" s="473">
        <v>2021445</v>
      </c>
      <c r="G21" s="212">
        <v>1976606.7534219818</v>
      </c>
      <c r="H21" s="212">
        <v>1976606.7534219818</v>
      </c>
      <c r="I21" s="212">
        <v>1976606.7534219818</v>
      </c>
      <c r="J21" s="212">
        <v>1976606.7534219818</v>
      </c>
      <c r="K21" s="212">
        <v>1976606.7534219818</v>
      </c>
      <c r="L21" s="212">
        <v>1976606.7534219818</v>
      </c>
    </row>
    <row r="22" spans="2:12" ht="13">
      <c r="B22" s="101" t="s">
        <v>326</v>
      </c>
      <c r="C22" s="338">
        <v>1083057.375</v>
      </c>
      <c r="D22" s="338">
        <v>1083057.375</v>
      </c>
      <c r="E22" s="338">
        <v>1010530.5</v>
      </c>
      <c r="F22" s="473">
        <v>1010722.5</v>
      </c>
      <c r="G22" s="212">
        <v>988303.37671099091</v>
      </c>
      <c r="H22" s="212">
        <v>988303.37671099091</v>
      </c>
      <c r="I22" s="212">
        <v>988303.37671099091</v>
      </c>
      <c r="J22" s="212">
        <v>988303.37671099091</v>
      </c>
      <c r="K22" s="212">
        <v>988303.37671099091</v>
      </c>
      <c r="L22" s="212">
        <v>988303.37671099091</v>
      </c>
    </row>
    <row r="23" spans="2:12" ht="13" customHeight="1" thickBot="1">
      <c r="D23" s="42"/>
      <c r="E23" s="42"/>
      <c r="G23"/>
    </row>
    <row r="24" spans="2:12" ht="13.5" thickBot="1">
      <c r="B24" s="101" t="s">
        <v>317</v>
      </c>
      <c r="C24" s="723"/>
      <c r="D24" s="724"/>
      <c r="E24" s="724"/>
      <c r="F24" s="725"/>
      <c r="G24" s="726"/>
      <c r="H24" s="726"/>
      <c r="I24" s="726"/>
      <c r="J24" s="726"/>
      <c r="K24" s="726"/>
      <c r="L24" s="727"/>
    </row>
  </sheetData>
  <mergeCells count="1">
    <mergeCell ref="A8:G8"/>
  </mergeCells>
  <pageMargins left="0.7" right="0.7" top="0.75" bottom="0.75" header="0.3" footer="0.3"/>
  <pageSetup orientation="portrait"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00"/>
    <pageSetUpPr fitToPage="1"/>
  </sheetPr>
  <dimension ref="A1:DV25"/>
  <sheetViews>
    <sheetView zoomScale="80" zoomScaleNormal="80" workbookViewId="0">
      <pane xSplit="1" ySplit="12" topLeftCell="AR13" activePane="bottomRight" state="frozen"/>
      <selection sqref="A1:XFD1048576"/>
      <selection pane="topRight" sqref="A1:XFD1048576"/>
      <selection pane="bottomLeft" sqref="A1:XFD1048576"/>
      <selection pane="bottomRight" activeCell="AV13" sqref="AR13:AV13"/>
    </sheetView>
  </sheetViews>
  <sheetFormatPr defaultColWidth="8.81640625" defaultRowHeight="13"/>
  <cols>
    <col min="1" max="1" width="48.1796875" style="104" customWidth="1"/>
    <col min="2" max="2" width="10.1796875" style="104" hidden="1" customWidth="1"/>
    <col min="3" max="3" width="9.453125" style="104" hidden="1" customWidth="1"/>
    <col min="4" max="19" width="9.1796875" style="104" hidden="1" customWidth="1"/>
    <col min="20" max="25" width="8.81640625" style="104" hidden="1" customWidth="1"/>
    <col min="26" max="43" width="10.1796875" style="104" hidden="1" customWidth="1"/>
    <col min="44" max="55" width="10.1796875" style="120" bestFit="1" customWidth="1"/>
    <col min="56" max="125" width="10.1796875" style="104" bestFit="1" customWidth="1"/>
    <col min="126" max="126" width="8.81640625" style="104" bestFit="1" customWidth="1"/>
    <col min="127" max="16384" width="8.81640625" style="104"/>
  </cols>
  <sheetData>
    <row r="1" spans="1:126" ht="14">
      <c r="A1" s="6" t="s">
        <v>335</v>
      </c>
      <c r="AH1" s="468"/>
    </row>
    <row r="4" spans="1:126" ht="18.5">
      <c r="A4" s="342" t="s">
        <v>300</v>
      </c>
      <c r="J4" s="94"/>
    </row>
    <row r="5" spans="1:126" ht="15.5">
      <c r="A5" s="343" t="s">
        <v>334</v>
      </c>
      <c r="J5" s="95"/>
    </row>
    <row r="6" spans="1:126" ht="21">
      <c r="A6" s="96" t="s">
        <v>301</v>
      </c>
      <c r="J6" s="96"/>
    </row>
    <row r="7" spans="1:126" ht="15.5">
      <c r="A7" s="129" t="s">
        <v>330</v>
      </c>
      <c r="J7" s="129"/>
    </row>
    <row r="8" spans="1:126" ht="23.15" customHeight="1">
      <c r="A8" s="549" t="s">
        <v>315</v>
      </c>
      <c r="B8" s="549"/>
      <c r="C8" s="549"/>
      <c r="D8" s="549"/>
      <c r="E8" s="549"/>
      <c r="F8" s="549"/>
      <c r="G8" s="549"/>
      <c r="H8" s="549"/>
      <c r="I8" s="549"/>
      <c r="J8" s="549"/>
      <c r="K8" s="549"/>
      <c r="L8" s="549"/>
      <c r="M8" s="549"/>
      <c r="N8" s="549"/>
      <c r="O8" s="549"/>
      <c r="P8" s="549"/>
      <c r="Q8" s="549"/>
      <c r="R8" s="549"/>
      <c r="S8" s="549"/>
      <c r="T8" s="549"/>
      <c r="U8" s="549"/>
      <c r="V8" s="549"/>
      <c r="W8" s="549"/>
      <c r="X8" s="549"/>
      <c r="Y8" s="549"/>
      <c r="Z8" s="549"/>
      <c r="AA8" s="319"/>
      <c r="AB8" s="319"/>
      <c r="AC8" s="319"/>
      <c r="AD8" s="319"/>
      <c r="AE8" s="319"/>
      <c r="AF8" s="319"/>
      <c r="AG8" s="319"/>
      <c r="AH8" s="319"/>
      <c r="AI8" s="319"/>
      <c r="AJ8" s="319"/>
      <c r="AK8" s="319"/>
      <c r="AL8" s="319"/>
      <c r="AM8" s="319"/>
      <c r="AN8" s="319"/>
      <c r="AO8" s="319"/>
      <c r="AP8" s="319"/>
      <c r="AQ8" s="319"/>
    </row>
    <row r="9" spans="1:126" ht="26.5" customHeight="1">
      <c r="A9" s="549"/>
      <c r="B9" s="549"/>
      <c r="C9" s="549"/>
      <c r="D9" s="549"/>
      <c r="E9" s="549"/>
      <c r="F9" s="549"/>
      <c r="G9" s="549"/>
      <c r="H9" s="549"/>
      <c r="I9" s="549"/>
      <c r="J9" s="549"/>
      <c r="K9" s="549"/>
      <c r="L9" s="549"/>
      <c r="M9" s="549"/>
      <c r="N9" s="549"/>
      <c r="O9" s="549"/>
      <c r="P9" s="549"/>
      <c r="Q9" s="549"/>
      <c r="R9" s="549"/>
      <c r="S9" s="549"/>
      <c r="T9" s="549"/>
      <c r="U9" s="549"/>
      <c r="V9" s="549"/>
      <c r="W9" s="549"/>
      <c r="X9" s="549"/>
      <c r="Y9" s="549"/>
      <c r="Z9" s="549"/>
      <c r="AA9" s="319"/>
      <c r="AB9" s="319"/>
      <c r="AC9" s="319"/>
      <c r="AD9" s="319"/>
      <c r="AE9" s="319"/>
      <c r="AF9" s="319"/>
      <c r="AG9" s="319"/>
      <c r="AH9" s="319"/>
      <c r="AI9" s="319"/>
      <c r="AJ9" s="319"/>
      <c r="AK9" s="319"/>
      <c r="AL9" s="319"/>
      <c r="AM9" s="319"/>
      <c r="AN9" s="319"/>
      <c r="AO9" s="319"/>
      <c r="AP9" s="319"/>
      <c r="AQ9" s="319"/>
    </row>
    <row r="10" spans="1:126" s="103" customFormat="1" ht="12">
      <c r="AR10" s="123"/>
      <c r="AS10" s="123"/>
      <c r="AT10" s="123"/>
      <c r="AU10" s="123"/>
      <c r="AV10" s="123"/>
      <c r="AW10" s="123"/>
      <c r="AX10" s="123"/>
      <c r="AY10" s="123"/>
      <c r="AZ10" s="123"/>
      <c r="BA10" s="123"/>
      <c r="BB10" s="123"/>
      <c r="BC10" s="123"/>
    </row>
    <row r="11" spans="1:126" s="103" customFormat="1" ht="12">
      <c r="AR11" s="123"/>
      <c r="AS11" s="123"/>
      <c r="AT11" s="123"/>
      <c r="AU11" s="123"/>
      <c r="AV11" s="123"/>
      <c r="AW11" s="123"/>
      <c r="AX11" s="123"/>
      <c r="AY11" s="123"/>
      <c r="AZ11" s="123"/>
      <c r="BA11" s="123"/>
      <c r="BB11" s="123"/>
      <c r="BC11" s="123"/>
    </row>
    <row r="12" spans="1:126" s="320" customFormat="1" ht="15" thickBot="1">
      <c r="B12" s="229">
        <v>44378</v>
      </c>
      <c r="C12" s="229">
        <v>44409</v>
      </c>
      <c r="D12" s="229">
        <v>44440</v>
      </c>
      <c r="E12" s="229">
        <v>44470</v>
      </c>
      <c r="F12" s="229">
        <v>44501</v>
      </c>
      <c r="G12" s="229">
        <v>44531</v>
      </c>
      <c r="H12" s="229">
        <v>44562</v>
      </c>
      <c r="I12" s="229">
        <v>44593</v>
      </c>
      <c r="J12" s="229">
        <v>44621</v>
      </c>
      <c r="K12" s="229">
        <v>44652</v>
      </c>
      <c r="L12" s="229">
        <v>44682</v>
      </c>
      <c r="M12" s="229">
        <v>44713</v>
      </c>
      <c r="N12" s="229">
        <v>44743</v>
      </c>
      <c r="O12" s="229">
        <v>44774</v>
      </c>
      <c r="P12" s="229">
        <v>44805</v>
      </c>
      <c r="Q12" s="229">
        <v>44835</v>
      </c>
      <c r="R12" s="229">
        <v>44866</v>
      </c>
      <c r="S12" s="229">
        <v>44896</v>
      </c>
      <c r="T12" s="229">
        <v>44927</v>
      </c>
      <c r="U12" s="229">
        <v>44958</v>
      </c>
      <c r="V12" s="229">
        <v>44986</v>
      </c>
      <c r="W12" s="229">
        <v>45017</v>
      </c>
      <c r="X12" s="229">
        <v>45047</v>
      </c>
      <c r="Y12" s="229">
        <v>45078</v>
      </c>
      <c r="Z12" s="459">
        <v>45108</v>
      </c>
      <c r="AA12" s="459">
        <v>45139</v>
      </c>
      <c r="AB12" s="459">
        <v>45170</v>
      </c>
      <c r="AC12" s="459">
        <v>45200</v>
      </c>
      <c r="AD12" s="459">
        <v>45231</v>
      </c>
      <c r="AE12" s="459">
        <v>45261</v>
      </c>
      <c r="AF12" s="459">
        <v>45292</v>
      </c>
      <c r="AG12" s="459">
        <v>45323</v>
      </c>
      <c r="AH12" s="459">
        <v>45352</v>
      </c>
      <c r="AI12" s="459">
        <v>45383</v>
      </c>
      <c r="AJ12" s="459">
        <v>45413</v>
      </c>
      <c r="AK12" s="459">
        <v>45444</v>
      </c>
      <c r="AL12" s="459">
        <v>45474</v>
      </c>
      <c r="AM12" s="459">
        <v>45505</v>
      </c>
      <c r="AN12" s="459">
        <v>45536</v>
      </c>
      <c r="AO12" s="459">
        <v>45566</v>
      </c>
      <c r="AP12" s="459">
        <v>45597</v>
      </c>
      <c r="AQ12" s="459">
        <v>45627</v>
      </c>
      <c r="AR12" s="229">
        <v>45658</v>
      </c>
      <c r="AS12" s="229">
        <v>45689</v>
      </c>
      <c r="AT12" s="229">
        <v>45717</v>
      </c>
      <c r="AU12" s="229">
        <v>45748</v>
      </c>
      <c r="AV12" s="229">
        <v>45778</v>
      </c>
      <c r="AW12" s="229">
        <v>45809</v>
      </c>
      <c r="AX12" s="229">
        <v>45839</v>
      </c>
      <c r="AY12" s="229">
        <v>45870</v>
      </c>
      <c r="AZ12" s="229">
        <v>45901</v>
      </c>
      <c r="BA12" s="229">
        <v>45931</v>
      </c>
      <c r="BB12" s="229">
        <v>45962</v>
      </c>
      <c r="BC12" s="229">
        <v>45992</v>
      </c>
      <c r="BD12" s="223">
        <v>46023</v>
      </c>
      <c r="BE12" s="223">
        <v>46054</v>
      </c>
      <c r="BF12" s="223">
        <v>46082</v>
      </c>
      <c r="BG12" s="223">
        <v>46113</v>
      </c>
      <c r="BH12" s="223">
        <v>46143</v>
      </c>
      <c r="BI12" s="223">
        <v>46174</v>
      </c>
      <c r="BJ12" s="223">
        <v>46204</v>
      </c>
      <c r="BK12" s="223">
        <v>46235</v>
      </c>
      <c r="BL12" s="223">
        <v>46266</v>
      </c>
      <c r="BM12" s="223">
        <v>46296</v>
      </c>
      <c r="BN12" s="223">
        <v>46327</v>
      </c>
      <c r="BO12" s="223">
        <v>46357</v>
      </c>
      <c r="BP12" s="223">
        <v>46388</v>
      </c>
      <c r="BQ12" s="223">
        <v>46419</v>
      </c>
      <c r="BR12" s="223">
        <v>46447</v>
      </c>
      <c r="BS12" s="223">
        <v>46478</v>
      </c>
      <c r="BT12" s="223">
        <v>46508</v>
      </c>
      <c r="BU12" s="223">
        <v>46539</v>
      </c>
      <c r="BV12" s="223">
        <v>46569</v>
      </c>
      <c r="BW12" s="223">
        <v>46600</v>
      </c>
      <c r="BX12" s="223">
        <v>46631</v>
      </c>
      <c r="BY12" s="223">
        <v>46661</v>
      </c>
      <c r="BZ12" s="223">
        <v>46692</v>
      </c>
      <c r="CA12" s="223">
        <v>46722</v>
      </c>
      <c r="CB12" s="223">
        <v>46753</v>
      </c>
      <c r="CC12" s="223">
        <v>46784</v>
      </c>
      <c r="CD12" s="223">
        <v>46813</v>
      </c>
      <c r="CE12" s="223">
        <v>46844</v>
      </c>
      <c r="CF12" s="223">
        <v>46874</v>
      </c>
      <c r="CG12" s="223">
        <v>46905</v>
      </c>
      <c r="CH12" s="223">
        <v>46935</v>
      </c>
      <c r="CI12" s="223">
        <v>46966</v>
      </c>
      <c r="CJ12" s="223">
        <v>46997</v>
      </c>
      <c r="CK12" s="223">
        <v>47027</v>
      </c>
      <c r="CL12" s="223">
        <v>47058</v>
      </c>
      <c r="CM12" s="223">
        <v>47088</v>
      </c>
      <c r="CN12" s="223">
        <v>47119</v>
      </c>
      <c r="CO12" s="223">
        <v>47150</v>
      </c>
      <c r="CP12" s="223">
        <v>47178</v>
      </c>
      <c r="CQ12" s="223">
        <v>47209</v>
      </c>
      <c r="CR12" s="223">
        <v>47239</v>
      </c>
      <c r="CS12" s="223">
        <v>47270</v>
      </c>
      <c r="CT12" s="223">
        <v>47300</v>
      </c>
      <c r="CU12" s="223">
        <v>47331</v>
      </c>
      <c r="CV12" s="223">
        <v>47362</v>
      </c>
      <c r="CW12" s="223">
        <v>47392</v>
      </c>
      <c r="CX12" s="223">
        <v>47423</v>
      </c>
      <c r="CY12" s="223">
        <v>47453</v>
      </c>
      <c r="CZ12" s="223">
        <v>47484</v>
      </c>
      <c r="DA12" s="223">
        <v>47515</v>
      </c>
      <c r="DB12" s="223">
        <v>47543</v>
      </c>
      <c r="DC12" s="223">
        <v>47574</v>
      </c>
      <c r="DD12" s="223">
        <v>47604</v>
      </c>
      <c r="DE12" s="223">
        <v>47635</v>
      </c>
      <c r="DF12" s="223">
        <v>47665</v>
      </c>
      <c r="DG12" s="223">
        <v>47696</v>
      </c>
      <c r="DH12" s="223">
        <v>47727</v>
      </c>
      <c r="DI12" s="223">
        <v>47757</v>
      </c>
      <c r="DJ12" s="223">
        <v>47788</v>
      </c>
      <c r="DK12" s="223">
        <v>47818</v>
      </c>
      <c r="DL12" s="223">
        <v>47849</v>
      </c>
      <c r="DM12" s="223">
        <v>47880</v>
      </c>
      <c r="DN12" s="223">
        <v>47908</v>
      </c>
      <c r="DO12" s="223">
        <v>47939</v>
      </c>
      <c r="DP12" s="223">
        <v>47969</v>
      </c>
      <c r="DQ12" s="223">
        <v>48000</v>
      </c>
      <c r="DR12" s="223">
        <v>48030</v>
      </c>
      <c r="DS12" s="223">
        <v>48061</v>
      </c>
      <c r="DT12" s="223">
        <v>48092</v>
      </c>
      <c r="DU12" s="223">
        <v>48122</v>
      </c>
      <c r="DV12" s="223"/>
    </row>
    <row r="13" spans="1:126" s="301" customFormat="1" ht="15" thickBot="1">
      <c r="A13" s="113" t="s">
        <v>88</v>
      </c>
      <c r="B13" s="325">
        <v>1963830.0833333333</v>
      </c>
      <c r="C13" s="325">
        <v>1963830.0833333333</v>
      </c>
      <c r="D13" s="325">
        <v>1963830.0833333333</v>
      </c>
      <c r="E13" s="325">
        <v>1963830.0833333333</v>
      </c>
      <c r="F13" s="325">
        <v>1963830.0833333333</v>
      </c>
      <c r="G13" s="325">
        <v>1963830.0833333333</v>
      </c>
      <c r="H13" s="325">
        <v>1963830.0833333333</v>
      </c>
      <c r="I13" s="325">
        <v>1963830.0833333333</v>
      </c>
      <c r="J13" s="325">
        <v>1963830.0833333333</v>
      </c>
      <c r="K13" s="325">
        <v>1963830.0833333333</v>
      </c>
      <c r="L13" s="325">
        <v>1963830.0833333333</v>
      </c>
      <c r="M13" s="325">
        <v>1963830.0833333333</v>
      </c>
      <c r="N13" s="325">
        <v>1958043.4166666667</v>
      </c>
      <c r="O13" s="325">
        <v>1958043.4166666667</v>
      </c>
      <c r="P13" s="325">
        <v>1958043.4166666667</v>
      </c>
      <c r="Q13" s="325">
        <v>1958043.4166666667</v>
      </c>
      <c r="R13" s="325">
        <v>1958043.4166666667</v>
      </c>
      <c r="S13" s="325">
        <v>1958043.4166666667</v>
      </c>
      <c r="T13" s="325">
        <v>1958043.4166666667</v>
      </c>
      <c r="U13" s="325">
        <v>1958043.4166666667</v>
      </c>
      <c r="V13" s="325">
        <v>1958043.4166666667</v>
      </c>
      <c r="W13" s="325">
        <v>1958043.4166666667</v>
      </c>
      <c r="X13" s="325">
        <v>1958043.4166666667</v>
      </c>
      <c r="Y13" s="325">
        <v>1958043.4166666667</v>
      </c>
      <c r="Z13" s="460">
        <v>2124683.1666666665</v>
      </c>
      <c r="AA13" s="460">
        <v>2124683.1666666665</v>
      </c>
      <c r="AB13" s="460">
        <v>2124683.1666666665</v>
      </c>
      <c r="AC13" s="460">
        <v>2124683.1666666665</v>
      </c>
      <c r="AD13" s="460">
        <v>2124683.1666666665</v>
      </c>
      <c r="AE13" s="460">
        <v>2124683.1666666665</v>
      </c>
      <c r="AF13" s="460">
        <v>2177800.2458333331</v>
      </c>
      <c r="AG13" s="460">
        <v>2177800.2458333331</v>
      </c>
      <c r="AH13" s="460">
        <v>2177800.2458333331</v>
      </c>
      <c r="AI13" s="460">
        <v>2177800.2458333331</v>
      </c>
      <c r="AJ13" s="460">
        <v>2177800.2458333331</v>
      </c>
      <c r="AK13" s="460">
        <v>2177800.2458333331</v>
      </c>
      <c r="AL13" s="460">
        <v>2247172.7465007775</v>
      </c>
      <c r="AM13" s="460">
        <v>2247172.7465007775</v>
      </c>
      <c r="AN13" s="460">
        <v>2247172.7465007775</v>
      </c>
      <c r="AO13" s="460">
        <v>2247172.7465007775</v>
      </c>
      <c r="AP13" s="460">
        <v>2247172.7465007775</v>
      </c>
      <c r="AQ13" s="460">
        <v>2247172.7465007775</v>
      </c>
      <c r="AR13" s="728"/>
      <c r="AS13" s="728"/>
      <c r="AT13" s="728"/>
      <c r="AU13" s="728"/>
      <c r="AV13" s="728"/>
      <c r="AW13" s="728"/>
      <c r="AX13" s="729"/>
      <c r="AY13" s="728"/>
      <c r="AZ13" s="728"/>
      <c r="BA13" s="728"/>
      <c r="BB13" s="728"/>
      <c r="BC13" s="728"/>
      <c r="BD13" s="729"/>
      <c r="BE13" s="729"/>
      <c r="BF13" s="729"/>
      <c r="BG13" s="729"/>
      <c r="BH13" s="729"/>
      <c r="BI13" s="729"/>
      <c r="BJ13" s="729"/>
      <c r="BK13" s="729"/>
      <c r="BL13" s="729"/>
      <c r="BM13" s="729"/>
      <c r="BN13" s="729"/>
      <c r="BO13" s="729"/>
      <c r="BP13" s="729"/>
      <c r="BQ13" s="729"/>
      <c r="BR13" s="729"/>
      <c r="BS13" s="729"/>
      <c r="BT13" s="729"/>
      <c r="BU13" s="729"/>
      <c r="BV13" s="729"/>
      <c r="BW13" s="729"/>
      <c r="BX13" s="729"/>
      <c r="BY13" s="729"/>
      <c r="BZ13" s="729"/>
      <c r="CA13" s="729"/>
      <c r="CB13" s="729"/>
      <c r="CC13" s="729"/>
      <c r="CD13" s="729"/>
      <c r="CE13" s="729"/>
      <c r="CF13" s="729"/>
      <c r="CG13" s="729"/>
      <c r="CH13" s="729"/>
      <c r="CI13" s="729"/>
      <c r="CJ13" s="729"/>
      <c r="CK13" s="729"/>
      <c r="CL13" s="729"/>
      <c r="CM13" s="729"/>
      <c r="CN13" s="729"/>
      <c r="CO13" s="729"/>
      <c r="CP13" s="729"/>
      <c r="CQ13" s="729"/>
      <c r="CR13" s="729"/>
      <c r="CS13" s="729"/>
      <c r="CT13" s="729"/>
      <c r="CU13" s="729"/>
      <c r="CV13" s="729"/>
      <c r="CW13" s="729"/>
      <c r="CX13" s="729"/>
      <c r="CY13" s="729"/>
      <c r="CZ13" s="729"/>
      <c r="DA13" s="729"/>
      <c r="DB13" s="729"/>
      <c r="DC13" s="729"/>
      <c r="DD13" s="729"/>
      <c r="DE13" s="729"/>
      <c r="DF13" s="729"/>
      <c r="DG13" s="729"/>
      <c r="DH13" s="729"/>
      <c r="DI13" s="729"/>
      <c r="DJ13" s="729"/>
      <c r="DK13" s="729"/>
      <c r="DL13" s="729"/>
      <c r="DM13" s="729"/>
      <c r="DN13" s="729"/>
      <c r="DO13" s="730"/>
    </row>
    <row r="14" spans="1:126" s="109" customFormat="1" ht="9" customHeight="1">
      <c r="A14" s="108"/>
      <c r="B14" s="326"/>
      <c r="C14" s="326"/>
      <c r="D14" s="326"/>
      <c r="E14" s="326"/>
      <c r="F14" s="326"/>
      <c r="G14" s="326"/>
      <c r="H14" s="326"/>
      <c r="I14" s="326"/>
      <c r="J14" s="326"/>
      <c r="K14" s="326"/>
      <c r="L14" s="326"/>
      <c r="M14" s="326"/>
      <c r="N14" s="326"/>
      <c r="O14" s="326"/>
      <c r="P14" s="326"/>
      <c r="Q14" s="326"/>
      <c r="R14" s="326"/>
      <c r="S14" s="326"/>
      <c r="T14" s="326"/>
      <c r="U14" s="326"/>
      <c r="V14" s="326"/>
      <c r="W14" s="326"/>
      <c r="X14" s="326"/>
      <c r="Y14" s="326"/>
      <c r="Z14" s="262"/>
      <c r="AA14" s="262"/>
      <c r="AB14" s="262"/>
      <c r="AC14" s="262"/>
      <c r="AD14" s="262"/>
      <c r="AE14" s="262"/>
      <c r="AF14" s="262"/>
      <c r="AG14" s="262"/>
      <c r="AH14" s="262"/>
      <c r="AI14" s="262"/>
      <c r="AJ14" s="262"/>
      <c r="AK14" s="262"/>
      <c r="AL14" s="262"/>
      <c r="AM14" s="262"/>
      <c r="AN14" s="262"/>
      <c r="AO14" s="262"/>
      <c r="AP14" s="262"/>
      <c r="AQ14" s="262"/>
      <c r="AR14" s="326"/>
      <c r="AS14" s="326"/>
      <c r="AT14" s="326"/>
      <c r="AU14" s="326"/>
      <c r="AV14" s="326"/>
      <c r="AW14" s="326"/>
      <c r="AX14" s="326"/>
      <c r="AY14" s="326"/>
      <c r="AZ14" s="326"/>
      <c r="BA14" s="326"/>
      <c r="BB14" s="326"/>
      <c r="BC14" s="326"/>
    </row>
    <row r="15" spans="1:126" s="109" customFormat="1" ht="14.5">
      <c r="A15" s="108" t="s">
        <v>90</v>
      </c>
      <c r="B15" s="327">
        <v>1300</v>
      </c>
      <c r="C15" s="327">
        <v>1300</v>
      </c>
      <c r="D15" s="327">
        <v>1300</v>
      </c>
      <c r="E15" s="327">
        <v>1300</v>
      </c>
      <c r="F15" s="327">
        <v>1300</v>
      </c>
      <c r="G15" s="327">
        <v>1300</v>
      </c>
      <c r="H15" s="327">
        <v>1300</v>
      </c>
      <c r="I15" s="327">
        <v>1300</v>
      </c>
      <c r="J15" s="327">
        <v>1300</v>
      </c>
      <c r="K15" s="327">
        <v>1300</v>
      </c>
      <c r="L15" s="327">
        <v>1300</v>
      </c>
      <c r="M15" s="327">
        <v>1300</v>
      </c>
      <c r="N15" s="327">
        <v>1300</v>
      </c>
      <c r="O15" s="327">
        <v>1300</v>
      </c>
      <c r="P15" s="327">
        <v>1300</v>
      </c>
      <c r="Q15" s="327">
        <v>1300</v>
      </c>
      <c r="R15" s="327">
        <v>1300</v>
      </c>
      <c r="S15" s="327">
        <v>1300</v>
      </c>
      <c r="T15" s="327">
        <v>1300</v>
      </c>
      <c r="U15" s="327">
        <v>1300</v>
      </c>
      <c r="V15" s="327">
        <v>1300</v>
      </c>
      <c r="W15" s="327">
        <v>1300</v>
      </c>
      <c r="X15" s="327">
        <v>1300</v>
      </c>
      <c r="Y15" s="327">
        <v>1300</v>
      </c>
      <c r="Z15" s="267">
        <v>1300</v>
      </c>
      <c r="AA15" s="267">
        <v>1300</v>
      </c>
      <c r="AB15" s="267">
        <v>1300</v>
      </c>
      <c r="AC15" s="267">
        <v>1300</v>
      </c>
      <c r="AD15" s="267">
        <v>1300</v>
      </c>
      <c r="AE15" s="267">
        <v>1300</v>
      </c>
      <c r="AF15" s="267">
        <v>1300</v>
      </c>
      <c r="AG15" s="267">
        <v>1300</v>
      </c>
      <c r="AH15" s="267">
        <v>1300</v>
      </c>
      <c r="AI15" s="267">
        <v>1300</v>
      </c>
      <c r="AJ15" s="267">
        <v>1300</v>
      </c>
      <c r="AK15" s="267">
        <v>1300</v>
      </c>
      <c r="AL15" s="267">
        <v>1300</v>
      </c>
      <c r="AM15" s="267">
        <v>1300</v>
      </c>
      <c r="AN15" s="267">
        <v>1300</v>
      </c>
      <c r="AO15" s="267">
        <v>1300</v>
      </c>
      <c r="AP15" s="267">
        <v>1300</v>
      </c>
      <c r="AQ15" s="267">
        <v>1300</v>
      </c>
      <c r="AR15" s="327">
        <v>1300</v>
      </c>
      <c r="AS15" s="327">
        <v>1300</v>
      </c>
      <c r="AT15" s="327">
        <v>1300</v>
      </c>
      <c r="AU15" s="327">
        <v>1300</v>
      </c>
      <c r="AV15" s="327">
        <v>1300</v>
      </c>
      <c r="AW15" s="327">
        <v>1300</v>
      </c>
      <c r="AX15" s="327">
        <v>1300</v>
      </c>
      <c r="AY15" s="327">
        <v>1300</v>
      </c>
      <c r="AZ15" s="327">
        <v>1300</v>
      </c>
      <c r="BA15" s="327">
        <v>1300</v>
      </c>
      <c r="BB15" s="327">
        <v>1300</v>
      </c>
      <c r="BC15" s="327">
        <v>1300</v>
      </c>
      <c r="BD15" s="269">
        <v>1300</v>
      </c>
      <c r="BE15" s="269">
        <v>1300</v>
      </c>
      <c r="BF15" s="269">
        <v>1300</v>
      </c>
      <c r="BG15" s="269">
        <v>1300</v>
      </c>
      <c r="BH15" s="269">
        <v>1300</v>
      </c>
      <c r="BI15" s="269">
        <v>1300</v>
      </c>
      <c r="BJ15" s="269">
        <v>1300</v>
      </c>
      <c r="BK15" s="269">
        <v>1300</v>
      </c>
      <c r="BL15" s="269">
        <v>1300</v>
      </c>
      <c r="BM15" s="269">
        <v>1300</v>
      </c>
      <c r="BN15" s="269">
        <v>1300</v>
      </c>
      <c r="BO15" s="269">
        <v>1300</v>
      </c>
      <c r="BP15" s="269">
        <v>1300</v>
      </c>
      <c r="BQ15" s="269">
        <v>1300</v>
      </c>
      <c r="BR15" s="269">
        <v>1300</v>
      </c>
      <c r="BS15" s="269">
        <v>1300</v>
      </c>
      <c r="BT15" s="269">
        <v>1300</v>
      </c>
      <c r="BU15" s="269">
        <v>1300</v>
      </c>
      <c r="BV15" s="269">
        <v>1300</v>
      </c>
      <c r="BW15" s="269">
        <v>1300</v>
      </c>
      <c r="BX15" s="269">
        <v>1300</v>
      </c>
      <c r="BY15" s="269">
        <v>1300</v>
      </c>
      <c r="BZ15" s="269">
        <v>1300</v>
      </c>
      <c r="CA15" s="269">
        <v>1300</v>
      </c>
      <c r="CB15" s="269">
        <v>1300</v>
      </c>
      <c r="CC15" s="269">
        <v>1300</v>
      </c>
      <c r="CD15" s="269">
        <v>1300</v>
      </c>
      <c r="CE15" s="269">
        <v>1300</v>
      </c>
      <c r="CF15" s="269">
        <v>1300</v>
      </c>
      <c r="CG15" s="269">
        <v>1300</v>
      </c>
      <c r="CH15" s="269">
        <v>1300</v>
      </c>
      <c r="CI15" s="269">
        <v>1300</v>
      </c>
      <c r="CJ15" s="269">
        <v>1300</v>
      </c>
      <c r="CK15" s="269">
        <v>1300</v>
      </c>
      <c r="CL15" s="269">
        <v>1300</v>
      </c>
      <c r="CM15" s="269">
        <v>1300</v>
      </c>
      <c r="CN15" s="269">
        <v>1300</v>
      </c>
      <c r="CO15" s="269">
        <v>1300</v>
      </c>
      <c r="CP15" s="269">
        <v>1300</v>
      </c>
      <c r="CQ15" s="269">
        <v>1300</v>
      </c>
      <c r="CR15" s="269">
        <v>1300</v>
      </c>
      <c r="CS15" s="269">
        <v>1300</v>
      </c>
      <c r="CT15" s="269">
        <v>1300</v>
      </c>
      <c r="CU15" s="269">
        <v>1300</v>
      </c>
      <c r="CV15" s="269">
        <v>1300</v>
      </c>
      <c r="CW15" s="269">
        <v>1300</v>
      </c>
      <c r="CX15" s="269">
        <v>1300</v>
      </c>
      <c r="CY15" s="269">
        <v>1300</v>
      </c>
      <c r="CZ15" s="269">
        <v>1300</v>
      </c>
      <c r="DA15" s="269">
        <v>1300</v>
      </c>
      <c r="DB15" s="269">
        <v>1300</v>
      </c>
      <c r="DC15" s="269">
        <v>1300</v>
      </c>
      <c r="DD15" s="269">
        <v>1300</v>
      </c>
      <c r="DE15" s="269">
        <v>1300</v>
      </c>
      <c r="DF15" s="269">
        <v>1300</v>
      </c>
      <c r="DG15" s="269">
        <v>1300</v>
      </c>
      <c r="DH15" s="269">
        <v>1300</v>
      </c>
      <c r="DI15" s="269">
        <v>1300</v>
      </c>
      <c r="DJ15" s="269">
        <v>1300</v>
      </c>
      <c r="DK15" s="269">
        <v>1300</v>
      </c>
      <c r="DL15" s="269">
        <v>1300</v>
      </c>
      <c r="DM15" s="269">
        <v>1300</v>
      </c>
      <c r="DN15" s="269">
        <v>1300</v>
      </c>
      <c r="DO15" s="269">
        <v>1300</v>
      </c>
    </row>
    <row r="16" spans="1:126" s="109" customFormat="1" ht="14.5">
      <c r="A16" s="108" t="s">
        <v>91</v>
      </c>
      <c r="B16" s="327">
        <v>629</v>
      </c>
      <c r="C16" s="327">
        <v>629</v>
      </c>
      <c r="D16" s="327">
        <v>629</v>
      </c>
      <c r="E16" s="327">
        <v>629</v>
      </c>
      <c r="F16" s="327">
        <v>629</v>
      </c>
      <c r="G16" s="327">
        <v>629</v>
      </c>
      <c r="H16" s="327">
        <v>629</v>
      </c>
      <c r="I16" s="327">
        <v>629</v>
      </c>
      <c r="J16" s="327">
        <v>629</v>
      </c>
      <c r="K16" s="327">
        <v>629</v>
      </c>
      <c r="L16" s="327">
        <v>629</v>
      </c>
      <c r="M16" s="327">
        <v>629</v>
      </c>
      <c r="N16" s="327">
        <v>629</v>
      </c>
      <c r="O16" s="327">
        <v>629</v>
      </c>
      <c r="P16" s="327">
        <v>629</v>
      </c>
      <c r="Q16" s="327">
        <v>629</v>
      </c>
      <c r="R16" s="327">
        <v>629</v>
      </c>
      <c r="S16" s="327">
        <v>629</v>
      </c>
      <c r="T16" s="327">
        <v>629</v>
      </c>
      <c r="U16" s="327">
        <v>629</v>
      </c>
      <c r="V16" s="327">
        <v>629</v>
      </c>
      <c r="W16" s="327">
        <v>629</v>
      </c>
      <c r="X16" s="327">
        <v>629</v>
      </c>
      <c r="Y16" s="327">
        <v>629</v>
      </c>
      <c r="Z16" s="267">
        <v>629</v>
      </c>
      <c r="AA16" s="267">
        <v>629</v>
      </c>
      <c r="AB16" s="267">
        <v>629</v>
      </c>
      <c r="AC16" s="267">
        <v>629</v>
      </c>
      <c r="AD16" s="267">
        <v>629</v>
      </c>
      <c r="AE16" s="267">
        <v>629</v>
      </c>
      <c r="AF16" s="267">
        <v>629</v>
      </c>
      <c r="AG16" s="267">
        <v>629</v>
      </c>
      <c r="AH16" s="267">
        <v>629</v>
      </c>
      <c r="AI16" s="267">
        <v>629</v>
      </c>
      <c r="AJ16" s="267">
        <v>629</v>
      </c>
      <c r="AK16" s="267">
        <v>629</v>
      </c>
      <c r="AL16" s="267">
        <v>629</v>
      </c>
      <c r="AM16" s="267">
        <v>629</v>
      </c>
      <c r="AN16" s="267">
        <v>629</v>
      </c>
      <c r="AO16" s="267">
        <v>629</v>
      </c>
      <c r="AP16" s="267">
        <v>629</v>
      </c>
      <c r="AQ16" s="267">
        <v>629</v>
      </c>
      <c r="AR16" s="327">
        <v>629</v>
      </c>
      <c r="AS16" s="327">
        <v>629</v>
      </c>
      <c r="AT16" s="327">
        <v>629</v>
      </c>
      <c r="AU16" s="327">
        <v>629</v>
      </c>
      <c r="AV16" s="327">
        <v>629</v>
      </c>
      <c r="AW16" s="327">
        <v>629</v>
      </c>
      <c r="AX16" s="327">
        <v>629</v>
      </c>
      <c r="AY16" s="327">
        <v>629</v>
      </c>
      <c r="AZ16" s="327">
        <v>629</v>
      </c>
      <c r="BA16" s="327">
        <v>629</v>
      </c>
      <c r="BB16" s="327">
        <v>629</v>
      </c>
      <c r="BC16" s="327">
        <v>629</v>
      </c>
      <c r="BD16" s="269">
        <v>629</v>
      </c>
      <c r="BE16" s="269">
        <v>629</v>
      </c>
      <c r="BF16" s="269">
        <v>629</v>
      </c>
      <c r="BG16" s="269">
        <v>629</v>
      </c>
      <c r="BH16" s="269">
        <v>629</v>
      </c>
      <c r="BI16" s="269">
        <v>629</v>
      </c>
      <c r="BJ16" s="269">
        <v>629</v>
      </c>
      <c r="BK16" s="269">
        <v>629</v>
      </c>
      <c r="BL16" s="269">
        <v>629</v>
      </c>
      <c r="BM16" s="269">
        <v>629</v>
      </c>
      <c r="BN16" s="269">
        <v>629</v>
      </c>
      <c r="BO16" s="269">
        <v>629</v>
      </c>
      <c r="BP16" s="269">
        <v>629</v>
      </c>
      <c r="BQ16" s="269">
        <v>629</v>
      </c>
      <c r="BR16" s="269">
        <v>629</v>
      </c>
      <c r="BS16" s="269">
        <v>629</v>
      </c>
      <c r="BT16" s="269">
        <v>629</v>
      </c>
      <c r="BU16" s="269">
        <v>629</v>
      </c>
      <c r="BV16" s="269">
        <v>629</v>
      </c>
      <c r="BW16" s="269">
        <v>629</v>
      </c>
      <c r="BX16" s="269">
        <v>629</v>
      </c>
      <c r="BY16" s="269">
        <v>629</v>
      </c>
      <c r="BZ16" s="269">
        <v>629</v>
      </c>
      <c r="CA16" s="269">
        <v>629</v>
      </c>
      <c r="CB16" s="269">
        <v>629</v>
      </c>
      <c r="CC16" s="269">
        <v>629</v>
      </c>
      <c r="CD16" s="269">
        <v>629</v>
      </c>
      <c r="CE16" s="269">
        <v>629</v>
      </c>
      <c r="CF16" s="269">
        <v>629</v>
      </c>
      <c r="CG16" s="269">
        <v>629</v>
      </c>
      <c r="CH16" s="269">
        <v>629</v>
      </c>
      <c r="CI16" s="269">
        <v>629</v>
      </c>
      <c r="CJ16" s="269">
        <v>629</v>
      </c>
      <c r="CK16" s="269">
        <v>629</v>
      </c>
      <c r="CL16" s="269">
        <v>629</v>
      </c>
      <c r="CM16" s="269">
        <v>629</v>
      </c>
      <c r="CN16" s="269">
        <v>629</v>
      </c>
      <c r="CO16" s="269">
        <v>629</v>
      </c>
      <c r="CP16" s="269">
        <v>629</v>
      </c>
      <c r="CQ16" s="269">
        <v>629</v>
      </c>
      <c r="CR16" s="269">
        <v>629</v>
      </c>
      <c r="CS16" s="269">
        <v>629</v>
      </c>
      <c r="CT16" s="269">
        <v>629</v>
      </c>
      <c r="CU16" s="269">
        <v>629</v>
      </c>
      <c r="CV16" s="269">
        <v>629</v>
      </c>
      <c r="CW16" s="269">
        <v>629</v>
      </c>
      <c r="CX16" s="269">
        <v>629</v>
      </c>
      <c r="CY16" s="269">
        <v>629</v>
      </c>
      <c r="CZ16" s="269">
        <v>629</v>
      </c>
      <c r="DA16" s="269">
        <v>629</v>
      </c>
      <c r="DB16" s="269">
        <v>629</v>
      </c>
      <c r="DC16" s="269">
        <v>629</v>
      </c>
      <c r="DD16" s="269">
        <v>629</v>
      </c>
      <c r="DE16" s="269">
        <v>629</v>
      </c>
      <c r="DF16" s="269">
        <v>629</v>
      </c>
      <c r="DG16" s="269">
        <v>629</v>
      </c>
      <c r="DH16" s="269">
        <v>629</v>
      </c>
      <c r="DI16" s="269">
        <v>629</v>
      </c>
      <c r="DJ16" s="269">
        <v>629</v>
      </c>
      <c r="DK16" s="269">
        <v>629</v>
      </c>
      <c r="DL16" s="269">
        <v>629</v>
      </c>
      <c r="DM16" s="269">
        <v>629</v>
      </c>
      <c r="DN16" s="269">
        <v>629</v>
      </c>
      <c r="DO16" s="269">
        <v>629</v>
      </c>
    </row>
    <row r="17" spans="1:125" s="109" customFormat="1" ht="14.5">
      <c r="A17" s="108" t="s">
        <v>89</v>
      </c>
      <c r="B17" s="328">
        <v>59</v>
      </c>
      <c r="C17" s="328">
        <v>59</v>
      </c>
      <c r="D17" s="328">
        <v>59</v>
      </c>
      <c r="E17" s="328">
        <v>59</v>
      </c>
      <c r="F17" s="328">
        <v>59</v>
      </c>
      <c r="G17" s="328">
        <v>59</v>
      </c>
      <c r="H17" s="328">
        <v>59</v>
      </c>
      <c r="I17" s="328">
        <v>59</v>
      </c>
      <c r="J17" s="328">
        <v>59</v>
      </c>
      <c r="K17" s="328">
        <v>59</v>
      </c>
      <c r="L17" s="328">
        <v>59</v>
      </c>
      <c r="M17" s="328">
        <v>59</v>
      </c>
      <c r="N17" s="328">
        <v>59</v>
      </c>
      <c r="O17" s="328">
        <v>59</v>
      </c>
      <c r="P17" s="328">
        <v>59</v>
      </c>
      <c r="Q17" s="328">
        <v>59</v>
      </c>
      <c r="R17" s="328">
        <v>59</v>
      </c>
      <c r="S17" s="328">
        <v>59</v>
      </c>
      <c r="T17" s="328">
        <v>59</v>
      </c>
      <c r="U17" s="328">
        <v>59</v>
      </c>
      <c r="V17" s="328">
        <v>59</v>
      </c>
      <c r="W17" s="328">
        <v>59</v>
      </c>
      <c r="X17" s="328">
        <v>59</v>
      </c>
      <c r="Y17" s="328">
        <v>59</v>
      </c>
      <c r="Z17" s="461">
        <v>59</v>
      </c>
      <c r="AA17" s="461">
        <v>59</v>
      </c>
      <c r="AB17" s="461">
        <v>59</v>
      </c>
      <c r="AC17" s="461">
        <v>59</v>
      </c>
      <c r="AD17" s="461">
        <v>59</v>
      </c>
      <c r="AE17" s="461">
        <v>59</v>
      </c>
      <c r="AF17" s="461">
        <v>59</v>
      </c>
      <c r="AG17" s="461">
        <v>59</v>
      </c>
      <c r="AH17" s="461">
        <v>59</v>
      </c>
      <c r="AI17" s="461">
        <v>59</v>
      </c>
      <c r="AJ17" s="461">
        <v>59</v>
      </c>
      <c r="AK17" s="461">
        <v>59</v>
      </c>
      <c r="AL17" s="461">
        <v>59</v>
      </c>
      <c r="AM17" s="461">
        <v>59</v>
      </c>
      <c r="AN17" s="461">
        <v>59</v>
      </c>
      <c r="AO17" s="461">
        <v>59</v>
      </c>
      <c r="AP17" s="461">
        <v>59</v>
      </c>
      <c r="AQ17" s="461">
        <v>59</v>
      </c>
      <c r="AR17" s="328">
        <v>59</v>
      </c>
      <c r="AS17" s="328">
        <v>59</v>
      </c>
      <c r="AT17" s="328">
        <v>59</v>
      </c>
      <c r="AU17" s="328">
        <v>59</v>
      </c>
      <c r="AV17" s="328">
        <v>59</v>
      </c>
      <c r="AW17" s="328">
        <v>59</v>
      </c>
      <c r="AX17" s="328">
        <v>59</v>
      </c>
      <c r="AY17" s="328">
        <v>59</v>
      </c>
      <c r="AZ17" s="328">
        <v>59</v>
      </c>
      <c r="BA17" s="328">
        <v>59</v>
      </c>
      <c r="BB17" s="328">
        <v>59</v>
      </c>
      <c r="BC17" s="328">
        <v>59</v>
      </c>
      <c r="BD17" s="321">
        <v>59</v>
      </c>
      <c r="BE17" s="321">
        <v>59</v>
      </c>
      <c r="BF17" s="321">
        <v>59</v>
      </c>
      <c r="BG17" s="321">
        <v>59</v>
      </c>
      <c r="BH17" s="321">
        <v>59</v>
      </c>
      <c r="BI17" s="321">
        <v>59</v>
      </c>
      <c r="BJ17" s="321">
        <v>59</v>
      </c>
      <c r="BK17" s="321">
        <v>59</v>
      </c>
      <c r="BL17" s="321">
        <v>59</v>
      </c>
      <c r="BM17" s="321">
        <v>59</v>
      </c>
      <c r="BN17" s="321">
        <v>59</v>
      </c>
      <c r="BO17" s="321">
        <v>59</v>
      </c>
      <c r="BP17" s="321">
        <v>59</v>
      </c>
      <c r="BQ17" s="321">
        <v>59</v>
      </c>
      <c r="BR17" s="321">
        <v>59</v>
      </c>
      <c r="BS17" s="321">
        <v>59</v>
      </c>
      <c r="BT17" s="321">
        <v>59</v>
      </c>
      <c r="BU17" s="321">
        <v>59</v>
      </c>
      <c r="BV17" s="321">
        <v>59</v>
      </c>
      <c r="BW17" s="321">
        <v>59</v>
      </c>
      <c r="BX17" s="321">
        <v>59</v>
      </c>
      <c r="BY17" s="321">
        <v>59</v>
      </c>
      <c r="BZ17" s="321">
        <v>59</v>
      </c>
      <c r="CA17" s="321">
        <v>59</v>
      </c>
      <c r="CB17" s="321">
        <v>59</v>
      </c>
      <c r="CC17" s="321">
        <v>59</v>
      </c>
      <c r="CD17" s="321">
        <v>59</v>
      </c>
      <c r="CE17" s="321">
        <v>59</v>
      </c>
      <c r="CF17" s="321">
        <v>59</v>
      </c>
      <c r="CG17" s="321">
        <v>59</v>
      </c>
      <c r="CH17" s="321">
        <v>59</v>
      </c>
      <c r="CI17" s="321">
        <v>59</v>
      </c>
      <c r="CJ17" s="321">
        <v>59</v>
      </c>
      <c r="CK17" s="321">
        <v>59</v>
      </c>
      <c r="CL17" s="321">
        <v>59</v>
      </c>
      <c r="CM17" s="321">
        <v>59</v>
      </c>
      <c r="CN17" s="321">
        <v>59</v>
      </c>
      <c r="CO17" s="321">
        <v>59</v>
      </c>
      <c r="CP17" s="321">
        <v>59</v>
      </c>
      <c r="CQ17" s="321">
        <v>59</v>
      </c>
      <c r="CR17" s="321">
        <v>59</v>
      </c>
      <c r="CS17" s="321">
        <v>59</v>
      </c>
      <c r="CT17" s="321">
        <v>59</v>
      </c>
      <c r="CU17" s="321">
        <v>59</v>
      </c>
      <c r="CV17" s="321">
        <v>59</v>
      </c>
      <c r="CW17" s="321">
        <v>59</v>
      </c>
      <c r="CX17" s="321">
        <v>59</v>
      </c>
      <c r="CY17" s="321">
        <v>59</v>
      </c>
      <c r="CZ17" s="321">
        <v>59</v>
      </c>
      <c r="DA17" s="321">
        <v>59</v>
      </c>
      <c r="DB17" s="321">
        <v>59</v>
      </c>
      <c r="DC17" s="321">
        <v>59</v>
      </c>
      <c r="DD17" s="321">
        <v>59</v>
      </c>
      <c r="DE17" s="321">
        <v>59</v>
      </c>
      <c r="DF17" s="321">
        <v>59</v>
      </c>
      <c r="DG17" s="321">
        <v>59</v>
      </c>
      <c r="DH17" s="321">
        <v>59</v>
      </c>
      <c r="DI17" s="321">
        <v>59</v>
      </c>
      <c r="DJ17" s="321">
        <v>59</v>
      </c>
      <c r="DK17" s="321">
        <v>59</v>
      </c>
      <c r="DL17" s="321">
        <v>59</v>
      </c>
      <c r="DM17" s="321">
        <v>59</v>
      </c>
      <c r="DN17" s="321">
        <v>59</v>
      </c>
      <c r="DO17" s="321">
        <v>59</v>
      </c>
    </row>
    <row r="18" spans="1:125" s="109" customFormat="1" ht="14.5">
      <c r="A18" s="108"/>
      <c r="B18" s="326"/>
      <c r="C18" s="326"/>
      <c r="D18" s="326"/>
      <c r="E18" s="326"/>
      <c r="F18" s="326"/>
      <c r="G18" s="326"/>
      <c r="H18" s="326"/>
      <c r="I18" s="326"/>
      <c r="J18" s="326"/>
      <c r="K18" s="326"/>
      <c r="L18" s="326"/>
      <c r="M18" s="326"/>
      <c r="N18" s="326"/>
      <c r="O18" s="326"/>
      <c r="P18" s="326"/>
      <c r="Q18" s="326"/>
      <c r="R18" s="326"/>
      <c r="S18" s="326"/>
      <c r="T18" s="326"/>
      <c r="U18" s="326"/>
      <c r="V18" s="326"/>
      <c r="W18" s="326"/>
      <c r="X18" s="326"/>
      <c r="Y18" s="326"/>
      <c r="Z18" s="262"/>
      <c r="AA18" s="262"/>
      <c r="AB18" s="262"/>
      <c r="AC18" s="262"/>
      <c r="AD18" s="262"/>
      <c r="AE18" s="262"/>
      <c r="AF18" s="262"/>
      <c r="AG18" s="262"/>
      <c r="AH18" s="262"/>
      <c r="AI18" s="262"/>
      <c r="AJ18" s="262"/>
      <c r="AK18" s="262"/>
      <c r="AL18" s="262"/>
      <c r="AM18" s="262"/>
      <c r="AN18" s="262"/>
      <c r="AO18" s="262"/>
      <c r="AP18" s="262"/>
      <c r="AQ18" s="262"/>
      <c r="AR18" s="326"/>
      <c r="AS18" s="326"/>
      <c r="AT18" s="326"/>
      <c r="AU18" s="326"/>
      <c r="AV18" s="326"/>
      <c r="AW18" s="326"/>
      <c r="AX18" s="326"/>
      <c r="AY18" s="326"/>
      <c r="AZ18" s="326"/>
      <c r="BA18" s="326"/>
      <c r="BB18" s="326"/>
      <c r="BC18" s="326"/>
    </row>
    <row r="19" spans="1:125" s="109" customFormat="1" ht="14.5">
      <c r="A19" s="108" t="s">
        <v>92</v>
      </c>
      <c r="B19" s="329">
        <v>0.25</v>
      </c>
      <c r="C19" s="329">
        <v>0.25</v>
      </c>
      <c r="D19" s="329">
        <v>0.25</v>
      </c>
      <c r="E19" s="329">
        <v>0.25</v>
      </c>
      <c r="F19" s="329">
        <v>0.25</v>
      </c>
      <c r="G19" s="329">
        <v>0.25</v>
      </c>
      <c r="H19" s="329">
        <v>0.25</v>
      </c>
      <c r="I19" s="329">
        <v>0.25</v>
      </c>
      <c r="J19" s="329">
        <v>0.25</v>
      </c>
      <c r="K19" s="329">
        <v>0.25</v>
      </c>
      <c r="L19" s="329">
        <v>0.25</v>
      </c>
      <c r="M19" s="329">
        <v>0.25</v>
      </c>
      <c r="N19" s="329">
        <v>0.25</v>
      </c>
      <c r="O19" s="329">
        <v>0.25</v>
      </c>
      <c r="P19" s="329">
        <v>0.25</v>
      </c>
      <c r="Q19" s="329">
        <v>0.25</v>
      </c>
      <c r="R19" s="329">
        <v>0.25</v>
      </c>
      <c r="S19" s="329">
        <v>0.25</v>
      </c>
      <c r="T19" s="329">
        <v>0.25</v>
      </c>
      <c r="U19" s="329">
        <v>0.25</v>
      </c>
      <c r="V19" s="329">
        <v>0.25</v>
      </c>
      <c r="W19" s="329">
        <v>0.25</v>
      </c>
      <c r="X19" s="329">
        <v>0.25</v>
      </c>
      <c r="Y19" s="329">
        <v>0.25</v>
      </c>
      <c r="Z19" s="462">
        <v>0.25</v>
      </c>
      <c r="AA19" s="462">
        <v>0.25</v>
      </c>
      <c r="AB19" s="462">
        <v>0.25</v>
      </c>
      <c r="AC19" s="462">
        <v>0.25</v>
      </c>
      <c r="AD19" s="462">
        <v>0.25</v>
      </c>
      <c r="AE19" s="462">
        <v>0.25</v>
      </c>
      <c r="AF19" s="462">
        <v>0.25</v>
      </c>
      <c r="AG19" s="462">
        <v>0.25</v>
      </c>
      <c r="AH19" s="462">
        <v>0.25</v>
      </c>
      <c r="AI19" s="462">
        <v>0.25</v>
      </c>
      <c r="AJ19" s="462">
        <v>0.25</v>
      </c>
      <c r="AK19" s="462">
        <v>0.25</v>
      </c>
      <c r="AL19" s="462">
        <v>0.25</v>
      </c>
      <c r="AM19" s="462">
        <v>0.25</v>
      </c>
      <c r="AN19" s="462">
        <v>0.25</v>
      </c>
      <c r="AO19" s="462">
        <v>0.25</v>
      </c>
      <c r="AP19" s="462">
        <v>0.25</v>
      </c>
      <c r="AQ19" s="462">
        <v>0.25</v>
      </c>
      <c r="AR19" s="329">
        <v>0.25</v>
      </c>
      <c r="AS19" s="329">
        <v>0.25</v>
      </c>
      <c r="AT19" s="329">
        <v>0.25</v>
      </c>
      <c r="AU19" s="329">
        <v>0.25</v>
      </c>
      <c r="AV19" s="329">
        <v>0.25</v>
      </c>
      <c r="AW19" s="329">
        <v>0.25</v>
      </c>
      <c r="AX19" s="329">
        <v>0.25</v>
      </c>
      <c r="AY19" s="329">
        <v>0.25</v>
      </c>
      <c r="AZ19" s="329">
        <v>0.25</v>
      </c>
      <c r="BA19" s="329">
        <v>0.25</v>
      </c>
      <c r="BB19" s="329">
        <v>0.25</v>
      </c>
      <c r="BC19" s="329">
        <v>0.25</v>
      </c>
      <c r="BD19" s="322">
        <v>0.25</v>
      </c>
      <c r="BE19" s="322">
        <v>0.25</v>
      </c>
      <c r="BF19" s="322">
        <v>0.25</v>
      </c>
      <c r="BG19" s="322">
        <v>0.25</v>
      </c>
      <c r="BH19" s="322">
        <v>0.25</v>
      </c>
      <c r="BI19" s="322">
        <v>0.25</v>
      </c>
      <c r="BJ19" s="322">
        <v>0.25</v>
      </c>
      <c r="BK19" s="322">
        <v>0.25</v>
      </c>
      <c r="BL19" s="322">
        <v>0.25</v>
      </c>
      <c r="BM19" s="322">
        <v>0.25</v>
      </c>
      <c r="BN19" s="322">
        <v>0.25</v>
      </c>
      <c r="BO19" s="322">
        <v>0.25</v>
      </c>
      <c r="BP19" s="322">
        <v>0.25</v>
      </c>
      <c r="BQ19" s="322">
        <v>0.25</v>
      </c>
      <c r="BR19" s="322">
        <v>0.25</v>
      </c>
      <c r="BS19" s="322">
        <v>0.25</v>
      </c>
      <c r="BT19" s="322">
        <v>0.25</v>
      </c>
      <c r="BU19" s="322">
        <v>0.25</v>
      </c>
      <c r="BV19" s="322">
        <v>0.25</v>
      </c>
      <c r="BW19" s="322">
        <v>0.25</v>
      </c>
      <c r="BX19" s="322">
        <v>0.25</v>
      </c>
      <c r="BY19" s="322">
        <v>0.25</v>
      </c>
      <c r="BZ19" s="322">
        <v>0.25</v>
      </c>
      <c r="CA19" s="322">
        <v>0.25</v>
      </c>
      <c r="CB19" s="322">
        <v>0.25</v>
      </c>
      <c r="CC19" s="322">
        <v>0.25</v>
      </c>
      <c r="CD19" s="322">
        <v>0.25</v>
      </c>
      <c r="CE19" s="322">
        <v>0.25</v>
      </c>
      <c r="CF19" s="322">
        <v>0.25</v>
      </c>
      <c r="CG19" s="322">
        <v>0.25</v>
      </c>
      <c r="CH19" s="322">
        <v>0.25</v>
      </c>
      <c r="CI19" s="322">
        <v>0.25</v>
      </c>
      <c r="CJ19" s="322">
        <v>0.25</v>
      </c>
      <c r="CK19" s="322">
        <v>0.25</v>
      </c>
      <c r="CL19" s="322">
        <v>0.25</v>
      </c>
      <c r="CM19" s="322">
        <v>0.25</v>
      </c>
      <c r="CN19" s="322">
        <v>0.25</v>
      </c>
      <c r="CO19" s="322">
        <v>0.25</v>
      </c>
      <c r="CP19" s="322">
        <v>0.25</v>
      </c>
      <c r="CQ19" s="322">
        <v>0.25</v>
      </c>
      <c r="CR19" s="322">
        <v>0.25</v>
      </c>
      <c r="CS19" s="322">
        <v>0.25</v>
      </c>
      <c r="CT19" s="322">
        <v>0.25</v>
      </c>
      <c r="CU19" s="322">
        <v>0.25</v>
      </c>
      <c r="CV19" s="322">
        <v>0.25</v>
      </c>
      <c r="CW19" s="322">
        <v>0.25</v>
      </c>
      <c r="CX19" s="322">
        <v>0.25</v>
      </c>
      <c r="CY19" s="322">
        <v>0.25</v>
      </c>
      <c r="CZ19" s="322">
        <v>0.25</v>
      </c>
      <c r="DA19" s="322">
        <v>0.25</v>
      </c>
      <c r="DB19" s="322">
        <v>0.25</v>
      </c>
      <c r="DC19" s="322">
        <v>0.25</v>
      </c>
      <c r="DD19" s="322">
        <v>0.25</v>
      </c>
      <c r="DE19" s="322">
        <v>0.25</v>
      </c>
      <c r="DF19" s="322">
        <v>0.25</v>
      </c>
      <c r="DG19" s="322">
        <v>0.25</v>
      </c>
      <c r="DH19" s="322">
        <v>0.25</v>
      </c>
      <c r="DI19" s="322">
        <v>0.25</v>
      </c>
      <c r="DJ19" s="322">
        <v>0.25</v>
      </c>
      <c r="DK19" s="322">
        <v>0.25</v>
      </c>
      <c r="DL19" s="322">
        <v>0.25</v>
      </c>
      <c r="DM19" s="322">
        <v>0.25</v>
      </c>
      <c r="DN19" s="322">
        <v>0.25</v>
      </c>
      <c r="DO19" s="322">
        <v>0.25</v>
      </c>
    </row>
    <row r="20" spans="1:125" s="109" customFormat="1" ht="14.5">
      <c r="A20" s="108" t="s">
        <v>93</v>
      </c>
      <c r="B20" s="329">
        <v>0.25</v>
      </c>
      <c r="C20" s="329">
        <v>0.25</v>
      </c>
      <c r="D20" s="329">
        <v>0.25</v>
      </c>
      <c r="E20" s="329">
        <v>0.25</v>
      </c>
      <c r="F20" s="329">
        <v>0.25</v>
      </c>
      <c r="G20" s="329">
        <v>0.25</v>
      </c>
      <c r="H20" s="329">
        <v>0.25</v>
      </c>
      <c r="I20" s="329">
        <v>0.25</v>
      </c>
      <c r="J20" s="329">
        <v>0.25</v>
      </c>
      <c r="K20" s="329">
        <v>0.25</v>
      </c>
      <c r="L20" s="329">
        <v>0.25</v>
      </c>
      <c r="M20" s="329">
        <v>0.25</v>
      </c>
      <c r="N20" s="329">
        <v>0.25</v>
      </c>
      <c r="O20" s="329">
        <v>0.25</v>
      </c>
      <c r="P20" s="329">
        <v>0.25</v>
      </c>
      <c r="Q20" s="329">
        <v>0.25</v>
      </c>
      <c r="R20" s="329">
        <v>0.25</v>
      </c>
      <c r="S20" s="329">
        <v>0.25</v>
      </c>
      <c r="T20" s="329">
        <v>0.25</v>
      </c>
      <c r="U20" s="329">
        <v>0.25</v>
      </c>
      <c r="V20" s="329">
        <v>0.25</v>
      </c>
      <c r="W20" s="329">
        <v>0.25</v>
      </c>
      <c r="X20" s="329">
        <v>0.25</v>
      </c>
      <c r="Y20" s="329">
        <v>0.25</v>
      </c>
      <c r="Z20" s="462">
        <v>0.25</v>
      </c>
      <c r="AA20" s="462">
        <v>0.25</v>
      </c>
      <c r="AB20" s="462">
        <v>0.25</v>
      </c>
      <c r="AC20" s="462">
        <v>0.25</v>
      </c>
      <c r="AD20" s="462">
        <v>0.25</v>
      </c>
      <c r="AE20" s="462">
        <v>0.25</v>
      </c>
      <c r="AF20" s="462">
        <v>0.25</v>
      </c>
      <c r="AG20" s="462">
        <v>0.25</v>
      </c>
      <c r="AH20" s="462">
        <v>0.25</v>
      </c>
      <c r="AI20" s="462">
        <v>0.25</v>
      </c>
      <c r="AJ20" s="462">
        <v>0.25</v>
      </c>
      <c r="AK20" s="462">
        <v>0.25</v>
      </c>
      <c r="AL20" s="462">
        <v>0.25</v>
      </c>
      <c r="AM20" s="462">
        <v>0.25</v>
      </c>
      <c r="AN20" s="462">
        <v>0.25</v>
      </c>
      <c r="AO20" s="462">
        <v>0.25</v>
      </c>
      <c r="AP20" s="462">
        <v>0.25</v>
      </c>
      <c r="AQ20" s="462">
        <v>0.25</v>
      </c>
      <c r="AR20" s="329">
        <v>0.25</v>
      </c>
      <c r="AS20" s="329">
        <v>0.25</v>
      </c>
      <c r="AT20" s="329">
        <v>0.25</v>
      </c>
      <c r="AU20" s="329">
        <v>0.25</v>
      </c>
      <c r="AV20" s="329">
        <v>0.25</v>
      </c>
      <c r="AW20" s="329">
        <v>0.25</v>
      </c>
      <c r="AX20" s="329">
        <v>0.25</v>
      </c>
      <c r="AY20" s="329">
        <v>0.25</v>
      </c>
      <c r="AZ20" s="329">
        <v>0.25</v>
      </c>
      <c r="BA20" s="329">
        <v>0.25</v>
      </c>
      <c r="BB20" s="329">
        <v>0.25</v>
      </c>
      <c r="BC20" s="329">
        <v>0.25</v>
      </c>
      <c r="BD20" s="322">
        <v>0.25</v>
      </c>
      <c r="BE20" s="322">
        <v>0.25</v>
      </c>
      <c r="BF20" s="322">
        <v>0.25</v>
      </c>
      <c r="BG20" s="322">
        <v>0.25</v>
      </c>
      <c r="BH20" s="322">
        <v>0.25</v>
      </c>
      <c r="BI20" s="322">
        <v>0.25</v>
      </c>
      <c r="BJ20" s="322">
        <v>0.25</v>
      </c>
      <c r="BK20" s="322">
        <v>0.25</v>
      </c>
      <c r="BL20" s="322">
        <v>0.25</v>
      </c>
      <c r="BM20" s="322">
        <v>0.25</v>
      </c>
      <c r="BN20" s="322">
        <v>0.25</v>
      </c>
      <c r="BO20" s="322">
        <v>0.25</v>
      </c>
      <c r="BP20" s="322">
        <v>0.25</v>
      </c>
      <c r="BQ20" s="322">
        <v>0.25</v>
      </c>
      <c r="BR20" s="322">
        <v>0.25</v>
      </c>
      <c r="BS20" s="322">
        <v>0.25</v>
      </c>
      <c r="BT20" s="322">
        <v>0.25</v>
      </c>
      <c r="BU20" s="322">
        <v>0.25</v>
      </c>
      <c r="BV20" s="322">
        <v>0.25</v>
      </c>
      <c r="BW20" s="322">
        <v>0.25</v>
      </c>
      <c r="BX20" s="322">
        <v>0.25</v>
      </c>
      <c r="BY20" s="322">
        <v>0.25</v>
      </c>
      <c r="BZ20" s="322">
        <v>0.25</v>
      </c>
      <c r="CA20" s="322">
        <v>0.25</v>
      </c>
      <c r="CB20" s="322">
        <v>0.25</v>
      </c>
      <c r="CC20" s="322">
        <v>0.25</v>
      </c>
      <c r="CD20" s="322">
        <v>0.25</v>
      </c>
      <c r="CE20" s="322">
        <v>0.25</v>
      </c>
      <c r="CF20" s="322">
        <v>0.25</v>
      </c>
      <c r="CG20" s="322">
        <v>0.25</v>
      </c>
      <c r="CH20" s="322">
        <v>0.25</v>
      </c>
      <c r="CI20" s="322">
        <v>0.25</v>
      </c>
      <c r="CJ20" s="322">
        <v>0.25</v>
      </c>
      <c r="CK20" s="322">
        <v>0.25</v>
      </c>
      <c r="CL20" s="322">
        <v>0.25</v>
      </c>
      <c r="CM20" s="322">
        <v>0.25</v>
      </c>
      <c r="CN20" s="322">
        <v>0.25</v>
      </c>
      <c r="CO20" s="322">
        <v>0.25</v>
      </c>
      <c r="CP20" s="322">
        <v>0.25</v>
      </c>
      <c r="CQ20" s="322">
        <v>0.25</v>
      </c>
      <c r="CR20" s="322">
        <v>0.25</v>
      </c>
      <c r="CS20" s="322">
        <v>0.25</v>
      </c>
      <c r="CT20" s="322">
        <v>0.25</v>
      </c>
      <c r="CU20" s="322">
        <v>0.25</v>
      </c>
      <c r="CV20" s="322">
        <v>0.25</v>
      </c>
      <c r="CW20" s="322">
        <v>0.25</v>
      </c>
      <c r="CX20" s="322">
        <v>0.25</v>
      </c>
      <c r="CY20" s="322">
        <v>0.25</v>
      </c>
      <c r="CZ20" s="322">
        <v>0.25</v>
      </c>
      <c r="DA20" s="322">
        <v>0.25</v>
      </c>
      <c r="DB20" s="322">
        <v>0.25</v>
      </c>
      <c r="DC20" s="322">
        <v>0.25</v>
      </c>
      <c r="DD20" s="322">
        <v>0.25</v>
      </c>
      <c r="DE20" s="322">
        <v>0.25</v>
      </c>
      <c r="DF20" s="322">
        <v>0.25</v>
      </c>
      <c r="DG20" s="322">
        <v>0.25</v>
      </c>
      <c r="DH20" s="322">
        <v>0.25</v>
      </c>
      <c r="DI20" s="322">
        <v>0.25</v>
      </c>
      <c r="DJ20" s="322">
        <v>0.25</v>
      </c>
      <c r="DK20" s="322">
        <v>0.25</v>
      </c>
      <c r="DL20" s="322">
        <v>0.25</v>
      </c>
      <c r="DM20" s="322">
        <v>0.25</v>
      </c>
      <c r="DN20" s="322">
        <v>0.25</v>
      </c>
      <c r="DO20" s="322">
        <v>0.25</v>
      </c>
    </row>
    <row r="21" spans="1:125" s="109" customFormat="1" ht="14.5">
      <c r="B21" s="326"/>
      <c r="C21" s="326"/>
      <c r="D21" s="326"/>
      <c r="E21" s="326"/>
      <c r="F21" s="326"/>
      <c r="G21" s="326"/>
      <c r="H21" s="326"/>
      <c r="I21" s="326"/>
      <c r="J21" s="326"/>
      <c r="K21" s="326"/>
      <c r="L21" s="326"/>
      <c r="M21" s="326"/>
      <c r="N21" s="326"/>
      <c r="O21" s="326"/>
      <c r="P21" s="326"/>
      <c r="Q21" s="326"/>
      <c r="R21" s="326"/>
      <c r="S21" s="326"/>
      <c r="T21" s="326"/>
      <c r="U21" s="326"/>
      <c r="V21" s="326"/>
      <c r="W21" s="326"/>
      <c r="X21" s="326"/>
      <c r="Y21" s="326"/>
      <c r="Z21" s="262"/>
      <c r="AA21" s="262"/>
      <c r="AB21" s="262"/>
      <c r="AC21" s="262"/>
      <c r="AD21" s="262"/>
      <c r="AE21" s="262"/>
      <c r="AF21" s="262"/>
      <c r="AG21" s="262"/>
      <c r="AH21" s="262"/>
      <c r="AI21" s="262"/>
      <c r="AJ21" s="262"/>
      <c r="AK21" s="262"/>
      <c r="AL21" s="262"/>
      <c r="AM21" s="262"/>
      <c r="AN21" s="262"/>
      <c r="AO21" s="262"/>
      <c r="AP21" s="262"/>
      <c r="AQ21" s="262"/>
      <c r="AR21" s="326"/>
      <c r="AS21" s="326"/>
      <c r="AT21" s="326"/>
      <c r="AU21" s="326"/>
      <c r="AV21" s="326"/>
      <c r="AW21" s="326"/>
      <c r="AX21" s="326"/>
      <c r="AY21" s="326"/>
      <c r="AZ21" s="326"/>
      <c r="BA21" s="326"/>
      <c r="BB21" s="326"/>
      <c r="BC21" s="326"/>
    </row>
    <row r="22" spans="1:125" s="109" customFormat="1" ht="14.5">
      <c r="A22" s="108" t="s">
        <v>94</v>
      </c>
      <c r="B22" s="330">
        <v>0.24258048289738432</v>
      </c>
      <c r="C22" s="330">
        <v>0.24258048289738432</v>
      </c>
      <c r="D22" s="330">
        <v>0.24258048289738432</v>
      </c>
      <c r="E22" s="330">
        <v>0.24258048289738432</v>
      </c>
      <c r="F22" s="330">
        <v>0.24258048289738432</v>
      </c>
      <c r="G22" s="330">
        <v>0.24258048289738432</v>
      </c>
      <c r="H22" s="330">
        <v>0.24258048289738432</v>
      </c>
      <c r="I22" s="330">
        <v>0.24258048289738432</v>
      </c>
      <c r="J22" s="330">
        <v>0.24258048289738432</v>
      </c>
      <c r="K22" s="330">
        <v>0.24258048289738432</v>
      </c>
      <c r="L22" s="330">
        <v>0.24258048289738432</v>
      </c>
      <c r="M22" s="330">
        <v>0.24258048289738432</v>
      </c>
      <c r="N22" s="330">
        <v>0.24258048289738432</v>
      </c>
      <c r="O22" s="330">
        <v>0.24258048289738432</v>
      </c>
      <c r="P22" s="330">
        <v>0.24258048289738432</v>
      </c>
      <c r="Q22" s="330">
        <v>0.24258048289738432</v>
      </c>
      <c r="R22" s="330">
        <v>0.24258048289738432</v>
      </c>
      <c r="S22" s="330">
        <v>0.24258048289738432</v>
      </c>
      <c r="T22" s="330">
        <v>0.24258048289738432</v>
      </c>
      <c r="U22" s="330">
        <v>0.24258048289738432</v>
      </c>
      <c r="V22" s="330">
        <v>0.24258048289738432</v>
      </c>
      <c r="W22" s="330">
        <v>0.24258048289738432</v>
      </c>
      <c r="X22" s="330">
        <v>0.24258048289738432</v>
      </c>
      <c r="Y22" s="330">
        <v>0.24258048289738432</v>
      </c>
      <c r="Z22" s="290">
        <v>0.24258048289738432</v>
      </c>
      <c r="AA22" s="290">
        <v>0.24258048289738432</v>
      </c>
      <c r="AB22" s="290">
        <v>0.24258048289738432</v>
      </c>
      <c r="AC22" s="290">
        <v>0.24258048289738432</v>
      </c>
      <c r="AD22" s="290">
        <v>0.24258048289738432</v>
      </c>
      <c r="AE22" s="290">
        <v>0.24258048289738432</v>
      </c>
      <c r="AF22" s="290">
        <v>0.24258048289738432</v>
      </c>
      <c r="AG22" s="290">
        <v>0.24258048289738432</v>
      </c>
      <c r="AH22" s="290">
        <v>0.24258048289738432</v>
      </c>
      <c r="AI22" s="290">
        <v>0.24258048289738432</v>
      </c>
      <c r="AJ22" s="290">
        <v>0.24258048289738432</v>
      </c>
      <c r="AK22" s="290">
        <v>0.24258048289738432</v>
      </c>
      <c r="AL22" s="290">
        <v>0.24258048289738432</v>
      </c>
      <c r="AM22" s="290">
        <v>0.24258048289738432</v>
      </c>
      <c r="AN22" s="290">
        <v>0.24258048289738432</v>
      </c>
      <c r="AO22" s="290">
        <v>0.24258048289738432</v>
      </c>
      <c r="AP22" s="290">
        <v>0.24258048289738432</v>
      </c>
      <c r="AQ22" s="290">
        <v>0.24258048289738432</v>
      </c>
      <c r="AR22" s="330">
        <v>0.24258048289738432</v>
      </c>
      <c r="AS22" s="330">
        <v>0.24258048289738432</v>
      </c>
      <c r="AT22" s="330">
        <v>0.24258048289738432</v>
      </c>
      <c r="AU22" s="330">
        <v>0.24258048289738432</v>
      </c>
      <c r="AV22" s="330">
        <v>0.24258048289738432</v>
      </c>
      <c r="AW22" s="330">
        <v>0.24258048289738432</v>
      </c>
      <c r="AX22" s="330">
        <v>0.24258048289738432</v>
      </c>
      <c r="AY22" s="330">
        <v>0.24258048289738432</v>
      </c>
      <c r="AZ22" s="330">
        <v>0.24258048289738432</v>
      </c>
      <c r="BA22" s="330">
        <v>0.24258048289738432</v>
      </c>
      <c r="BB22" s="330">
        <v>0.24258048289738432</v>
      </c>
      <c r="BC22" s="330">
        <v>0.24258048289738432</v>
      </c>
      <c r="BD22" s="292">
        <v>0.24258048289738432</v>
      </c>
      <c r="BE22" s="292">
        <v>0.24258048289738432</v>
      </c>
      <c r="BF22" s="292">
        <v>0.24258048289738432</v>
      </c>
      <c r="BG22" s="292">
        <v>0.24258048289738432</v>
      </c>
      <c r="BH22" s="292">
        <v>0.24258048289738432</v>
      </c>
      <c r="BI22" s="292">
        <v>0.24258048289738432</v>
      </c>
      <c r="BJ22" s="292">
        <v>0.24258048289738432</v>
      </c>
      <c r="BK22" s="292">
        <v>0.24258048289738432</v>
      </c>
      <c r="BL22" s="292">
        <v>0.24258048289738432</v>
      </c>
      <c r="BM22" s="292">
        <v>0.24258048289738432</v>
      </c>
      <c r="BN22" s="292">
        <v>0.24258048289738432</v>
      </c>
      <c r="BO22" s="292">
        <v>0.24258048289738432</v>
      </c>
      <c r="BP22" s="292">
        <v>0.24258048289738432</v>
      </c>
      <c r="BQ22" s="292">
        <v>0.24258048289738432</v>
      </c>
      <c r="BR22" s="292">
        <v>0.24258048289738432</v>
      </c>
      <c r="BS22" s="292">
        <v>0.24258048289738432</v>
      </c>
      <c r="BT22" s="292">
        <v>0.24258048289738432</v>
      </c>
      <c r="BU22" s="292">
        <v>0.24258048289738432</v>
      </c>
      <c r="BV22" s="292">
        <v>0.24258048289738432</v>
      </c>
      <c r="BW22" s="292">
        <v>0.24258048289738432</v>
      </c>
      <c r="BX22" s="292">
        <v>0.24258048289738432</v>
      </c>
      <c r="BY22" s="292">
        <v>0.24258048289738432</v>
      </c>
      <c r="BZ22" s="292">
        <v>0.24258048289738432</v>
      </c>
      <c r="CA22" s="292">
        <v>0.24258048289738432</v>
      </c>
      <c r="CB22" s="292">
        <v>0.24258048289738432</v>
      </c>
      <c r="CC22" s="292">
        <v>0.24258048289738432</v>
      </c>
      <c r="CD22" s="292">
        <v>0.24258048289738432</v>
      </c>
      <c r="CE22" s="292">
        <v>0.24258048289738432</v>
      </c>
      <c r="CF22" s="292">
        <v>0.24258048289738432</v>
      </c>
      <c r="CG22" s="292">
        <v>0.24258048289738432</v>
      </c>
      <c r="CH22" s="292">
        <v>0.24258048289738432</v>
      </c>
      <c r="CI22" s="292">
        <v>0.24258048289738432</v>
      </c>
      <c r="CJ22" s="292">
        <v>0.24258048289738432</v>
      </c>
      <c r="CK22" s="292">
        <v>0.24258048289738432</v>
      </c>
      <c r="CL22" s="292">
        <v>0.24258048289738432</v>
      </c>
      <c r="CM22" s="292">
        <v>0.24258048289738432</v>
      </c>
      <c r="CN22" s="292">
        <v>0.24258048289738432</v>
      </c>
      <c r="CO22" s="292">
        <v>0.24258048289738432</v>
      </c>
      <c r="CP22" s="292">
        <v>0.24258048289738432</v>
      </c>
      <c r="CQ22" s="292">
        <v>0.24258048289738432</v>
      </c>
      <c r="CR22" s="292">
        <v>0.24258048289738432</v>
      </c>
      <c r="CS22" s="292">
        <v>0.24258048289738432</v>
      </c>
      <c r="CT22" s="292">
        <v>0.24258048289738432</v>
      </c>
      <c r="CU22" s="292">
        <v>0.24258048289738432</v>
      </c>
      <c r="CV22" s="292">
        <v>0.24258048289738432</v>
      </c>
      <c r="CW22" s="292">
        <v>0.24258048289738432</v>
      </c>
      <c r="CX22" s="292">
        <v>0.24258048289738432</v>
      </c>
      <c r="CY22" s="292">
        <v>0.24258048289738432</v>
      </c>
      <c r="CZ22" s="292">
        <v>0.24258048289738432</v>
      </c>
      <c r="DA22" s="292">
        <v>0.24258048289738432</v>
      </c>
      <c r="DB22" s="292">
        <v>0.24258048289738432</v>
      </c>
      <c r="DC22" s="292">
        <v>0.24258048289738432</v>
      </c>
      <c r="DD22" s="292">
        <v>0.24258048289738432</v>
      </c>
      <c r="DE22" s="292">
        <v>0.24258048289738432</v>
      </c>
      <c r="DF22" s="292">
        <v>0.24258048289738432</v>
      </c>
      <c r="DG22" s="292">
        <v>0.24258048289738432</v>
      </c>
      <c r="DH22" s="292">
        <v>0.24258048289738432</v>
      </c>
      <c r="DI22" s="292">
        <v>0.24258048289738432</v>
      </c>
      <c r="DJ22" s="292">
        <v>0.24258048289738432</v>
      </c>
      <c r="DK22" s="292">
        <v>0.24258048289738432</v>
      </c>
      <c r="DL22" s="292">
        <v>0.24258048289738432</v>
      </c>
      <c r="DM22" s="292">
        <v>0.24258048289738432</v>
      </c>
      <c r="DN22" s="292">
        <v>0.24258048289738432</v>
      </c>
      <c r="DO22" s="292">
        <v>0.24258048289738432</v>
      </c>
    </row>
    <row r="23" spans="1:125" s="109" customFormat="1" ht="15" thickBot="1">
      <c r="B23" s="326"/>
      <c r="C23" s="326"/>
      <c r="D23" s="326"/>
      <c r="E23" s="326"/>
      <c r="F23" s="326"/>
      <c r="G23" s="326"/>
      <c r="H23" s="326"/>
      <c r="I23" s="326"/>
      <c r="J23" s="326"/>
      <c r="K23" s="326"/>
      <c r="L23" s="326"/>
      <c r="M23" s="326"/>
      <c r="N23" s="326"/>
      <c r="O23" s="326"/>
      <c r="P23" s="326"/>
      <c r="Q23" s="326"/>
      <c r="R23" s="326"/>
      <c r="S23" s="326"/>
      <c r="T23" s="326"/>
      <c r="U23" s="326"/>
      <c r="V23" s="326"/>
      <c r="W23" s="326"/>
      <c r="X23" s="326"/>
      <c r="Y23" s="326"/>
      <c r="Z23" s="262"/>
      <c r="AA23" s="262"/>
      <c r="AB23" s="262"/>
      <c r="AC23" s="262"/>
      <c r="AD23" s="262"/>
      <c r="AE23" s="262"/>
      <c r="AF23" s="262"/>
      <c r="AG23" s="262"/>
      <c r="AH23" s="262"/>
      <c r="AI23" s="262"/>
      <c r="AJ23" s="262"/>
      <c r="AK23" s="262"/>
      <c r="AL23" s="262"/>
      <c r="AM23" s="262"/>
      <c r="AN23" s="262"/>
      <c r="AO23" s="262"/>
      <c r="AP23" s="262"/>
      <c r="AQ23" s="262"/>
      <c r="AR23" s="326"/>
      <c r="AS23" s="326"/>
      <c r="AT23" s="326"/>
      <c r="AU23" s="326"/>
      <c r="AV23" s="326"/>
      <c r="AW23" s="326"/>
      <c r="AX23" s="326"/>
      <c r="AY23" s="326"/>
      <c r="AZ23" s="326"/>
      <c r="BA23" s="326"/>
      <c r="BB23" s="326"/>
      <c r="BC23" s="326"/>
    </row>
    <row r="24" spans="1:125" s="324" customFormat="1" ht="15" thickBot="1">
      <c r="A24" s="323" t="s">
        <v>95</v>
      </c>
      <c r="B24" s="331">
        <v>476386.84994341049</v>
      </c>
      <c r="C24" s="331">
        <v>476386.84994341049</v>
      </c>
      <c r="D24" s="331">
        <v>476386.84994341049</v>
      </c>
      <c r="E24" s="331">
        <v>476386.84994341049</v>
      </c>
      <c r="F24" s="331">
        <v>476386.84994341049</v>
      </c>
      <c r="G24" s="331">
        <v>476386.84994341049</v>
      </c>
      <c r="H24" s="331">
        <v>476386.84994341049</v>
      </c>
      <c r="I24" s="331">
        <v>476386.84994341049</v>
      </c>
      <c r="J24" s="331">
        <v>476386.84994341049</v>
      </c>
      <c r="K24" s="331">
        <v>476386.84994341049</v>
      </c>
      <c r="L24" s="331">
        <v>476386.84994341049</v>
      </c>
      <c r="M24" s="331">
        <v>476386.84994341049</v>
      </c>
      <c r="N24" s="331">
        <v>474983.11754904431</v>
      </c>
      <c r="O24" s="331">
        <v>474983.11754904431</v>
      </c>
      <c r="P24" s="331">
        <v>474983.11754904431</v>
      </c>
      <c r="Q24" s="331">
        <v>474983.11754904431</v>
      </c>
      <c r="R24" s="331">
        <v>474983.11754904431</v>
      </c>
      <c r="S24" s="331">
        <v>474983.11754904431</v>
      </c>
      <c r="T24" s="331">
        <v>474983.11754904431</v>
      </c>
      <c r="U24" s="331">
        <v>474983.11754904431</v>
      </c>
      <c r="V24" s="331">
        <v>474983.11754904431</v>
      </c>
      <c r="W24" s="331">
        <v>474983.11754904431</v>
      </c>
      <c r="X24" s="331">
        <v>474983.11754904431</v>
      </c>
      <c r="Y24" s="331">
        <v>474983.11754904431</v>
      </c>
      <c r="Z24" s="463">
        <v>515406.66857394367</v>
      </c>
      <c r="AA24" s="463">
        <v>515406.66857394367</v>
      </c>
      <c r="AB24" s="463">
        <v>515406.66857394367</v>
      </c>
      <c r="AC24" s="463">
        <v>515406.66857394367</v>
      </c>
      <c r="AD24" s="463">
        <v>515406.66857394367</v>
      </c>
      <c r="AE24" s="463">
        <v>515406.66857394367</v>
      </c>
      <c r="AF24" s="463">
        <v>528291.83528829226</v>
      </c>
      <c r="AG24" s="463">
        <v>528291.83528829226</v>
      </c>
      <c r="AH24" s="463">
        <v>528291.83528829226</v>
      </c>
      <c r="AI24" s="463">
        <v>528291.83528829226</v>
      </c>
      <c r="AJ24" s="463">
        <v>528291.83528829226</v>
      </c>
      <c r="AK24" s="463">
        <v>528291.83528829226</v>
      </c>
      <c r="AL24" s="463">
        <v>545120.25</v>
      </c>
      <c r="AM24" s="463">
        <v>545120.25</v>
      </c>
      <c r="AN24" s="463">
        <v>545120.25</v>
      </c>
      <c r="AO24" s="463">
        <v>545120.25</v>
      </c>
      <c r="AP24" s="463">
        <v>545120.25</v>
      </c>
      <c r="AQ24" s="463">
        <v>545120.25</v>
      </c>
      <c r="AR24" s="731"/>
      <c r="AS24" s="731"/>
      <c r="AT24" s="731"/>
      <c r="AU24" s="731"/>
      <c r="AV24" s="731"/>
      <c r="AW24" s="731"/>
      <c r="AX24" s="732"/>
      <c r="AY24" s="731"/>
      <c r="AZ24" s="731"/>
      <c r="BA24" s="731"/>
      <c r="BB24" s="731"/>
      <c r="BC24" s="731"/>
      <c r="BD24" s="732"/>
      <c r="BE24" s="732"/>
      <c r="BF24" s="732"/>
      <c r="BG24" s="732"/>
      <c r="BH24" s="732"/>
      <c r="BI24" s="732"/>
      <c r="BJ24" s="732"/>
      <c r="BK24" s="732"/>
      <c r="BL24" s="732"/>
      <c r="BM24" s="732"/>
      <c r="BN24" s="732"/>
      <c r="BO24" s="732"/>
      <c r="BP24" s="732"/>
      <c r="BQ24" s="732"/>
      <c r="BR24" s="732"/>
      <c r="BS24" s="732"/>
      <c r="BT24" s="732"/>
      <c r="BU24" s="732"/>
      <c r="BV24" s="732"/>
      <c r="BW24" s="732"/>
      <c r="BX24" s="732"/>
      <c r="BY24" s="732"/>
      <c r="BZ24" s="732"/>
      <c r="CA24" s="732"/>
      <c r="CB24" s="732"/>
      <c r="CC24" s="732"/>
      <c r="CD24" s="732"/>
      <c r="CE24" s="732"/>
      <c r="CF24" s="732"/>
      <c r="CG24" s="732"/>
      <c r="CH24" s="732"/>
      <c r="CI24" s="732"/>
      <c r="CJ24" s="732"/>
      <c r="CK24" s="732"/>
      <c r="CL24" s="732"/>
      <c r="CM24" s="732"/>
      <c r="CN24" s="732"/>
      <c r="CO24" s="732"/>
      <c r="CP24" s="732"/>
      <c r="CQ24" s="732"/>
      <c r="CR24" s="732"/>
      <c r="CS24" s="732"/>
      <c r="CT24" s="732"/>
      <c r="CU24" s="732"/>
      <c r="CV24" s="732"/>
      <c r="CW24" s="732"/>
      <c r="CX24" s="732"/>
      <c r="CY24" s="732"/>
      <c r="CZ24" s="732"/>
      <c r="DA24" s="732"/>
      <c r="DB24" s="732"/>
      <c r="DC24" s="732"/>
      <c r="DD24" s="732"/>
      <c r="DE24" s="732"/>
      <c r="DF24" s="732"/>
      <c r="DG24" s="732"/>
      <c r="DH24" s="732"/>
      <c r="DI24" s="732"/>
      <c r="DJ24" s="732"/>
      <c r="DK24" s="732"/>
      <c r="DL24" s="732"/>
      <c r="DM24" s="732"/>
      <c r="DN24" s="732"/>
      <c r="DO24" s="733"/>
    </row>
    <row r="25" spans="1:125">
      <c r="BD25" s="120"/>
      <c r="BE25" s="120"/>
      <c r="BF25" s="120"/>
      <c r="BG25" s="120"/>
      <c r="BH25" s="120"/>
      <c r="BI25" s="120"/>
      <c r="BJ25" s="120"/>
      <c r="BK25" s="120"/>
      <c r="BL25" s="120"/>
      <c r="BM25" s="120"/>
      <c r="BN25" s="120"/>
      <c r="BO25" s="120"/>
      <c r="BP25" s="120"/>
      <c r="BQ25" s="120"/>
      <c r="BR25" s="120"/>
      <c r="BS25" s="120"/>
      <c r="BT25" s="120"/>
      <c r="BU25" s="120"/>
      <c r="BV25" s="120"/>
      <c r="BW25" s="120"/>
      <c r="BX25" s="120"/>
      <c r="BY25" s="120"/>
      <c r="BZ25" s="120"/>
      <c r="CA25" s="120"/>
      <c r="CB25" s="120"/>
      <c r="CC25" s="120"/>
      <c r="CD25" s="120"/>
      <c r="CE25" s="120"/>
      <c r="CF25" s="120"/>
      <c r="CG25" s="120"/>
      <c r="CH25" s="120"/>
      <c r="CI25" s="120"/>
      <c r="CJ25" s="120"/>
      <c r="CK25" s="120"/>
      <c r="CL25" s="120"/>
      <c r="CM25" s="120"/>
      <c r="CN25" s="120"/>
      <c r="CO25" s="120"/>
      <c r="CP25" s="120"/>
      <c r="CQ25" s="120"/>
      <c r="CR25" s="120"/>
      <c r="CS25" s="120"/>
      <c r="CT25" s="120"/>
      <c r="CU25" s="120"/>
      <c r="CV25" s="120"/>
      <c r="CW25" s="120"/>
      <c r="CX25" s="120"/>
      <c r="CY25" s="120"/>
      <c r="CZ25" s="120"/>
      <c r="DA25" s="120"/>
      <c r="DB25" s="120"/>
      <c r="DC25" s="120"/>
      <c r="DD25" s="120"/>
      <c r="DE25" s="120"/>
      <c r="DF25" s="120"/>
      <c r="DG25" s="120"/>
      <c r="DH25" s="120"/>
      <c r="DI25" s="120"/>
      <c r="DJ25" s="120"/>
      <c r="DK25" s="120"/>
      <c r="DL25" s="120"/>
      <c r="DM25" s="120"/>
      <c r="DN25" s="120"/>
      <c r="DO25" s="120"/>
      <c r="DP25" s="120"/>
      <c r="DQ25" s="120"/>
      <c r="DR25" s="120"/>
      <c r="DS25" s="120"/>
      <c r="DT25" s="120"/>
      <c r="DU25" s="120"/>
    </row>
  </sheetData>
  <mergeCells count="1">
    <mergeCell ref="A8:Z9"/>
  </mergeCells>
  <phoneticPr fontId="62" type="noConversion"/>
  <pageMargins left="0.75" right="0.75" top="1" bottom="1" header="0.5" footer="0.5"/>
  <pageSetup scale="1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36"/>
  <sheetViews>
    <sheetView topLeftCell="A218" workbookViewId="0">
      <selection activeCell="B230" sqref="B230"/>
    </sheetView>
  </sheetViews>
  <sheetFormatPr defaultRowHeight="12.5"/>
  <cols>
    <col min="1" max="1" width="61.453125" bestFit="1" customWidth="1"/>
    <col min="2" max="2" width="13.453125" customWidth="1"/>
    <col min="3" max="3" width="10.54296875" bestFit="1" customWidth="1"/>
    <col min="5" max="5" width="13.453125" customWidth="1"/>
    <col min="7" max="7" width="10.453125" bestFit="1" customWidth="1"/>
    <col min="8" max="8" width="14.54296875" bestFit="1" customWidth="1"/>
    <col min="11" max="11" width="12.453125" bestFit="1" customWidth="1"/>
  </cols>
  <sheetData>
    <row r="1" spans="1:3" s="42" customFormat="1"/>
    <row r="2" spans="1:3" s="42" customFormat="1"/>
    <row r="3" spans="1:3" s="42" customFormat="1" ht="13">
      <c r="A3" s="50" t="s">
        <v>155</v>
      </c>
    </row>
    <row r="4" spans="1:3" s="42" customFormat="1">
      <c r="A4" s="51" t="s">
        <v>161</v>
      </c>
      <c r="B4" s="52">
        <v>447765303.21683574</v>
      </c>
      <c r="C4" s="42" t="s">
        <v>170</v>
      </c>
    </row>
    <row r="5" spans="1:3" s="42" customFormat="1">
      <c r="A5" s="53" t="s">
        <v>156</v>
      </c>
      <c r="B5" s="52">
        <v>462529341.71132743</v>
      </c>
      <c r="C5" s="42" t="s">
        <v>170</v>
      </c>
    </row>
    <row r="6" spans="1:3" s="42" customFormat="1">
      <c r="A6" s="53" t="s">
        <v>157</v>
      </c>
      <c r="B6" s="52">
        <f>B5-B4</f>
        <v>14764038.494491696</v>
      </c>
      <c r="C6" s="42" t="s">
        <v>170</v>
      </c>
    </row>
    <row r="7" spans="1:3" s="42" customFormat="1"/>
    <row r="8" spans="1:3" s="42" customFormat="1">
      <c r="A8" s="51" t="s">
        <v>158</v>
      </c>
      <c r="B8" s="42" t="s">
        <v>164</v>
      </c>
    </row>
    <row r="9" spans="1:3" s="42" customFormat="1">
      <c r="A9" s="51" t="s">
        <v>159</v>
      </c>
      <c r="B9" s="42" t="s">
        <v>166</v>
      </c>
    </row>
    <row r="10" spans="1:3" s="42" customFormat="1">
      <c r="A10" s="51" t="s">
        <v>160</v>
      </c>
      <c r="B10" s="42" t="s">
        <v>165</v>
      </c>
    </row>
    <row r="11" spans="1:3" s="42" customFormat="1"/>
    <row r="12" spans="1:3" s="42" customFormat="1"/>
    <row r="13" spans="1:3" s="42" customFormat="1" ht="13">
      <c r="A13" s="50" t="s">
        <v>167</v>
      </c>
    </row>
    <row r="14" spans="1:3" s="42" customFormat="1">
      <c r="A14" s="51" t="s">
        <v>168</v>
      </c>
      <c r="B14" s="52">
        <v>455575598.1132918</v>
      </c>
      <c r="C14" s="42" t="s">
        <v>170</v>
      </c>
    </row>
    <row r="15" spans="1:3" s="42" customFormat="1">
      <c r="A15" s="53" t="s">
        <v>169</v>
      </c>
      <c r="B15" s="52" t="e">
        <f>SUM(#REF!)</f>
        <v>#REF!</v>
      </c>
      <c r="C15" s="42" t="s">
        <v>170</v>
      </c>
    </row>
    <row r="16" spans="1:3" s="42" customFormat="1">
      <c r="A16" s="53" t="s">
        <v>157</v>
      </c>
      <c r="B16" s="52" t="e">
        <f>B15-B14</f>
        <v>#REF!</v>
      </c>
      <c r="C16" s="42" t="s">
        <v>170</v>
      </c>
    </row>
    <row r="17" spans="1:14" s="42" customFormat="1"/>
    <row r="18" spans="1:14" s="42" customFormat="1">
      <c r="A18" s="51" t="s">
        <v>158</v>
      </c>
      <c r="B18" s="42" t="s">
        <v>175</v>
      </c>
    </row>
    <row r="19" spans="1:14" s="42" customFormat="1">
      <c r="A19" s="51" t="s">
        <v>159</v>
      </c>
      <c r="B19" s="42" t="s">
        <v>171</v>
      </c>
    </row>
    <row r="20" spans="1:14" s="42" customFormat="1">
      <c r="A20" s="51" t="s">
        <v>160</v>
      </c>
      <c r="B20" s="42" t="s">
        <v>172</v>
      </c>
    </row>
    <row r="21" spans="1:14" s="42" customFormat="1">
      <c r="A21" s="51" t="s">
        <v>173</v>
      </c>
      <c r="B21" s="42" t="s">
        <v>174</v>
      </c>
    </row>
    <row r="22" spans="1:14" s="42" customFormat="1"/>
    <row r="23" spans="1:14" s="42" customFormat="1"/>
    <row r="24" spans="1:14" s="42" customFormat="1" ht="13">
      <c r="A24" s="50" t="s">
        <v>187</v>
      </c>
    </row>
    <row r="25" spans="1:14" s="42" customFormat="1">
      <c r="A25" s="51" t="s">
        <v>176</v>
      </c>
      <c r="B25" s="52">
        <v>447042878.84853238</v>
      </c>
      <c r="C25" s="42" t="s">
        <v>170</v>
      </c>
    </row>
    <row r="26" spans="1:14" s="42" customFormat="1">
      <c r="A26" s="53" t="s">
        <v>177</v>
      </c>
      <c r="B26" s="52" t="e">
        <f>SUM(#REF!)</f>
        <v>#REF!</v>
      </c>
      <c r="C26" s="42" t="s">
        <v>170</v>
      </c>
    </row>
    <row r="27" spans="1:14" s="42" customFormat="1">
      <c r="A27" s="53" t="s">
        <v>157</v>
      </c>
      <c r="B27" s="52" t="e">
        <f>B26-B25</f>
        <v>#REF!</v>
      </c>
      <c r="C27" s="42" t="s">
        <v>170</v>
      </c>
    </row>
    <row r="28" spans="1:14" s="42" customFormat="1"/>
    <row r="29" spans="1:14" s="42" customFormat="1" ht="13">
      <c r="A29" s="51" t="s">
        <v>158</v>
      </c>
      <c r="B29" s="42" t="s">
        <v>183</v>
      </c>
      <c r="N29" s="54" t="s">
        <v>185</v>
      </c>
    </row>
    <row r="30" spans="1:14" s="42" customFormat="1">
      <c r="A30" s="51" t="s">
        <v>159</v>
      </c>
      <c r="B30" s="42" t="s">
        <v>174</v>
      </c>
    </row>
    <row r="31" spans="1:14" s="42" customFormat="1" ht="13">
      <c r="A31" s="51"/>
      <c r="B31" s="61">
        <v>1</v>
      </c>
      <c r="C31" s="62" t="s">
        <v>184</v>
      </c>
    </row>
    <row r="32" spans="1:14" s="42" customFormat="1"/>
    <row r="33" spans="1:11" s="42" customFormat="1" ht="13">
      <c r="A33" s="55"/>
      <c r="B33" s="553" t="s">
        <v>178</v>
      </c>
      <c r="C33" s="553"/>
      <c r="D33" s="553"/>
      <c r="E33" s="56" t="s">
        <v>179</v>
      </c>
    </row>
    <row r="34" spans="1:11" s="42" customFormat="1" ht="13">
      <c r="A34" s="57" t="s">
        <v>180</v>
      </c>
      <c r="B34" s="554" t="s">
        <v>181</v>
      </c>
      <c r="C34" s="555"/>
      <c r="D34" s="556"/>
      <c r="E34" s="58">
        <v>42464</v>
      </c>
    </row>
    <row r="35" spans="1:11" s="42" customFormat="1" ht="13">
      <c r="A35" s="57" t="s">
        <v>182</v>
      </c>
      <c r="B35" s="550" t="s">
        <v>186</v>
      </c>
      <c r="C35" s="551"/>
      <c r="D35" s="552"/>
      <c r="E35" s="59">
        <v>42464</v>
      </c>
    </row>
    <row r="36" spans="1:11" s="42" customFormat="1"/>
    <row r="38" spans="1:11" ht="13">
      <c r="A38" s="50" t="s">
        <v>188</v>
      </c>
      <c r="B38" s="42"/>
      <c r="C38" s="42"/>
      <c r="D38" s="42"/>
      <c r="E38" s="42"/>
      <c r="F38" s="42"/>
      <c r="G38" s="42"/>
      <c r="H38" s="42"/>
      <c r="I38" s="42"/>
      <c r="J38" s="42"/>
      <c r="K38" s="42"/>
    </row>
    <row r="39" spans="1:11">
      <c r="A39" s="51" t="s">
        <v>189</v>
      </c>
      <c r="B39" s="52">
        <v>439199187</v>
      </c>
      <c r="C39" s="42" t="s">
        <v>170</v>
      </c>
      <c r="D39" s="42"/>
      <c r="E39" s="42"/>
      <c r="F39" s="42"/>
      <c r="G39" s="42"/>
      <c r="H39" s="42"/>
      <c r="I39" s="42"/>
      <c r="J39" s="42"/>
      <c r="K39" s="42"/>
    </row>
    <row r="40" spans="1:11">
      <c r="A40" s="53" t="s">
        <v>190</v>
      </c>
      <c r="B40" s="52">
        <v>442012992.56110966</v>
      </c>
      <c r="C40" s="42" t="s">
        <v>170</v>
      </c>
      <c r="D40" s="42"/>
      <c r="E40" s="42"/>
      <c r="F40" s="42"/>
      <c r="G40" s="42"/>
      <c r="H40" s="42"/>
      <c r="I40" s="42"/>
      <c r="J40" s="42"/>
      <c r="K40" s="42"/>
    </row>
    <row r="41" spans="1:11">
      <c r="A41" s="53" t="s">
        <v>157</v>
      </c>
      <c r="B41" s="52">
        <f>B40-B39</f>
        <v>2813805.5611096621</v>
      </c>
      <c r="C41" s="42" t="s">
        <v>170</v>
      </c>
      <c r="D41" s="42"/>
      <c r="E41" s="42"/>
      <c r="F41" s="42"/>
      <c r="G41" s="42"/>
      <c r="H41" s="42"/>
      <c r="I41" s="42"/>
      <c r="J41" s="42"/>
      <c r="K41" s="42"/>
    </row>
    <row r="42" spans="1:11">
      <c r="A42" s="42"/>
      <c r="B42" s="42"/>
      <c r="C42" s="42"/>
      <c r="D42" s="42"/>
      <c r="E42" s="42"/>
      <c r="F42" s="42"/>
      <c r="G42" s="42"/>
      <c r="H42" s="42"/>
      <c r="I42" s="42"/>
      <c r="J42" s="42"/>
      <c r="K42" s="42"/>
    </row>
    <row r="43" spans="1:11">
      <c r="A43" s="51" t="s">
        <v>158</v>
      </c>
      <c r="B43" s="42" t="s">
        <v>191</v>
      </c>
      <c r="C43" s="42"/>
      <c r="D43" s="42"/>
      <c r="E43" s="42"/>
      <c r="F43" s="42"/>
      <c r="G43" s="42"/>
      <c r="H43" s="42"/>
      <c r="I43" s="42"/>
      <c r="J43" s="42"/>
      <c r="K43" s="42"/>
    </row>
    <row r="44" spans="1:11">
      <c r="A44" s="51" t="s">
        <v>159</v>
      </c>
      <c r="B44" s="42" t="s">
        <v>174</v>
      </c>
      <c r="C44" s="42"/>
      <c r="D44" s="42"/>
      <c r="E44" s="42"/>
      <c r="F44" s="42"/>
      <c r="G44" s="42"/>
      <c r="H44" s="42"/>
      <c r="I44" s="42"/>
      <c r="J44" s="42"/>
      <c r="K44" s="42"/>
    </row>
    <row r="45" spans="1:11" ht="13">
      <c r="A45" s="51"/>
      <c r="B45" s="61">
        <v>1</v>
      </c>
      <c r="C45" s="62" t="s">
        <v>192</v>
      </c>
      <c r="D45" s="42"/>
      <c r="E45" s="42"/>
      <c r="F45" s="42"/>
      <c r="G45" s="42"/>
      <c r="H45" s="42"/>
      <c r="I45" s="42"/>
      <c r="J45" s="42"/>
      <c r="K45" s="42"/>
    </row>
    <row r="46" spans="1:11">
      <c r="A46" s="42"/>
      <c r="B46" s="42"/>
      <c r="C46" s="42"/>
      <c r="D46" s="42"/>
      <c r="E46" s="42"/>
      <c r="F46" s="42"/>
      <c r="G46" s="42"/>
      <c r="H46" s="42"/>
      <c r="I46" s="42"/>
      <c r="J46" s="42"/>
      <c r="K46" s="42"/>
    </row>
    <row r="47" spans="1:11" ht="13">
      <c r="A47" s="55"/>
      <c r="B47" s="553" t="s">
        <v>178</v>
      </c>
      <c r="C47" s="553"/>
      <c r="D47" s="553"/>
      <c r="E47" s="56" t="s">
        <v>179</v>
      </c>
      <c r="F47" s="42"/>
      <c r="G47" s="42"/>
      <c r="H47" s="42"/>
      <c r="I47" s="42"/>
      <c r="J47" s="42"/>
      <c r="K47" s="42"/>
    </row>
    <row r="48" spans="1:11" ht="13">
      <c r="A48" s="57" t="s">
        <v>180</v>
      </c>
      <c r="B48" s="554" t="s">
        <v>181</v>
      </c>
      <c r="C48" s="555"/>
      <c r="D48" s="556"/>
      <c r="E48" s="64">
        <v>42556</v>
      </c>
      <c r="F48" s="42"/>
      <c r="G48" s="42"/>
      <c r="H48" s="42"/>
      <c r="I48" s="42"/>
      <c r="J48" s="42"/>
      <c r="K48" s="42"/>
    </row>
    <row r="49" spans="1:11" ht="13">
      <c r="A49" s="57" t="s">
        <v>182</v>
      </c>
      <c r="B49" s="550" t="s">
        <v>186</v>
      </c>
      <c r="C49" s="551"/>
      <c r="D49" s="552"/>
      <c r="E49" s="65">
        <v>42556</v>
      </c>
      <c r="F49" s="42"/>
      <c r="G49" s="52"/>
      <c r="H49" s="42"/>
      <c r="I49" s="42"/>
      <c r="J49" s="42"/>
      <c r="K49" s="42"/>
    </row>
    <row r="52" spans="1:11" ht="13">
      <c r="A52" s="50" t="s">
        <v>193</v>
      </c>
      <c r="B52" s="42"/>
      <c r="C52" s="42"/>
      <c r="D52" s="42"/>
    </row>
    <row r="53" spans="1:11">
      <c r="A53" s="51" t="s">
        <v>194</v>
      </c>
      <c r="B53" s="52">
        <v>434299860</v>
      </c>
      <c r="C53" s="42" t="s">
        <v>170</v>
      </c>
      <c r="D53" s="42"/>
    </row>
    <row r="54" spans="1:11">
      <c r="A54" s="53" t="s">
        <v>195</v>
      </c>
      <c r="B54" s="52" t="e">
        <f>SUM(#REF!)</f>
        <v>#REF!</v>
      </c>
      <c r="C54" s="42" t="s">
        <v>170</v>
      </c>
      <c r="D54" s="42"/>
    </row>
    <row r="55" spans="1:11">
      <c r="A55" s="53" t="s">
        <v>157</v>
      </c>
      <c r="B55" s="52" t="e">
        <f>B54-B53</f>
        <v>#REF!</v>
      </c>
      <c r="C55" s="42" t="s">
        <v>170</v>
      </c>
      <c r="D55" s="42"/>
    </row>
    <row r="56" spans="1:11">
      <c r="A56" s="42"/>
      <c r="B56" s="42"/>
      <c r="C56" s="42"/>
      <c r="D56" s="42"/>
    </row>
    <row r="57" spans="1:11">
      <c r="A57" s="51" t="s">
        <v>158</v>
      </c>
      <c r="B57" s="42" t="s">
        <v>196</v>
      </c>
      <c r="C57" s="42"/>
      <c r="D57" s="42"/>
    </row>
    <row r="58" spans="1:11" ht="13">
      <c r="A58" s="51"/>
      <c r="B58" s="61">
        <v>1</v>
      </c>
      <c r="C58" s="62" t="s">
        <v>197</v>
      </c>
      <c r="D58" s="42"/>
    </row>
    <row r="59" spans="1:11" ht="13">
      <c r="A59" s="51"/>
      <c r="B59" s="42"/>
      <c r="C59" s="62"/>
      <c r="D59" s="42"/>
    </row>
    <row r="60" spans="1:11" ht="13">
      <c r="A60" s="55"/>
      <c r="B60" s="553" t="s">
        <v>178</v>
      </c>
      <c r="C60" s="553"/>
      <c r="D60" s="553"/>
      <c r="E60" s="56" t="s">
        <v>179</v>
      </c>
    </row>
    <row r="61" spans="1:11" ht="13">
      <c r="A61" s="57" t="s">
        <v>180</v>
      </c>
      <c r="B61" s="554" t="s">
        <v>198</v>
      </c>
      <c r="C61" s="555"/>
      <c r="D61" s="556"/>
      <c r="E61" s="64">
        <v>42646</v>
      </c>
      <c r="K61" s="14"/>
    </row>
    <row r="62" spans="1:11" ht="13">
      <c r="A62" s="57" t="s">
        <v>182</v>
      </c>
      <c r="B62" s="557" t="s">
        <v>186</v>
      </c>
      <c r="C62" s="558"/>
      <c r="D62" s="559"/>
      <c r="E62" s="66">
        <v>42646</v>
      </c>
    </row>
    <row r="65" spans="1:10" s="42" customFormat="1" ht="13">
      <c r="A65" s="50" t="s">
        <v>199</v>
      </c>
    </row>
    <row r="66" spans="1:10" s="42" customFormat="1">
      <c r="A66" s="51" t="s">
        <v>201</v>
      </c>
      <c r="B66" s="52">
        <v>419861370.24051231</v>
      </c>
      <c r="C66" s="42" t="s">
        <v>170</v>
      </c>
    </row>
    <row r="67" spans="1:10" s="42" customFormat="1">
      <c r="A67" s="53" t="s">
        <v>200</v>
      </c>
      <c r="B67" s="52" t="e">
        <f>SUM(#REF!)</f>
        <v>#REF!</v>
      </c>
      <c r="C67" s="42" t="s">
        <v>170</v>
      </c>
    </row>
    <row r="68" spans="1:10" s="42" customFormat="1">
      <c r="A68" s="53" t="s">
        <v>157</v>
      </c>
      <c r="B68" s="52" t="e">
        <f>B67-B66</f>
        <v>#REF!</v>
      </c>
      <c r="C68" s="42" t="s">
        <v>170</v>
      </c>
    </row>
    <row r="69" spans="1:10" s="42" customFormat="1"/>
    <row r="70" spans="1:10" s="42" customFormat="1">
      <c r="A70" s="51" t="s">
        <v>158</v>
      </c>
      <c r="B70" s="42" t="s">
        <v>202</v>
      </c>
    </row>
    <row r="71" spans="1:10" s="42" customFormat="1" ht="13">
      <c r="A71" s="51"/>
      <c r="B71" s="61">
        <v>1</v>
      </c>
      <c r="C71" s="62" t="s">
        <v>203</v>
      </c>
    </row>
    <row r="72" spans="1:10" s="42" customFormat="1" ht="13">
      <c r="A72" s="51"/>
      <c r="C72" s="62"/>
    </row>
    <row r="73" spans="1:10" s="42" customFormat="1" ht="13">
      <c r="A73" s="55"/>
      <c r="B73" s="553" t="s">
        <v>178</v>
      </c>
      <c r="C73" s="553"/>
      <c r="D73" s="553"/>
      <c r="E73" s="56" t="s">
        <v>179</v>
      </c>
    </row>
    <row r="74" spans="1:10" s="42" customFormat="1" ht="13">
      <c r="A74" s="57" t="s">
        <v>180</v>
      </c>
      <c r="B74" s="550" t="s">
        <v>198</v>
      </c>
      <c r="C74" s="551"/>
      <c r="D74" s="552"/>
      <c r="E74" s="65">
        <v>42738</v>
      </c>
    </row>
    <row r="75" spans="1:10" s="42" customFormat="1" ht="13">
      <c r="A75" s="57" t="s">
        <v>182</v>
      </c>
      <c r="B75" s="557" t="s">
        <v>186</v>
      </c>
      <c r="C75" s="558"/>
      <c r="D75" s="559"/>
      <c r="E75" s="66">
        <v>42738</v>
      </c>
    </row>
    <row r="76" spans="1:10" s="42" customFormat="1"/>
    <row r="78" spans="1:10" ht="13">
      <c r="A78" s="50" t="s">
        <v>204</v>
      </c>
      <c r="B78" s="42"/>
      <c r="C78" s="42"/>
      <c r="D78" s="42"/>
      <c r="E78" s="42"/>
      <c r="F78" s="42"/>
      <c r="G78" s="42"/>
      <c r="H78" s="42"/>
      <c r="I78" s="42"/>
      <c r="J78" s="42"/>
    </row>
    <row r="79" spans="1:10">
      <c r="A79" s="51" t="s">
        <v>205</v>
      </c>
      <c r="B79" s="52">
        <v>412645628.8977145</v>
      </c>
      <c r="C79" s="42" t="s">
        <v>170</v>
      </c>
      <c r="D79" s="42"/>
      <c r="E79" s="42"/>
      <c r="F79" s="42"/>
      <c r="G79" s="42"/>
      <c r="H79" s="42"/>
      <c r="I79" s="42"/>
      <c r="J79" s="42"/>
    </row>
    <row r="80" spans="1:10">
      <c r="A80" s="53" t="s">
        <v>206</v>
      </c>
      <c r="B80" s="52" t="e">
        <f>SUM(#REF!)</f>
        <v>#REF!</v>
      </c>
      <c r="C80" s="42" t="s">
        <v>170</v>
      </c>
      <c r="D80" s="42"/>
      <c r="E80" s="42"/>
      <c r="F80" s="42"/>
      <c r="G80" s="42"/>
      <c r="H80" s="42"/>
      <c r="I80" s="42"/>
      <c r="J80" s="42"/>
    </row>
    <row r="81" spans="1:14">
      <c r="A81" s="53" t="s">
        <v>157</v>
      </c>
      <c r="B81" s="52" t="e">
        <f>B80-B79</f>
        <v>#REF!</v>
      </c>
      <c r="C81" s="42" t="s">
        <v>170</v>
      </c>
      <c r="D81" s="42"/>
      <c r="E81" s="42"/>
      <c r="F81" s="42"/>
      <c r="G81" s="42"/>
      <c r="H81" s="42"/>
      <c r="I81" s="42"/>
      <c r="J81" s="42"/>
    </row>
    <row r="82" spans="1:14">
      <c r="A82" s="42"/>
      <c r="B82" s="42"/>
      <c r="C82" s="42"/>
      <c r="D82" s="42"/>
      <c r="E82" s="42"/>
      <c r="F82" s="42"/>
      <c r="G82" s="42"/>
      <c r="H82" s="42"/>
      <c r="I82" s="42"/>
      <c r="J82" s="42"/>
    </row>
    <row r="83" spans="1:14">
      <c r="A83" s="51" t="s">
        <v>158</v>
      </c>
      <c r="B83" s="55" t="s">
        <v>207</v>
      </c>
      <c r="C83" s="42"/>
      <c r="D83" s="42"/>
      <c r="E83" s="42"/>
      <c r="F83" s="42"/>
      <c r="G83" s="42"/>
      <c r="H83" s="42"/>
      <c r="I83" s="42"/>
      <c r="J83" s="42"/>
    </row>
    <row r="84" spans="1:14" ht="13">
      <c r="A84" s="51" t="s">
        <v>159</v>
      </c>
      <c r="B84" s="55" t="s">
        <v>208</v>
      </c>
      <c r="C84" s="62"/>
      <c r="D84" s="42"/>
      <c r="E84" s="42"/>
      <c r="F84" s="42"/>
      <c r="G84" s="42"/>
      <c r="H84" s="42"/>
      <c r="I84" s="42"/>
      <c r="J84" s="42"/>
    </row>
    <row r="85" spans="1:14" ht="13">
      <c r="A85" s="51"/>
      <c r="B85" s="42"/>
      <c r="C85" s="62"/>
      <c r="D85" s="42"/>
      <c r="E85" s="42"/>
      <c r="F85" s="42"/>
      <c r="G85" s="42"/>
      <c r="H85" s="42"/>
      <c r="I85" s="42"/>
      <c r="J85" s="42"/>
    </row>
    <row r="86" spans="1:14" ht="13">
      <c r="A86" s="55"/>
      <c r="B86" s="553" t="s">
        <v>178</v>
      </c>
      <c r="C86" s="553"/>
      <c r="D86" s="553"/>
      <c r="E86" s="56" t="s">
        <v>179</v>
      </c>
      <c r="F86" s="42"/>
      <c r="G86" s="42"/>
      <c r="H86" s="42"/>
      <c r="I86" s="42"/>
      <c r="J86" s="42"/>
    </row>
    <row r="87" spans="1:14" ht="13">
      <c r="A87" s="57" t="s">
        <v>180</v>
      </c>
      <c r="B87" s="550" t="s">
        <v>198</v>
      </c>
      <c r="C87" s="551"/>
      <c r="D87" s="552"/>
      <c r="E87" s="65">
        <v>42829</v>
      </c>
      <c r="F87" s="42"/>
      <c r="G87" s="42"/>
      <c r="H87" s="42"/>
      <c r="I87" s="42"/>
      <c r="J87" s="42"/>
    </row>
    <row r="88" spans="1:14" ht="13">
      <c r="A88" s="57" t="s">
        <v>182</v>
      </c>
      <c r="B88" s="557" t="s">
        <v>186</v>
      </c>
      <c r="C88" s="558"/>
      <c r="D88" s="559"/>
      <c r="E88" s="66">
        <v>42829</v>
      </c>
      <c r="F88" s="42"/>
      <c r="G88" s="42"/>
      <c r="H88" s="42"/>
      <c r="I88" s="42"/>
      <c r="J88" s="42"/>
    </row>
    <row r="89" spans="1:14">
      <c r="A89" s="42"/>
      <c r="B89" s="42"/>
      <c r="C89" s="42"/>
      <c r="D89" s="42"/>
      <c r="E89" s="42"/>
      <c r="F89" s="42"/>
      <c r="G89" s="42"/>
      <c r="H89" s="42"/>
      <c r="I89" s="42"/>
      <c r="J89" s="42"/>
    </row>
    <row r="91" spans="1:14" ht="13">
      <c r="A91" s="50" t="s">
        <v>209</v>
      </c>
      <c r="B91" s="42"/>
      <c r="C91" s="42"/>
      <c r="D91" s="42"/>
      <c r="E91" s="42"/>
      <c r="F91" s="42"/>
      <c r="G91" s="42"/>
      <c r="H91" s="42"/>
      <c r="I91" s="42"/>
      <c r="J91" s="42"/>
      <c r="K91" s="42"/>
      <c r="L91" s="42"/>
      <c r="M91" s="42"/>
      <c r="N91" s="42"/>
    </row>
    <row r="92" spans="1:14">
      <c r="A92" s="51" t="s">
        <v>210</v>
      </c>
      <c r="B92" s="52">
        <v>405633546.91340452</v>
      </c>
      <c r="C92" s="42" t="s">
        <v>170</v>
      </c>
      <c r="D92" s="42"/>
      <c r="E92" s="42"/>
      <c r="F92" s="42"/>
      <c r="G92" s="42"/>
      <c r="H92" s="42"/>
      <c r="I92" s="42"/>
      <c r="J92" s="42"/>
      <c r="K92" s="42"/>
      <c r="L92" s="42"/>
      <c r="M92" s="42"/>
      <c r="N92" s="42"/>
    </row>
    <row r="93" spans="1:14">
      <c r="A93" s="53" t="s">
        <v>211</v>
      </c>
      <c r="B93" s="52" t="e">
        <f>SUM(#REF!)</f>
        <v>#REF!</v>
      </c>
      <c r="C93" s="42" t="s">
        <v>170</v>
      </c>
      <c r="D93" s="42"/>
      <c r="E93" s="42"/>
      <c r="F93" s="42"/>
      <c r="G93" s="42"/>
      <c r="H93" s="42"/>
      <c r="I93" s="42"/>
      <c r="J93" s="42"/>
      <c r="K93" s="42"/>
      <c r="L93" s="42"/>
      <c r="M93" s="42"/>
      <c r="N93" s="42"/>
    </row>
    <row r="94" spans="1:14">
      <c r="A94" s="53" t="s">
        <v>157</v>
      </c>
      <c r="B94" s="52" t="e">
        <f>B93-B92</f>
        <v>#REF!</v>
      </c>
      <c r="C94" s="42" t="s">
        <v>170</v>
      </c>
      <c r="D94" s="42"/>
      <c r="E94" s="42"/>
      <c r="F94" s="42"/>
      <c r="G94" s="42"/>
      <c r="H94" s="42"/>
      <c r="I94" s="42"/>
      <c r="J94" s="42"/>
      <c r="K94" s="42"/>
      <c r="L94" s="42"/>
      <c r="M94" s="42"/>
      <c r="N94" s="42"/>
    </row>
    <row r="95" spans="1:14">
      <c r="A95" s="42"/>
      <c r="B95" s="42"/>
      <c r="C95" s="42"/>
      <c r="D95" s="42"/>
      <c r="E95" s="42"/>
      <c r="F95" s="42"/>
      <c r="G95" s="42"/>
      <c r="H95" s="42"/>
      <c r="I95" s="42"/>
      <c r="J95" s="42"/>
      <c r="K95" s="42"/>
      <c r="L95" s="42"/>
      <c r="M95" s="42"/>
      <c r="N95" s="42"/>
    </row>
    <row r="96" spans="1:14">
      <c r="A96" s="51" t="s">
        <v>158</v>
      </c>
      <c r="B96" s="55" t="s">
        <v>212</v>
      </c>
      <c r="C96" s="42"/>
      <c r="D96" s="42"/>
      <c r="E96" s="42"/>
      <c r="F96" s="42"/>
      <c r="G96" s="42"/>
      <c r="H96" s="42"/>
      <c r="I96" s="42"/>
      <c r="J96" s="42"/>
      <c r="K96" s="42"/>
      <c r="L96" s="42"/>
      <c r="M96" s="42"/>
      <c r="N96" s="42"/>
    </row>
    <row r="97" spans="1:14" ht="13">
      <c r="A97" s="51" t="s">
        <v>159</v>
      </c>
      <c r="B97" s="55" t="s">
        <v>216</v>
      </c>
      <c r="C97" s="62"/>
      <c r="D97" s="42"/>
      <c r="E97" s="42"/>
      <c r="F97" s="42"/>
      <c r="G97" s="42"/>
      <c r="H97" s="42"/>
      <c r="I97" s="42"/>
      <c r="J97" s="42"/>
      <c r="K97" s="42"/>
      <c r="L97" s="42"/>
      <c r="M97" s="42"/>
      <c r="N97" s="42"/>
    </row>
    <row r="98" spans="1:14" ht="13">
      <c r="A98" s="51"/>
      <c r="B98" s="61">
        <v>1</v>
      </c>
      <c r="C98" s="62" t="s">
        <v>213</v>
      </c>
      <c r="D98" s="42"/>
      <c r="E98" s="42"/>
      <c r="F98" s="42"/>
      <c r="G98" s="42"/>
      <c r="H98" s="42"/>
      <c r="I98" s="42"/>
      <c r="J98" s="42"/>
      <c r="K98" s="42"/>
      <c r="L98" s="42"/>
      <c r="M98" s="42"/>
      <c r="N98" s="42"/>
    </row>
    <row r="99" spans="1:14" ht="13">
      <c r="A99" s="51"/>
      <c r="B99" s="61" t="s">
        <v>214</v>
      </c>
      <c r="C99" s="62" t="s">
        <v>215</v>
      </c>
      <c r="D99" s="42"/>
      <c r="E99" s="42"/>
      <c r="F99" s="42"/>
      <c r="G99" s="42"/>
      <c r="H99" s="42"/>
      <c r="I99" s="42"/>
      <c r="J99" s="42"/>
      <c r="K99" s="42"/>
      <c r="L99" s="42"/>
      <c r="M99" s="42"/>
      <c r="N99" s="42"/>
    </row>
    <row r="100" spans="1:14" ht="13">
      <c r="A100" s="51"/>
      <c r="B100" s="42"/>
      <c r="C100" s="62"/>
      <c r="D100" s="42"/>
      <c r="E100" s="42"/>
      <c r="F100" s="42"/>
      <c r="G100" s="42"/>
      <c r="H100" s="42"/>
      <c r="I100" s="42"/>
      <c r="J100" s="42"/>
      <c r="K100" s="42"/>
      <c r="L100" s="42"/>
      <c r="M100" s="42"/>
      <c r="N100" s="42"/>
    </row>
    <row r="101" spans="1:14" ht="13">
      <c r="A101" s="55"/>
      <c r="B101" s="553" t="s">
        <v>178</v>
      </c>
      <c r="C101" s="553"/>
      <c r="D101" s="553"/>
      <c r="E101" s="56" t="s">
        <v>179</v>
      </c>
      <c r="F101" s="42"/>
      <c r="G101" s="42"/>
      <c r="H101" s="42"/>
      <c r="I101" s="42"/>
      <c r="J101" s="42"/>
      <c r="K101" s="42"/>
      <c r="L101" s="42"/>
      <c r="M101" s="42"/>
      <c r="N101" s="42"/>
    </row>
    <row r="102" spans="1:14" ht="13">
      <c r="A102" s="57" t="s">
        <v>180</v>
      </c>
      <c r="B102" s="550" t="s">
        <v>198</v>
      </c>
      <c r="C102" s="551"/>
      <c r="D102" s="552"/>
      <c r="E102" s="65">
        <v>42921</v>
      </c>
      <c r="F102" s="42"/>
      <c r="G102" s="42"/>
      <c r="H102" s="42"/>
      <c r="I102" s="42"/>
      <c r="J102" s="42"/>
      <c r="K102" s="42"/>
      <c r="L102" s="42"/>
      <c r="M102" s="42"/>
      <c r="N102" s="42"/>
    </row>
    <row r="103" spans="1:14" ht="13">
      <c r="A103" s="57" t="s">
        <v>182</v>
      </c>
      <c r="B103" s="557" t="s">
        <v>186</v>
      </c>
      <c r="C103" s="558"/>
      <c r="D103" s="559"/>
      <c r="E103" s="66">
        <v>42921</v>
      </c>
      <c r="F103" s="42"/>
      <c r="G103" s="42"/>
      <c r="H103" s="42"/>
      <c r="I103" s="42"/>
      <c r="J103" s="42"/>
      <c r="K103" s="42"/>
      <c r="L103" s="42"/>
      <c r="M103" s="42"/>
      <c r="N103" s="42"/>
    </row>
    <row r="106" spans="1:14" ht="13">
      <c r="A106" s="69" t="s">
        <v>217</v>
      </c>
      <c r="B106" s="45"/>
      <c r="C106" s="45"/>
      <c r="D106" s="45"/>
      <c r="E106" s="45"/>
      <c r="F106" s="45"/>
      <c r="G106" s="45"/>
      <c r="H106" s="45"/>
      <c r="I106" s="45"/>
      <c r="J106" s="45"/>
      <c r="K106" s="45"/>
      <c r="L106" s="45"/>
    </row>
    <row r="107" spans="1:14">
      <c r="A107" s="70" t="s">
        <v>218</v>
      </c>
      <c r="B107" s="71">
        <v>383508508.14047974</v>
      </c>
      <c r="C107" s="45" t="s">
        <v>170</v>
      </c>
      <c r="D107" s="45"/>
      <c r="E107" s="45"/>
      <c r="F107" s="45"/>
      <c r="G107" s="45"/>
      <c r="H107" s="45"/>
      <c r="I107" s="45"/>
      <c r="J107" s="45"/>
      <c r="K107" s="45"/>
      <c r="L107" s="45"/>
    </row>
    <row r="108" spans="1:14">
      <c r="A108" s="72" t="s">
        <v>219</v>
      </c>
      <c r="B108" s="71" t="e">
        <f>SUM(#REF!)</f>
        <v>#REF!</v>
      </c>
      <c r="C108" s="45" t="s">
        <v>170</v>
      </c>
      <c r="D108" s="45"/>
      <c r="E108" s="45"/>
      <c r="F108" s="45"/>
      <c r="G108" s="45"/>
      <c r="H108" s="45"/>
      <c r="I108" s="45"/>
      <c r="J108" s="45"/>
      <c r="K108" s="45"/>
      <c r="L108" s="45"/>
    </row>
    <row r="109" spans="1:14">
      <c r="A109" s="72" t="s">
        <v>157</v>
      </c>
      <c r="B109" s="71" t="e">
        <f>B108-B107</f>
        <v>#REF!</v>
      </c>
      <c r="C109" s="45" t="s">
        <v>170</v>
      </c>
      <c r="D109" s="45"/>
      <c r="E109" s="45"/>
      <c r="F109" s="45"/>
      <c r="G109" s="45"/>
      <c r="H109" s="45"/>
      <c r="I109" s="45"/>
      <c r="J109" s="45"/>
      <c r="K109" s="45"/>
      <c r="L109" s="45"/>
    </row>
    <row r="110" spans="1:14">
      <c r="A110" s="45"/>
      <c r="B110" s="45"/>
      <c r="C110" s="45"/>
      <c r="D110" s="45"/>
      <c r="E110" s="45"/>
      <c r="F110" s="45"/>
      <c r="G110" s="45"/>
      <c r="H110" s="45"/>
      <c r="I110" s="45"/>
      <c r="J110" s="45"/>
      <c r="K110" s="45"/>
      <c r="L110" s="45"/>
    </row>
    <row r="111" spans="1:14">
      <c r="A111" s="70" t="s">
        <v>158</v>
      </c>
      <c r="B111" s="73" t="s">
        <v>224</v>
      </c>
      <c r="C111" s="45"/>
      <c r="D111" s="45"/>
      <c r="E111" s="45"/>
      <c r="F111" s="45"/>
      <c r="G111" s="45"/>
      <c r="H111" s="45"/>
      <c r="I111" s="45"/>
      <c r="J111" s="45"/>
      <c r="K111" s="45"/>
      <c r="L111" s="45"/>
    </row>
    <row r="112" spans="1:14" ht="13">
      <c r="A112" s="70"/>
      <c r="B112" s="73"/>
      <c r="C112" s="74"/>
      <c r="D112" s="45"/>
      <c r="E112" s="45"/>
      <c r="F112" s="45"/>
      <c r="G112" s="45"/>
      <c r="H112" s="45"/>
      <c r="I112" s="45"/>
      <c r="J112" s="45"/>
      <c r="K112" s="45"/>
      <c r="L112" s="45"/>
    </row>
    <row r="113" spans="1:12" ht="13">
      <c r="A113" s="70"/>
      <c r="B113" s="75">
        <v>1</v>
      </c>
      <c r="C113" s="74" t="s">
        <v>220</v>
      </c>
      <c r="D113" s="45"/>
      <c r="E113" s="45"/>
      <c r="F113" s="45"/>
      <c r="G113" s="45"/>
      <c r="H113" s="45"/>
      <c r="I113" s="45"/>
      <c r="J113" s="45"/>
      <c r="K113" s="45"/>
      <c r="L113" s="45"/>
    </row>
    <row r="114" spans="1:12" ht="13">
      <c r="A114" s="70"/>
      <c r="B114" s="75"/>
      <c r="C114" s="74"/>
      <c r="D114" s="45"/>
      <c r="E114" s="45"/>
      <c r="F114" s="45"/>
      <c r="G114" s="45"/>
      <c r="H114" s="45"/>
      <c r="I114" s="45"/>
      <c r="J114" s="45"/>
      <c r="K114" s="45"/>
      <c r="L114" s="45"/>
    </row>
    <row r="115" spans="1:12" ht="13">
      <c r="A115" s="70"/>
      <c r="B115" s="45"/>
      <c r="C115" s="74"/>
      <c r="D115" s="45"/>
      <c r="E115" s="45"/>
      <c r="F115" s="45"/>
      <c r="G115" s="45"/>
      <c r="H115" s="45"/>
      <c r="I115" s="45"/>
      <c r="J115" s="45"/>
      <c r="K115" s="45"/>
      <c r="L115" s="45"/>
    </row>
    <row r="116" spans="1:12" ht="13">
      <c r="A116" s="73"/>
      <c r="B116" s="563" t="s">
        <v>178</v>
      </c>
      <c r="C116" s="563"/>
      <c r="D116" s="563"/>
      <c r="E116" s="76" t="s">
        <v>179</v>
      </c>
      <c r="F116" s="45"/>
      <c r="G116" s="45"/>
      <c r="H116" s="45"/>
      <c r="I116" s="45"/>
      <c r="J116" s="45"/>
      <c r="K116" s="45"/>
      <c r="L116" s="45"/>
    </row>
    <row r="117" spans="1:12" ht="13">
      <c r="A117" s="77" t="s">
        <v>180</v>
      </c>
      <c r="B117" s="564" t="s">
        <v>198</v>
      </c>
      <c r="C117" s="565"/>
      <c r="D117" s="566"/>
      <c r="E117" s="78">
        <v>43010</v>
      </c>
      <c r="F117" s="45"/>
      <c r="G117" s="45"/>
      <c r="H117" s="45"/>
      <c r="I117" s="45"/>
      <c r="J117" s="45"/>
      <c r="K117" s="45"/>
      <c r="L117" s="45"/>
    </row>
    <row r="118" spans="1:12" ht="13">
      <c r="A118" s="77" t="s">
        <v>182</v>
      </c>
      <c r="B118" s="560" t="s">
        <v>186</v>
      </c>
      <c r="C118" s="561"/>
      <c r="D118" s="562"/>
      <c r="E118" s="79">
        <v>43011</v>
      </c>
      <c r="F118" s="45"/>
      <c r="G118" s="45"/>
      <c r="H118" s="45"/>
      <c r="I118" s="45"/>
      <c r="J118" s="45"/>
      <c r="K118" s="45"/>
      <c r="L118" s="45"/>
    </row>
    <row r="119" spans="1:12">
      <c r="A119" s="45"/>
      <c r="B119" s="45"/>
      <c r="C119" s="45"/>
      <c r="D119" s="45"/>
      <c r="E119" s="45"/>
      <c r="F119" s="45"/>
      <c r="G119" s="45"/>
      <c r="H119" s="45"/>
      <c r="I119" s="45"/>
      <c r="J119" s="45"/>
      <c r="K119" s="45"/>
      <c r="L119" s="45"/>
    </row>
    <row r="121" spans="1:12" ht="13">
      <c r="A121" s="69" t="s">
        <v>225</v>
      </c>
      <c r="B121" s="45"/>
      <c r="C121" s="45"/>
      <c r="D121" s="45"/>
      <c r="E121" s="45"/>
      <c r="F121" s="45"/>
      <c r="G121" s="45"/>
      <c r="H121" s="45"/>
      <c r="I121" s="45"/>
    </row>
    <row r="122" spans="1:12">
      <c r="A122" s="70" t="s">
        <v>226</v>
      </c>
      <c r="B122" s="71">
        <v>384172254.23123181</v>
      </c>
      <c r="C122" s="45" t="s">
        <v>170</v>
      </c>
      <c r="D122" s="45"/>
      <c r="E122" s="45"/>
      <c r="F122" s="45"/>
      <c r="G122" s="45"/>
      <c r="H122" s="45"/>
      <c r="I122" s="45"/>
    </row>
    <row r="123" spans="1:12">
      <c r="A123" s="72" t="s">
        <v>227</v>
      </c>
      <c r="B123" s="71" t="e">
        <f>SUM(#REF!)</f>
        <v>#REF!</v>
      </c>
      <c r="C123" s="45" t="s">
        <v>170</v>
      </c>
      <c r="D123" s="45"/>
      <c r="E123" s="45"/>
      <c r="F123" s="45"/>
      <c r="G123" s="45"/>
      <c r="H123" s="45"/>
      <c r="I123" s="45"/>
    </row>
    <row r="124" spans="1:12">
      <c r="A124" s="72" t="s">
        <v>157</v>
      </c>
      <c r="B124" s="71" t="e">
        <f>B123-B122</f>
        <v>#REF!</v>
      </c>
      <c r="C124" s="45" t="s">
        <v>170</v>
      </c>
      <c r="D124" s="45"/>
      <c r="E124" s="45"/>
      <c r="F124" s="45"/>
      <c r="G124" s="45"/>
      <c r="H124" s="45"/>
      <c r="I124" s="45"/>
    </row>
    <row r="125" spans="1:12">
      <c r="A125" s="45"/>
      <c r="B125" s="45"/>
      <c r="C125" s="45"/>
      <c r="D125" s="45"/>
      <c r="E125" s="45"/>
      <c r="F125" s="45"/>
      <c r="G125" s="45"/>
      <c r="H125" s="45"/>
      <c r="I125" s="45"/>
    </row>
    <row r="126" spans="1:12">
      <c r="A126" s="70" t="s">
        <v>158</v>
      </c>
      <c r="B126" s="73" t="s">
        <v>228</v>
      </c>
      <c r="C126" s="45"/>
      <c r="D126" s="45"/>
      <c r="E126" s="45"/>
      <c r="F126" s="45"/>
      <c r="G126" s="45"/>
      <c r="H126" s="45"/>
      <c r="I126" s="45"/>
    </row>
    <row r="127" spans="1:12" ht="13">
      <c r="A127" s="70" t="s">
        <v>159</v>
      </c>
      <c r="B127" s="73" t="s">
        <v>230</v>
      </c>
      <c r="C127" s="74"/>
      <c r="D127" s="45"/>
      <c r="E127" s="45"/>
      <c r="F127" s="45"/>
      <c r="G127" s="45"/>
      <c r="H127" s="45"/>
      <c r="I127" s="45"/>
    </row>
    <row r="128" spans="1:12" ht="13">
      <c r="A128" s="70"/>
      <c r="B128" s="75">
        <v>1</v>
      </c>
      <c r="C128" s="74" t="s">
        <v>229</v>
      </c>
      <c r="D128" s="45"/>
      <c r="E128" s="45"/>
      <c r="F128" s="45"/>
      <c r="G128" s="45"/>
      <c r="H128" s="45"/>
      <c r="I128" s="45"/>
    </row>
    <row r="129" spans="1:9" ht="13">
      <c r="A129" s="70"/>
      <c r="B129" s="75">
        <v>2</v>
      </c>
      <c r="C129" s="74" t="s">
        <v>231</v>
      </c>
      <c r="D129" s="45"/>
      <c r="E129" s="45"/>
      <c r="F129" s="45"/>
      <c r="G129" s="45"/>
      <c r="H129" s="45"/>
      <c r="I129" s="45"/>
    </row>
    <row r="130" spans="1:9" ht="13">
      <c r="A130" s="70"/>
      <c r="B130" s="45"/>
      <c r="C130" s="74"/>
      <c r="D130" s="45"/>
      <c r="E130" s="45"/>
      <c r="F130" s="45"/>
      <c r="G130" s="45"/>
      <c r="H130" s="45"/>
      <c r="I130" s="45"/>
    </row>
    <row r="131" spans="1:9" ht="13">
      <c r="A131" s="73"/>
      <c r="B131" s="563" t="s">
        <v>178</v>
      </c>
      <c r="C131" s="563"/>
      <c r="D131" s="563"/>
      <c r="E131" s="76" t="s">
        <v>179</v>
      </c>
      <c r="F131" s="45"/>
      <c r="G131" s="45"/>
      <c r="H131" s="45"/>
      <c r="I131" s="45"/>
    </row>
    <row r="132" spans="1:9" ht="13">
      <c r="A132" s="77" t="s">
        <v>180</v>
      </c>
      <c r="B132" s="564" t="s">
        <v>198</v>
      </c>
      <c r="C132" s="565"/>
      <c r="D132" s="566"/>
      <c r="E132" s="78">
        <v>43102</v>
      </c>
      <c r="F132" s="45"/>
      <c r="G132" s="45"/>
      <c r="H132" s="45"/>
      <c r="I132" s="45"/>
    </row>
    <row r="133" spans="1:9" ht="13">
      <c r="A133" s="77" t="s">
        <v>182</v>
      </c>
      <c r="B133" s="560" t="s">
        <v>186</v>
      </c>
      <c r="C133" s="561"/>
      <c r="D133" s="562"/>
      <c r="E133" s="79">
        <v>43102</v>
      </c>
      <c r="F133" s="45"/>
      <c r="G133" s="45"/>
      <c r="H133" s="45"/>
      <c r="I133" s="45"/>
    </row>
    <row r="134" spans="1:9">
      <c r="A134" s="45"/>
      <c r="B134" s="45"/>
      <c r="C134" s="45"/>
      <c r="D134" s="45"/>
      <c r="E134" s="45"/>
      <c r="F134" s="45"/>
      <c r="G134" s="45"/>
      <c r="H134" s="45"/>
      <c r="I134" s="45"/>
    </row>
    <row r="136" spans="1:9" s="42" customFormat="1" ht="13">
      <c r="A136" s="50" t="s">
        <v>232</v>
      </c>
    </row>
    <row r="137" spans="1:9" s="42" customFormat="1">
      <c r="A137" s="51" t="s">
        <v>233</v>
      </c>
      <c r="B137" s="52">
        <v>382228220.75649029</v>
      </c>
      <c r="C137" s="42" t="s">
        <v>170</v>
      </c>
    </row>
    <row r="138" spans="1:9" s="42" customFormat="1">
      <c r="A138" s="53" t="s">
        <v>234</v>
      </c>
      <c r="B138" s="52">
        <v>380721638.0299952</v>
      </c>
      <c r="C138" s="42" t="s">
        <v>170</v>
      </c>
    </row>
    <row r="139" spans="1:9" s="42" customFormat="1">
      <c r="A139" s="53" t="s">
        <v>157</v>
      </c>
      <c r="B139" s="52">
        <f>B138-B137</f>
        <v>-1506582.7264950871</v>
      </c>
      <c r="C139" s="42" t="s">
        <v>170</v>
      </c>
    </row>
    <row r="140" spans="1:9" s="42" customFormat="1"/>
    <row r="141" spans="1:9" s="42" customFormat="1" ht="13">
      <c r="A141" s="51" t="s">
        <v>158</v>
      </c>
      <c r="B141" s="55" t="s">
        <v>235</v>
      </c>
      <c r="C141" s="62"/>
    </row>
    <row r="142" spans="1:9" s="42" customFormat="1" ht="13">
      <c r="A142" s="51"/>
      <c r="B142" s="61">
        <v>1</v>
      </c>
      <c r="C142" s="62" t="s">
        <v>236</v>
      </c>
    </row>
    <row r="143" spans="1:9" s="42" customFormat="1" ht="13">
      <c r="A143" s="51"/>
      <c r="C143" s="62"/>
    </row>
    <row r="144" spans="1:9" s="42" customFormat="1" ht="13">
      <c r="A144" s="55"/>
      <c r="B144" s="553" t="s">
        <v>178</v>
      </c>
      <c r="C144" s="553"/>
      <c r="D144" s="553"/>
      <c r="E144" s="56" t="s">
        <v>179</v>
      </c>
    </row>
    <row r="145" spans="1:17" s="42" customFormat="1" ht="13">
      <c r="A145" s="57" t="s">
        <v>180</v>
      </c>
      <c r="B145" s="550" t="s">
        <v>198</v>
      </c>
      <c r="C145" s="551"/>
      <c r="D145" s="552"/>
      <c r="E145" s="65">
        <v>43192</v>
      </c>
    </row>
    <row r="146" spans="1:17" s="42" customFormat="1" ht="13">
      <c r="A146" s="57" t="s">
        <v>182</v>
      </c>
      <c r="B146" s="557" t="s">
        <v>186</v>
      </c>
      <c r="C146" s="558"/>
      <c r="D146" s="559"/>
      <c r="E146" s="66">
        <v>43193</v>
      </c>
    </row>
    <row r="149" spans="1:17" ht="13">
      <c r="A149" s="50" t="s">
        <v>237</v>
      </c>
      <c r="B149" s="42"/>
      <c r="C149" s="42"/>
      <c r="D149" s="42"/>
      <c r="E149" s="42"/>
      <c r="F149" s="42"/>
      <c r="G149" s="42"/>
      <c r="H149" s="42"/>
      <c r="I149" s="42"/>
      <c r="J149" s="42"/>
      <c r="K149" s="42"/>
      <c r="L149" s="42"/>
      <c r="M149" s="42"/>
      <c r="N149" s="42"/>
      <c r="O149" s="50"/>
      <c r="P149" s="42"/>
    </row>
    <row r="150" spans="1:17">
      <c r="A150" s="51" t="s">
        <v>238</v>
      </c>
      <c r="B150" s="52">
        <v>373724808.56806731</v>
      </c>
      <c r="C150" s="42" t="s">
        <v>170</v>
      </c>
      <c r="D150" s="42"/>
      <c r="E150" s="42"/>
      <c r="F150" s="42"/>
      <c r="G150" s="42"/>
      <c r="H150" s="42"/>
      <c r="I150" s="42"/>
      <c r="J150" s="42"/>
      <c r="K150" s="42"/>
      <c r="L150" s="42"/>
      <c r="M150" s="42"/>
      <c r="N150" s="42"/>
      <c r="O150" s="51"/>
      <c r="P150" s="52"/>
    </row>
    <row r="151" spans="1:17">
      <c r="A151" s="53" t="s">
        <v>239</v>
      </c>
      <c r="B151" s="52" t="e">
        <f>SUM(#REF!)</f>
        <v>#REF!</v>
      </c>
      <c r="C151" s="42" t="s">
        <v>170</v>
      </c>
      <c r="D151" s="42"/>
      <c r="E151" s="42"/>
      <c r="F151" s="42"/>
      <c r="G151" s="42"/>
      <c r="H151" s="42"/>
      <c r="I151" s="42"/>
      <c r="J151" s="42"/>
      <c r="K151" s="42"/>
      <c r="L151" s="42"/>
      <c r="M151" s="42"/>
      <c r="N151" s="42"/>
      <c r="O151" s="53"/>
      <c r="P151" s="52"/>
    </row>
    <row r="152" spans="1:17">
      <c r="A152" s="53" t="s">
        <v>157</v>
      </c>
      <c r="B152" s="52" t="e">
        <f>B151-B150</f>
        <v>#REF!</v>
      </c>
      <c r="C152" s="42" t="s">
        <v>170</v>
      </c>
      <c r="D152" s="42"/>
      <c r="E152" s="42"/>
      <c r="F152" s="42"/>
      <c r="G152" s="42"/>
      <c r="H152" s="42"/>
      <c r="I152" s="42"/>
      <c r="J152" s="42"/>
      <c r="K152" s="42"/>
      <c r="L152" s="42"/>
      <c r="M152" s="42"/>
      <c r="N152" s="42"/>
      <c r="O152" s="53"/>
      <c r="P152" s="52"/>
    </row>
    <row r="153" spans="1:17">
      <c r="A153" s="42"/>
      <c r="B153" s="42"/>
      <c r="C153" s="42"/>
      <c r="D153" s="42"/>
      <c r="E153" s="42"/>
      <c r="F153" s="42"/>
      <c r="G153" s="42"/>
      <c r="H153" s="42"/>
      <c r="I153" s="42"/>
      <c r="J153" s="42"/>
      <c r="K153" s="42"/>
      <c r="L153" s="42"/>
      <c r="M153" s="42"/>
      <c r="N153" s="42"/>
      <c r="O153" s="42"/>
      <c r="P153" s="42"/>
    </row>
    <row r="154" spans="1:17" ht="13">
      <c r="A154" s="51" t="s">
        <v>158</v>
      </c>
      <c r="B154" s="55" t="s">
        <v>240</v>
      </c>
      <c r="C154" s="62"/>
      <c r="D154" s="42"/>
      <c r="E154" s="42"/>
      <c r="F154" s="42"/>
      <c r="G154" s="42"/>
      <c r="H154" s="42"/>
      <c r="I154" s="42"/>
      <c r="J154" s="42"/>
      <c r="K154" s="42"/>
      <c r="L154" s="42"/>
      <c r="M154" s="42"/>
      <c r="N154" s="42"/>
      <c r="O154" s="51"/>
      <c r="P154" s="55"/>
    </row>
    <row r="155" spans="1:17" ht="13">
      <c r="A155" s="51" t="s">
        <v>159</v>
      </c>
      <c r="B155" s="55" t="s">
        <v>242</v>
      </c>
      <c r="C155" s="62"/>
      <c r="D155" s="42"/>
      <c r="E155" s="42"/>
      <c r="F155" s="42"/>
      <c r="G155" s="42"/>
      <c r="H155" s="42"/>
      <c r="I155" s="42"/>
      <c r="J155" s="42"/>
      <c r="K155" s="42"/>
      <c r="L155" s="42"/>
      <c r="M155" s="42"/>
      <c r="N155" s="42"/>
      <c r="O155" s="51"/>
      <c r="P155" s="61"/>
    </row>
    <row r="156" spans="1:17" ht="13">
      <c r="A156" s="51"/>
      <c r="B156" s="42">
        <v>1</v>
      </c>
      <c r="C156" s="62" t="s">
        <v>241</v>
      </c>
      <c r="D156" s="42"/>
      <c r="E156" s="42"/>
      <c r="F156" s="42"/>
      <c r="G156" s="42"/>
      <c r="H156" s="42"/>
      <c r="I156" s="42"/>
      <c r="J156" s="42"/>
      <c r="K156" s="42"/>
      <c r="L156" s="42"/>
      <c r="M156" s="42"/>
      <c r="N156" s="42"/>
      <c r="O156" s="51"/>
      <c r="P156" s="42"/>
    </row>
    <row r="157" spans="1:17" ht="13">
      <c r="A157" s="55"/>
      <c r="B157" s="553">
        <v>2</v>
      </c>
      <c r="C157" s="553" t="s">
        <v>243</v>
      </c>
      <c r="D157" s="553"/>
      <c r="E157" s="56"/>
      <c r="F157" s="42"/>
      <c r="G157" s="42"/>
      <c r="H157" s="42"/>
      <c r="I157" s="42"/>
      <c r="J157" s="42"/>
      <c r="K157" s="42"/>
      <c r="L157" s="42"/>
      <c r="M157" s="42"/>
      <c r="N157" s="42"/>
      <c r="O157" s="42"/>
      <c r="P157" s="42"/>
      <c r="Q157" s="42"/>
    </row>
    <row r="158" spans="1:17" ht="13">
      <c r="A158" s="57"/>
      <c r="B158" s="550" t="s">
        <v>178</v>
      </c>
      <c r="C158" s="551"/>
      <c r="D158" s="552"/>
      <c r="E158" s="65" t="s">
        <v>179</v>
      </c>
      <c r="F158" s="42"/>
      <c r="G158" s="42"/>
      <c r="H158" s="42"/>
      <c r="I158" s="42"/>
      <c r="J158" s="42"/>
      <c r="K158" s="42"/>
      <c r="L158" s="42"/>
      <c r="M158" s="42"/>
      <c r="N158" s="42"/>
      <c r="O158" s="42"/>
      <c r="P158" s="42"/>
      <c r="Q158" s="42"/>
    </row>
    <row r="159" spans="1:17" ht="13">
      <c r="A159" s="57" t="s">
        <v>180</v>
      </c>
      <c r="B159" s="557" t="s">
        <v>198</v>
      </c>
      <c r="C159" s="558"/>
      <c r="D159" s="559"/>
      <c r="E159" s="66">
        <v>43283</v>
      </c>
      <c r="F159" s="42"/>
      <c r="G159" s="42"/>
      <c r="H159" s="42"/>
      <c r="I159" s="42"/>
      <c r="J159" s="42"/>
      <c r="K159" s="42"/>
      <c r="L159" s="42"/>
      <c r="M159" s="42"/>
      <c r="N159" s="42"/>
      <c r="O159" s="42"/>
      <c r="P159" s="42"/>
      <c r="Q159" s="42"/>
    </row>
    <row r="160" spans="1:17" ht="13">
      <c r="A160" s="57" t="s">
        <v>182</v>
      </c>
      <c r="B160" s="557" t="s">
        <v>186</v>
      </c>
      <c r="C160" s="558"/>
      <c r="D160" s="559"/>
      <c r="E160" s="66">
        <v>43283</v>
      </c>
      <c r="F160" s="42"/>
      <c r="G160" s="42"/>
      <c r="H160" s="42"/>
      <c r="I160" s="42"/>
      <c r="J160" s="42"/>
      <c r="K160" s="42"/>
      <c r="L160" s="42"/>
      <c r="M160" s="42"/>
      <c r="N160" s="42"/>
      <c r="O160" s="50"/>
      <c r="P160" s="42"/>
    </row>
    <row r="161" spans="1:22">
      <c r="F161" s="42"/>
      <c r="G161" s="42"/>
      <c r="H161" s="42"/>
      <c r="I161" s="42"/>
      <c r="J161" s="42"/>
      <c r="K161" s="42"/>
      <c r="L161" s="42"/>
    </row>
    <row r="163" spans="1:22" ht="13">
      <c r="A163" s="69" t="s">
        <v>245</v>
      </c>
      <c r="B163" s="45"/>
      <c r="C163" s="45"/>
      <c r="D163" s="45"/>
      <c r="E163" s="45"/>
      <c r="F163" s="45"/>
      <c r="G163" s="45"/>
      <c r="H163" s="45"/>
      <c r="I163" s="45"/>
      <c r="J163" s="45"/>
      <c r="K163" s="45"/>
      <c r="L163" s="45"/>
      <c r="M163" s="45"/>
      <c r="N163" s="45"/>
      <c r="O163" s="45"/>
    </row>
    <row r="164" spans="1:22">
      <c r="A164" s="70" t="s">
        <v>246</v>
      </c>
      <c r="B164" s="71">
        <v>368225292.22165233</v>
      </c>
      <c r="C164" s="45" t="s">
        <v>170</v>
      </c>
      <c r="D164" s="45"/>
      <c r="E164" s="45"/>
      <c r="F164" s="45"/>
      <c r="G164" s="45"/>
      <c r="H164" s="45"/>
      <c r="I164" s="45"/>
      <c r="J164" s="45"/>
      <c r="K164" s="45"/>
      <c r="L164" s="45"/>
      <c r="M164" s="45"/>
      <c r="N164" s="45"/>
      <c r="O164" s="45"/>
    </row>
    <row r="165" spans="1:22">
      <c r="A165" s="72" t="s">
        <v>247</v>
      </c>
      <c r="B165" s="71" t="e">
        <f>SUM(#REF!)</f>
        <v>#REF!</v>
      </c>
      <c r="C165" s="45" t="s">
        <v>170</v>
      </c>
      <c r="D165" s="45"/>
      <c r="E165" s="45"/>
      <c r="F165" s="45"/>
      <c r="G165" s="45"/>
      <c r="H165" s="45"/>
      <c r="I165" s="45"/>
      <c r="J165" s="45"/>
      <c r="K165" s="45"/>
      <c r="L165" s="45"/>
      <c r="M165" s="45"/>
      <c r="N165" s="45"/>
      <c r="O165" s="45"/>
    </row>
    <row r="166" spans="1:22">
      <c r="A166" s="72" t="s">
        <v>157</v>
      </c>
      <c r="B166" s="71" t="e">
        <f>B165-B164</f>
        <v>#REF!</v>
      </c>
      <c r="C166" s="45" t="s">
        <v>170</v>
      </c>
      <c r="D166" s="45"/>
      <c r="E166" s="45"/>
      <c r="F166" s="45"/>
      <c r="G166" s="45"/>
      <c r="H166" s="45"/>
      <c r="I166" s="45"/>
      <c r="J166" s="45"/>
      <c r="K166" s="45"/>
      <c r="L166" s="45"/>
      <c r="M166" s="45"/>
      <c r="N166" s="45"/>
      <c r="O166" s="45"/>
    </row>
    <row r="167" spans="1:22">
      <c r="A167" s="45"/>
      <c r="B167" s="45"/>
      <c r="C167" s="45"/>
      <c r="D167" s="45"/>
      <c r="E167" s="45"/>
      <c r="F167" s="45"/>
      <c r="G167" s="45"/>
      <c r="H167" s="45"/>
      <c r="I167" s="45"/>
      <c r="J167" s="45"/>
      <c r="K167" s="45"/>
      <c r="L167" s="45"/>
      <c r="M167" s="45"/>
      <c r="N167" s="45"/>
      <c r="O167" s="45"/>
    </row>
    <row r="168" spans="1:22" ht="13">
      <c r="A168" s="70" t="s">
        <v>158</v>
      </c>
      <c r="B168" s="73" t="s">
        <v>251</v>
      </c>
      <c r="C168" s="74"/>
      <c r="D168" s="45"/>
      <c r="E168" s="45"/>
      <c r="F168" s="45"/>
      <c r="G168" s="45"/>
      <c r="H168" s="45"/>
      <c r="I168" s="45"/>
      <c r="J168" s="45"/>
      <c r="K168" s="45"/>
      <c r="L168" s="45"/>
      <c r="M168" s="45"/>
      <c r="N168" s="45"/>
      <c r="O168" s="45"/>
    </row>
    <row r="169" spans="1:22" ht="13">
      <c r="A169" s="70"/>
      <c r="B169" s="75">
        <v>1</v>
      </c>
      <c r="C169" s="74" t="s">
        <v>252</v>
      </c>
      <c r="D169" s="45"/>
      <c r="E169" s="45"/>
      <c r="F169" s="45"/>
      <c r="G169" s="45"/>
      <c r="H169" s="45"/>
      <c r="I169" s="45"/>
      <c r="J169" s="45"/>
      <c r="K169" s="45"/>
      <c r="L169" s="45"/>
      <c r="M169" s="45"/>
      <c r="N169" s="45"/>
      <c r="O169" s="45"/>
    </row>
    <row r="170" spans="1:22" ht="13">
      <c r="A170" s="73"/>
      <c r="B170" s="563" t="s">
        <v>178</v>
      </c>
      <c r="C170" s="563"/>
      <c r="D170" s="563"/>
      <c r="E170" s="76" t="s">
        <v>179</v>
      </c>
      <c r="F170" s="45"/>
      <c r="G170" s="45"/>
      <c r="H170" s="81"/>
      <c r="I170" s="45"/>
      <c r="J170" s="45"/>
      <c r="K170" s="45"/>
      <c r="L170" s="45"/>
      <c r="M170" s="45"/>
      <c r="N170" s="45"/>
      <c r="O170" s="45"/>
    </row>
    <row r="171" spans="1:22" ht="13">
      <c r="A171" s="77" t="s">
        <v>180</v>
      </c>
      <c r="B171" s="564" t="s">
        <v>244</v>
      </c>
      <c r="C171" s="565"/>
      <c r="D171" s="566"/>
      <c r="E171" s="78">
        <v>43374</v>
      </c>
      <c r="F171" s="45"/>
      <c r="G171" s="45"/>
      <c r="H171" s="45"/>
      <c r="I171" s="45"/>
      <c r="J171" s="45"/>
      <c r="K171" s="45"/>
      <c r="L171" s="45"/>
      <c r="M171" s="45"/>
      <c r="N171" s="45"/>
      <c r="O171" s="45"/>
    </row>
    <row r="172" spans="1:22" ht="13">
      <c r="A172" s="77" t="s">
        <v>182</v>
      </c>
      <c r="B172" s="560" t="s">
        <v>198</v>
      </c>
      <c r="C172" s="561"/>
      <c r="D172" s="562"/>
      <c r="E172" s="78">
        <v>43374</v>
      </c>
      <c r="F172" s="45"/>
      <c r="G172" s="45"/>
      <c r="H172" s="71"/>
      <c r="I172" s="45"/>
      <c r="J172" s="45"/>
      <c r="K172" s="45"/>
      <c r="L172" s="45"/>
      <c r="M172" s="45"/>
      <c r="N172" s="45"/>
      <c r="O172" s="45"/>
    </row>
    <row r="175" spans="1:22" ht="13">
      <c r="A175" s="69" t="s">
        <v>258</v>
      </c>
      <c r="B175" s="45"/>
      <c r="C175" s="45"/>
      <c r="D175" s="45"/>
      <c r="E175" s="45"/>
      <c r="F175" s="45"/>
      <c r="G175" s="45"/>
      <c r="H175" s="45"/>
      <c r="I175" s="45"/>
      <c r="J175" s="45"/>
      <c r="K175" s="45"/>
      <c r="L175" s="45"/>
      <c r="M175" s="45"/>
      <c r="N175" s="45"/>
      <c r="O175" s="45"/>
      <c r="P175" s="45"/>
      <c r="Q175" s="45"/>
      <c r="R175" s="45"/>
      <c r="S175" s="45"/>
      <c r="T175" s="45"/>
      <c r="U175" s="45"/>
      <c r="V175" s="45"/>
    </row>
    <row r="176" spans="1:22">
      <c r="A176" s="70" t="s">
        <v>253</v>
      </c>
      <c r="B176" s="71">
        <v>366853663.49314696</v>
      </c>
      <c r="C176" s="45" t="s">
        <v>170</v>
      </c>
      <c r="D176" s="45"/>
      <c r="E176" s="45"/>
      <c r="F176" s="45"/>
      <c r="G176" s="45"/>
      <c r="H176" s="45"/>
      <c r="I176" s="45"/>
      <c r="J176" s="45"/>
      <c r="K176" s="45"/>
      <c r="L176" s="45"/>
      <c r="M176" s="45"/>
      <c r="N176" s="45"/>
      <c r="O176" s="45"/>
      <c r="P176" s="45"/>
      <c r="Q176" s="45"/>
      <c r="R176" s="45"/>
      <c r="S176" s="45"/>
      <c r="T176" s="45"/>
      <c r="U176" s="45"/>
      <c r="V176" s="45"/>
    </row>
    <row r="177" spans="1:22">
      <c r="A177" s="72" t="s">
        <v>254</v>
      </c>
      <c r="B177" s="71">
        <v>383871650.19101149</v>
      </c>
      <c r="C177" s="45" t="s">
        <v>170</v>
      </c>
      <c r="D177" s="45"/>
      <c r="E177" s="45"/>
      <c r="F177" s="45"/>
      <c r="G177" s="45"/>
      <c r="H177" s="45"/>
      <c r="I177" s="45"/>
      <c r="J177" s="45"/>
      <c r="K177" s="45"/>
      <c r="L177" s="45"/>
      <c r="M177" s="45"/>
      <c r="N177" s="45"/>
      <c r="O177" s="45"/>
      <c r="P177" s="45"/>
      <c r="Q177" s="45"/>
      <c r="R177" s="45"/>
      <c r="S177" s="45"/>
      <c r="T177" s="45"/>
      <c r="U177" s="45"/>
      <c r="V177" s="45"/>
    </row>
    <row r="178" spans="1:22">
      <c r="A178" s="72" t="s">
        <v>157</v>
      </c>
      <c r="B178" s="71">
        <v>17017986.697864532</v>
      </c>
      <c r="C178" s="45" t="s">
        <v>170</v>
      </c>
      <c r="D178" s="45"/>
      <c r="E178" s="45"/>
      <c r="F178" s="45"/>
      <c r="G178" s="45"/>
      <c r="H178" s="45"/>
      <c r="I178" s="45"/>
      <c r="J178" s="45"/>
      <c r="K178" s="45"/>
      <c r="L178" s="45"/>
      <c r="M178" s="45"/>
      <c r="N178" s="45"/>
      <c r="O178" s="45"/>
      <c r="P178" s="45"/>
      <c r="Q178" s="45"/>
      <c r="R178" s="45"/>
      <c r="S178" s="45"/>
      <c r="T178" s="45"/>
      <c r="U178" s="45"/>
      <c r="V178" s="45"/>
    </row>
    <row r="179" spans="1:22">
      <c r="A179" s="72"/>
      <c r="B179" s="71"/>
      <c r="C179" s="45"/>
      <c r="D179" s="45"/>
      <c r="E179" s="45"/>
      <c r="F179" s="45"/>
      <c r="G179" s="45"/>
      <c r="H179" s="45"/>
      <c r="I179" s="45"/>
      <c r="J179" s="45"/>
      <c r="K179" s="45"/>
      <c r="L179" s="45"/>
      <c r="M179" s="45"/>
      <c r="N179" s="45"/>
      <c r="O179" s="45"/>
      <c r="P179" s="45"/>
      <c r="Q179" s="45"/>
      <c r="R179" s="45"/>
      <c r="S179" s="45"/>
      <c r="T179" s="45"/>
      <c r="U179" s="45"/>
      <c r="V179" s="45"/>
    </row>
    <row r="180" spans="1:22">
      <c r="A180" s="90">
        <v>1</v>
      </c>
      <c r="B180" s="73" t="s">
        <v>257</v>
      </c>
      <c r="C180" s="73"/>
      <c r="D180" s="73"/>
      <c r="E180" s="73"/>
      <c r="F180" s="73"/>
      <c r="G180" s="73"/>
      <c r="H180" s="73"/>
      <c r="I180" s="73"/>
      <c r="J180" s="73"/>
      <c r="K180" s="73"/>
      <c r="L180" s="73"/>
      <c r="M180" s="73"/>
      <c r="N180" s="73"/>
      <c r="O180" s="73"/>
      <c r="P180" s="73"/>
      <c r="Q180" s="73"/>
      <c r="R180" s="73"/>
      <c r="S180" s="73"/>
      <c r="T180" s="73"/>
      <c r="U180" s="73"/>
      <c r="V180" s="73"/>
    </row>
    <row r="181" spans="1:22" ht="13">
      <c r="A181" s="45"/>
      <c r="B181" s="75">
        <v>1</v>
      </c>
      <c r="C181" s="74" t="s">
        <v>256</v>
      </c>
      <c r="D181" s="73"/>
      <c r="E181" s="73"/>
      <c r="F181" s="73"/>
      <c r="G181" s="73"/>
      <c r="H181" s="73"/>
      <c r="I181" s="73"/>
      <c r="J181" s="73"/>
      <c r="K181" s="73"/>
      <c r="L181" s="73"/>
      <c r="M181" s="73"/>
      <c r="N181" s="73"/>
      <c r="O181" s="73"/>
      <c r="P181" s="73"/>
      <c r="Q181" s="73"/>
      <c r="R181" s="73"/>
      <c r="S181" s="73"/>
      <c r="T181" s="73"/>
      <c r="U181" s="73"/>
      <c r="V181" s="73"/>
    </row>
    <row r="182" spans="1:22" ht="13">
      <c r="A182" s="91">
        <v>2</v>
      </c>
      <c r="B182" s="73" t="s">
        <v>255</v>
      </c>
      <c r="C182" s="74"/>
      <c r="D182" s="45"/>
      <c r="E182" s="45"/>
      <c r="F182" s="45"/>
      <c r="G182" s="45"/>
      <c r="H182" s="45"/>
      <c r="I182" s="45"/>
      <c r="J182" s="45"/>
      <c r="K182" s="45"/>
      <c r="L182" s="45"/>
      <c r="M182" s="45"/>
      <c r="N182" s="45"/>
      <c r="O182" s="45"/>
      <c r="P182" s="45"/>
      <c r="Q182" s="45"/>
      <c r="R182" s="45"/>
      <c r="S182" s="45"/>
      <c r="T182" s="45"/>
      <c r="U182" s="45"/>
      <c r="V182" s="45"/>
    </row>
    <row r="183" spans="1:22" ht="13">
      <c r="A183" s="70"/>
      <c r="B183" s="75">
        <v>1</v>
      </c>
      <c r="C183" s="74" t="s">
        <v>259</v>
      </c>
      <c r="D183" s="45"/>
      <c r="E183" s="45"/>
      <c r="F183" s="45"/>
      <c r="G183" s="45"/>
      <c r="H183" s="45"/>
      <c r="I183" s="45"/>
      <c r="J183" s="45"/>
      <c r="K183" s="45"/>
      <c r="L183" s="45"/>
      <c r="M183" s="45"/>
      <c r="N183" s="45"/>
      <c r="O183" s="45"/>
      <c r="P183" s="45"/>
      <c r="Q183" s="45"/>
      <c r="R183" s="45"/>
      <c r="S183" s="45"/>
      <c r="T183" s="45"/>
      <c r="U183" s="45"/>
      <c r="V183" s="45"/>
    </row>
    <row r="184" spans="1:22" ht="13">
      <c r="A184" s="73"/>
      <c r="B184" s="567" t="s">
        <v>178</v>
      </c>
      <c r="C184" s="567"/>
      <c r="D184" s="567"/>
      <c r="E184" s="76" t="s">
        <v>179</v>
      </c>
      <c r="F184" s="45"/>
      <c r="G184" s="45"/>
      <c r="H184" s="81"/>
      <c r="I184" s="45"/>
      <c r="J184" s="45"/>
      <c r="K184" s="45"/>
      <c r="L184" s="45"/>
      <c r="M184" s="45"/>
      <c r="N184" s="45"/>
      <c r="O184" s="45"/>
      <c r="P184" s="45"/>
      <c r="Q184" s="45"/>
      <c r="R184" s="45"/>
      <c r="S184" s="45"/>
      <c r="T184" s="45"/>
      <c r="U184" s="45"/>
      <c r="V184" s="45"/>
    </row>
    <row r="185" spans="1:22" ht="13">
      <c r="A185" s="77" t="s">
        <v>180</v>
      </c>
      <c r="B185" s="564" t="s">
        <v>244</v>
      </c>
      <c r="C185" s="565"/>
      <c r="D185" s="566"/>
      <c r="E185" s="78">
        <v>43467</v>
      </c>
      <c r="F185" s="45"/>
      <c r="G185" s="45"/>
      <c r="H185" s="45"/>
      <c r="I185" s="45"/>
      <c r="J185" s="45"/>
      <c r="K185" s="45"/>
      <c r="L185" s="45"/>
      <c r="M185" s="45"/>
      <c r="N185" s="45"/>
      <c r="O185" s="45"/>
      <c r="P185" s="45"/>
      <c r="Q185" s="45"/>
      <c r="R185" s="45"/>
      <c r="S185" s="45"/>
      <c r="T185" s="45"/>
      <c r="U185" s="45"/>
      <c r="V185" s="45"/>
    </row>
    <row r="186" spans="1:22" ht="13">
      <c r="A186" s="77" t="s">
        <v>182</v>
      </c>
      <c r="B186" s="560" t="s">
        <v>198</v>
      </c>
      <c r="C186" s="561"/>
      <c r="D186" s="562"/>
      <c r="E186" s="79">
        <v>43467</v>
      </c>
      <c r="F186" s="45"/>
      <c r="G186" s="45"/>
      <c r="H186" s="71"/>
      <c r="I186" s="45"/>
      <c r="J186" s="45"/>
      <c r="K186" s="45"/>
      <c r="L186" s="45"/>
      <c r="M186" s="45"/>
      <c r="N186" s="45"/>
      <c r="O186" s="45"/>
      <c r="P186" s="45"/>
      <c r="Q186" s="45"/>
      <c r="R186" s="45"/>
      <c r="S186" s="45"/>
      <c r="T186" s="45"/>
      <c r="U186" s="45"/>
      <c r="V186" s="45"/>
    </row>
    <row r="188" spans="1:22">
      <c r="A188" s="83"/>
      <c r="B188" s="63"/>
      <c r="C188" s="63"/>
      <c r="D188" s="63"/>
      <c r="E188" s="63"/>
      <c r="F188" s="63"/>
      <c r="G188" s="63"/>
      <c r="H188" s="63"/>
      <c r="I188" s="63"/>
      <c r="J188" s="63"/>
      <c r="K188" s="63"/>
      <c r="L188" s="63"/>
      <c r="M188" s="63"/>
      <c r="N188" s="63"/>
      <c r="O188" s="63"/>
      <c r="P188" s="63"/>
      <c r="Q188" s="63"/>
      <c r="R188" s="63"/>
      <c r="S188" s="63"/>
      <c r="T188" s="63"/>
      <c r="U188" s="63"/>
      <c r="V188" s="63"/>
    </row>
    <row r="189" spans="1:22" ht="13">
      <c r="A189" s="69" t="s">
        <v>277</v>
      </c>
      <c r="B189" s="45"/>
      <c r="C189" s="45"/>
      <c r="D189" s="45"/>
      <c r="E189" s="45"/>
      <c r="F189" s="45"/>
      <c r="G189" s="45"/>
      <c r="H189" s="45"/>
      <c r="I189" s="45"/>
      <c r="J189" s="45"/>
      <c r="K189" s="45"/>
      <c r="L189" s="45"/>
      <c r="M189" s="45"/>
      <c r="N189" s="45"/>
      <c r="O189" s="45"/>
      <c r="P189" s="45"/>
      <c r="Q189" s="45"/>
      <c r="R189" s="45"/>
      <c r="S189" s="45"/>
      <c r="T189" s="45"/>
      <c r="U189" s="45"/>
      <c r="V189" s="45"/>
    </row>
    <row r="190" spans="1:22">
      <c r="A190" s="70" t="s">
        <v>275</v>
      </c>
      <c r="B190" s="71">
        <v>376292345.23927921</v>
      </c>
      <c r="C190" s="45" t="s">
        <v>170</v>
      </c>
      <c r="D190" s="45"/>
      <c r="E190" s="45"/>
      <c r="F190" s="45"/>
      <c r="G190" s="45"/>
      <c r="H190" s="45"/>
      <c r="I190" s="45"/>
      <c r="J190" s="45"/>
      <c r="K190" s="45"/>
      <c r="L190" s="45"/>
      <c r="M190" s="45"/>
      <c r="N190" s="45"/>
      <c r="O190" s="45"/>
      <c r="P190" s="45"/>
      <c r="Q190" s="45"/>
      <c r="R190" s="45"/>
      <c r="S190" s="45"/>
      <c r="T190" s="45"/>
      <c r="U190" s="45"/>
      <c r="V190" s="45"/>
    </row>
    <row r="191" spans="1:22">
      <c r="A191" s="72" t="s">
        <v>276</v>
      </c>
      <c r="B191" s="71" t="e">
        <f>SUM(#REF!)</f>
        <v>#REF!</v>
      </c>
      <c r="C191" s="45" t="s">
        <v>170</v>
      </c>
      <c r="D191" s="45"/>
      <c r="E191" s="45"/>
      <c r="F191" s="45"/>
      <c r="G191" s="45"/>
      <c r="H191" s="45"/>
      <c r="I191" s="45"/>
      <c r="J191" s="45"/>
      <c r="K191" s="45"/>
      <c r="L191" s="45"/>
      <c r="M191" s="45"/>
      <c r="N191" s="45"/>
      <c r="O191" s="45"/>
      <c r="P191" s="45"/>
      <c r="Q191" s="45"/>
      <c r="R191" s="45"/>
      <c r="S191" s="45"/>
      <c r="T191" s="45"/>
      <c r="U191" s="45"/>
      <c r="V191" s="45"/>
    </row>
    <row r="192" spans="1:22">
      <c r="A192" s="72" t="s">
        <v>157</v>
      </c>
      <c r="B192" s="71" t="e">
        <f>B191-B190</f>
        <v>#REF!</v>
      </c>
      <c r="C192" s="45" t="s">
        <v>170</v>
      </c>
      <c r="D192" s="45"/>
      <c r="E192" s="45"/>
      <c r="F192" s="45"/>
      <c r="G192" s="45"/>
      <c r="H192" s="45"/>
      <c r="I192" s="45"/>
      <c r="J192" s="45"/>
      <c r="K192" s="45"/>
      <c r="L192" s="45"/>
      <c r="M192" s="45"/>
      <c r="N192" s="45"/>
      <c r="O192" s="45"/>
      <c r="P192" s="45"/>
      <c r="Q192" s="45"/>
      <c r="R192" s="45"/>
      <c r="S192" s="45"/>
      <c r="T192" s="45"/>
      <c r="U192" s="45"/>
      <c r="V192" s="45"/>
    </row>
    <row r="193" spans="1:22">
      <c r="A193" s="72"/>
      <c r="B193" s="71"/>
      <c r="C193" s="45"/>
      <c r="D193" s="45"/>
      <c r="E193" s="45"/>
      <c r="F193" s="45"/>
      <c r="G193" s="45"/>
      <c r="H193" s="45"/>
      <c r="I193" s="45"/>
      <c r="J193" s="45"/>
      <c r="K193" s="45"/>
      <c r="L193" s="45"/>
      <c r="M193" s="45"/>
      <c r="N193" s="45"/>
      <c r="O193" s="45"/>
      <c r="P193" s="45"/>
      <c r="Q193" s="45"/>
      <c r="R193" s="45"/>
      <c r="S193" s="45"/>
      <c r="T193" s="45"/>
      <c r="U193" s="45"/>
      <c r="V193" s="45"/>
    </row>
    <row r="194" spans="1:22">
      <c r="A194" s="90">
        <v>1</v>
      </c>
      <c r="B194" s="73" t="s">
        <v>278</v>
      </c>
      <c r="C194" s="73"/>
      <c r="D194" s="73"/>
      <c r="E194" s="73"/>
      <c r="F194" s="73"/>
      <c r="G194" s="73"/>
      <c r="H194" s="73"/>
      <c r="I194" s="73"/>
      <c r="J194" s="73"/>
      <c r="K194" s="73"/>
      <c r="L194" s="73"/>
      <c r="M194" s="73"/>
      <c r="N194" s="73"/>
      <c r="O194" s="73"/>
      <c r="P194" s="73"/>
      <c r="Q194" s="73"/>
      <c r="R194" s="73"/>
      <c r="S194" s="73"/>
      <c r="T194" s="73"/>
      <c r="U194" s="73"/>
      <c r="V194" s="73"/>
    </row>
    <row r="195" spans="1:22" ht="13">
      <c r="A195" s="45"/>
      <c r="B195" s="75">
        <v>1</v>
      </c>
      <c r="C195" s="74" t="s">
        <v>280</v>
      </c>
      <c r="D195" s="73"/>
      <c r="E195" s="73"/>
      <c r="F195" s="73"/>
      <c r="G195" s="73"/>
      <c r="H195" s="73"/>
      <c r="I195" s="73"/>
      <c r="J195" s="73"/>
      <c r="K195" s="73"/>
      <c r="L195" s="73"/>
      <c r="M195" s="73"/>
      <c r="N195" s="73"/>
      <c r="O195" s="73"/>
      <c r="P195" s="73"/>
      <c r="Q195" s="73"/>
      <c r="R195" s="73"/>
      <c r="S195" s="73"/>
      <c r="T195" s="73"/>
      <c r="U195" s="73"/>
      <c r="V195" s="73"/>
    </row>
    <row r="196" spans="1:22" ht="13">
      <c r="A196" s="73"/>
      <c r="B196" s="567" t="s">
        <v>178</v>
      </c>
      <c r="C196" s="567"/>
      <c r="D196" s="567"/>
      <c r="E196" s="76" t="s">
        <v>179</v>
      </c>
      <c r="H196" s="80"/>
    </row>
    <row r="197" spans="1:22" ht="13">
      <c r="A197" s="77" t="s">
        <v>180</v>
      </c>
      <c r="B197" s="564" t="s">
        <v>244</v>
      </c>
      <c r="C197" s="565"/>
      <c r="D197" s="566"/>
      <c r="E197" s="78">
        <v>43553</v>
      </c>
    </row>
    <row r="198" spans="1:22" ht="13">
      <c r="A198" s="77" t="s">
        <v>182</v>
      </c>
      <c r="B198" s="560" t="s">
        <v>198</v>
      </c>
      <c r="C198" s="561"/>
      <c r="D198" s="562"/>
      <c r="E198" s="79">
        <v>43553</v>
      </c>
      <c r="H198" s="14"/>
    </row>
    <row r="201" spans="1:22" ht="13">
      <c r="A201" s="69" t="s">
        <v>281</v>
      </c>
      <c r="B201" s="45"/>
      <c r="C201" s="45"/>
      <c r="D201" s="45"/>
      <c r="E201" s="45"/>
      <c r="F201" s="45"/>
      <c r="G201" s="45"/>
      <c r="H201" s="45"/>
      <c r="I201" s="45"/>
      <c r="J201" s="45"/>
      <c r="K201" s="45"/>
      <c r="L201" s="45"/>
      <c r="M201" s="45"/>
      <c r="N201" s="45"/>
      <c r="O201" s="45"/>
    </row>
    <row r="202" spans="1:22">
      <c r="A202" s="70" t="s">
        <v>275</v>
      </c>
      <c r="B202" s="71">
        <v>376292345.23927921</v>
      </c>
      <c r="C202" s="45" t="s">
        <v>170</v>
      </c>
      <c r="D202" s="45"/>
      <c r="E202" s="45"/>
      <c r="F202" s="45"/>
      <c r="G202" s="45"/>
      <c r="H202" s="45"/>
      <c r="I202" s="45"/>
      <c r="J202" s="45"/>
      <c r="K202" s="45"/>
      <c r="L202" s="45"/>
      <c r="M202" s="45"/>
      <c r="N202" s="45"/>
      <c r="O202" s="45"/>
    </row>
    <row r="203" spans="1:22">
      <c r="A203" s="72" t="s">
        <v>276</v>
      </c>
      <c r="B203" s="71">
        <v>379965982.9171347</v>
      </c>
      <c r="C203" s="45" t="s">
        <v>170</v>
      </c>
      <c r="D203" s="45"/>
      <c r="E203" s="45"/>
      <c r="F203" s="45"/>
      <c r="G203" s="45"/>
      <c r="H203" s="45"/>
      <c r="I203" s="45"/>
      <c r="J203" s="45"/>
      <c r="K203" s="45"/>
      <c r="L203" s="45"/>
      <c r="M203" s="45"/>
      <c r="N203" s="45"/>
      <c r="O203" s="45"/>
    </row>
    <row r="204" spans="1:22">
      <c r="A204" s="72" t="s">
        <v>157</v>
      </c>
      <c r="B204" s="71">
        <f>B203-B202</f>
        <v>3673637.6778554916</v>
      </c>
      <c r="C204" s="45" t="s">
        <v>170</v>
      </c>
      <c r="D204" s="45"/>
      <c r="E204" s="45"/>
      <c r="F204" s="45"/>
      <c r="G204" s="45"/>
      <c r="H204" s="45"/>
      <c r="I204" s="45"/>
      <c r="J204" s="45"/>
      <c r="K204" s="45"/>
      <c r="L204" s="45"/>
      <c r="M204" s="45"/>
      <c r="N204" s="45"/>
      <c r="O204" s="45"/>
    </row>
    <row r="205" spans="1:22">
      <c r="A205" s="72"/>
      <c r="B205" s="71"/>
      <c r="C205" s="45"/>
      <c r="D205" s="45"/>
      <c r="E205" s="45"/>
      <c r="F205" s="45"/>
      <c r="G205" s="45"/>
      <c r="H205" s="45"/>
      <c r="I205" s="45"/>
      <c r="J205" s="45"/>
      <c r="K205" s="45"/>
      <c r="L205" s="45"/>
      <c r="M205" s="45"/>
      <c r="N205" s="45"/>
      <c r="O205" s="45"/>
    </row>
    <row r="206" spans="1:22" ht="13">
      <c r="A206" s="91">
        <v>1</v>
      </c>
      <c r="B206" s="73" t="s">
        <v>283</v>
      </c>
      <c r="C206" s="74"/>
      <c r="D206" s="45"/>
      <c r="E206" s="45"/>
      <c r="F206" s="45"/>
      <c r="G206" s="45"/>
      <c r="H206" s="45"/>
      <c r="I206" s="45"/>
      <c r="J206" s="45"/>
      <c r="K206" s="45"/>
      <c r="L206" s="45"/>
      <c r="M206" s="45"/>
      <c r="N206" s="45"/>
      <c r="O206" s="45"/>
    </row>
    <row r="207" spans="1:22" ht="13">
      <c r="A207" s="70"/>
      <c r="B207" s="75">
        <v>1</v>
      </c>
      <c r="C207" s="74" t="s">
        <v>287</v>
      </c>
      <c r="D207" s="45"/>
      <c r="E207" s="45"/>
      <c r="F207" s="45"/>
      <c r="G207" s="45"/>
      <c r="H207" s="45"/>
      <c r="I207" s="45"/>
      <c r="J207" s="45"/>
      <c r="K207" s="45"/>
      <c r="L207" s="45"/>
      <c r="M207" s="45"/>
      <c r="N207" s="45"/>
      <c r="O207" s="45"/>
    </row>
    <row r="208" spans="1:22">
      <c r="A208" s="92">
        <v>2</v>
      </c>
      <c r="B208" s="73" t="s">
        <v>284</v>
      </c>
      <c r="C208" s="73"/>
      <c r="D208" s="73"/>
      <c r="E208" s="73"/>
      <c r="F208" s="73"/>
      <c r="G208" s="73"/>
      <c r="H208" s="73"/>
      <c r="I208" s="73"/>
      <c r="J208" s="73"/>
      <c r="K208" s="73"/>
      <c r="L208" s="73"/>
      <c r="M208" s="45"/>
      <c r="N208" s="45"/>
      <c r="O208" s="45"/>
    </row>
    <row r="209" spans="1:15" ht="13">
      <c r="A209" s="92"/>
      <c r="B209" s="75">
        <v>1</v>
      </c>
      <c r="C209" s="74" t="s">
        <v>285</v>
      </c>
      <c r="D209" s="45"/>
      <c r="E209" s="45"/>
      <c r="F209" s="45"/>
      <c r="G209" s="45"/>
      <c r="H209" s="75"/>
      <c r="I209" s="74"/>
      <c r="J209" s="93"/>
      <c r="K209" s="93"/>
      <c r="L209" s="93"/>
      <c r="M209" s="45"/>
      <c r="N209" s="45"/>
      <c r="O209" s="45"/>
    </row>
    <row r="210" spans="1:15">
      <c r="A210" s="91">
        <v>2</v>
      </c>
      <c r="B210" s="73" t="s">
        <v>286</v>
      </c>
      <c r="C210" s="73"/>
      <c r="D210" s="73"/>
      <c r="E210" s="73"/>
      <c r="F210" s="73"/>
      <c r="G210" s="73"/>
      <c r="H210" s="73"/>
      <c r="I210" s="73"/>
      <c r="J210" s="73"/>
      <c r="K210" s="73"/>
      <c r="L210" s="73"/>
      <c r="M210" s="73"/>
      <c r="N210" s="73"/>
      <c r="O210" s="73"/>
    </row>
    <row r="211" spans="1:15" ht="13">
      <c r="A211" s="73"/>
      <c r="B211" s="563" t="s">
        <v>178</v>
      </c>
      <c r="C211" s="563"/>
      <c r="D211" s="563"/>
      <c r="E211" s="76" t="s">
        <v>179</v>
      </c>
      <c r="F211" s="45"/>
      <c r="G211" s="45"/>
      <c r="H211" s="81"/>
      <c r="I211" s="45"/>
      <c r="J211" s="45"/>
      <c r="K211" s="45"/>
      <c r="L211" s="45"/>
      <c r="M211" s="45"/>
      <c r="N211" s="45"/>
      <c r="O211" s="45"/>
    </row>
    <row r="212" spans="1:15" ht="13">
      <c r="A212" s="77" t="s">
        <v>180</v>
      </c>
      <c r="B212" s="564" t="s">
        <v>244</v>
      </c>
      <c r="C212" s="565"/>
      <c r="D212" s="566"/>
      <c r="E212" s="78">
        <v>43649</v>
      </c>
      <c r="F212" s="45"/>
      <c r="G212" s="45"/>
      <c r="H212" s="45"/>
      <c r="I212" s="45"/>
      <c r="J212" s="45"/>
      <c r="K212" s="45"/>
      <c r="L212" s="45"/>
      <c r="M212" s="45"/>
      <c r="N212" s="45"/>
      <c r="O212" s="45"/>
    </row>
    <row r="213" spans="1:15" ht="13">
      <c r="A213" s="77" t="s">
        <v>182</v>
      </c>
      <c r="B213" s="560" t="s">
        <v>198</v>
      </c>
      <c r="C213" s="561"/>
      <c r="D213" s="562"/>
      <c r="E213" s="79">
        <v>43649</v>
      </c>
      <c r="F213" s="45"/>
      <c r="G213" s="45"/>
      <c r="H213" s="71"/>
      <c r="I213" s="45"/>
      <c r="J213" s="45"/>
      <c r="K213" s="45"/>
      <c r="L213" s="45"/>
      <c r="M213" s="45"/>
      <c r="N213" s="45"/>
      <c r="O213" s="45"/>
    </row>
    <row r="215" spans="1:15">
      <c r="H215" s="22"/>
    </row>
    <row r="216" spans="1:15" ht="13">
      <c r="A216" s="69" t="s">
        <v>288</v>
      </c>
      <c r="B216" s="45"/>
      <c r="C216" s="45"/>
      <c r="D216" s="45"/>
      <c r="E216" s="45"/>
      <c r="F216" s="45"/>
      <c r="G216" s="45"/>
      <c r="H216" s="45"/>
      <c r="I216" s="45"/>
      <c r="J216" s="45"/>
      <c r="K216" s="45"/>
      <c r="L216" s="45"/>
      <c r="M216" s="45"/>
      <c r="N216" s="45"/>
    </row>
    <row r="217" spans="1:15">
      <c r="A217" s="70" t="s">
        <v>289</v>
      </c>
      <c r="B217" s="71">
        <v>365041922.3474018</v>
      </c>
      <c r="C217" s="45" t="s">
        <v>170</v>
      </c>
      <c r="D217" s="45"/>
      <c r="E217" s="45"/>
      <c r="F217" s="45"/>
      <c r="G217" s="45"/>
      <c r="H217" s="45"/>
      <c r="I217" s="45"/>
      <c r="J217" s="45"/>
      <c r="K217" s="45"/>
      <c r="L217" s="45"/>
      <c r="M217" s="45"/>
      <c r="N217" s="45"/>
    </row>
    <row r="218" spans="1:15">
      <c r="A218" s="72" t="s">
        <v>290</v>
      </c>
      <c r="B218" s="71">
        <v>362249931.42474365</v>
      </c>
      <c r="C218" s="45" t="s">
        <v>170</v>
      </c>
      <c r="D218" s="45"/>
      <c r="E218" s="45"/>
      <c r="F218" s="45"/>
      <c r="G218" s="45"/>
      <c r="H218" s="45"/>
      <c r="I218" s="45"/>
      <c r="J218" s="45"/>
      <c r="K218" s="45"/>
      <c r="L218" s="45"/>
      <c r="M218" s="45"/>
      <c r="N218" s="45"/>
    </row>
    <row r="219" spans="1:15">
      <c r="A219" s="72" t="s">
        <v>157</v>
      </c>
      <c r="B219" s="71">
        <v>-2791990.9226581454</v>
      </c>
      <c r="C219" s="45" t="s">
        <v>170</v>
      </c>
      <c r="D219" s="45"/>
      <c r="E219" s="45"/>
      <c r="F219" s="45"/>
      <c r="G219" s="45"/>
      <c r="H219" s="45"/>
      <c r="I219" s="45"/>
      <c r="J219" s="45"/>
      <c r="K219" s="45"/>
      <c r="L219" s="45"/>
      <c r="M219" s="45"/>
      <c r="N219" s="45"/>
    </row>
    <row r="220" spans="1:15">
      <c r="A220" s="72"/>
      <c r="B220" s="71"/>
      <c r="C220" s="45"/>
      <c r="D220" s="45"/>
      <c r="E220" s="45"/>
      <c r="F220" s="45"/>
      <c r="G220" s="45"/>
      <c r="H220" s="45"/>
      <c r="I220" s="45"/>
      <c r="J220" s="45"/>
      <c r="K220" s="45"/>
      <c r="L220" s="45"/>
      <c r="M220" s="45"/>
      <c r="N220" s="45"/>
    </row>
    <row r="221" spans="1:15" ht="13">
      <c r="A221" s="91">
        <v>1</v>
      </c>
      <c r="B221" s="73" t="s">
        <v>291</v>
      </c>
      <c r="C221" s="74"/>
      <c r="D221" s="45"/>
      <c r="E221" s="45"/>
      <c r="F221" s="45"/>
      <c r="G221" s="45"/>
      <c r="H221" s="45"/>
      <c r="I221" s="45"/>
      <c r="J221" s="45"/>
      <c r="K221" s="45"/>
      <c r="L221" s="45"/>
      <c r="M221" s="45"/>
      <c r="N221" s="45"/>
    </row>
    <row r="222" spans="1:15" ht="13">
      <c r="A222" s="70"/>
      <c r="B222" s="75">
        <v>1</v>
      </c>
      <c r="C222" s="74" t="s">
        <v>292</v>
      </c>
      <c r="D222" s="45"/>
      <c r="E222" s="45"/>
      <c r="F222" s="45"/>
      <c r="G222" s="45"/>
      <c r="H222" s="45"/>
      <c r="I222" s="45"/>
      <c r="J222" s="45"/>
      <c r="K222" s="45"/>
      <c r="L222" s="45"/>
      <c r="M222" s="45"/>
      <c r="N222" s="45"/>
    </row>
    <row r="223" spans="1:15" ht="13">
      <c r="A223" s="73"/>
      <c r="B223" s="563" t="s">
        <v>178</v>
      </c>
      <c r="C223" s="563"/>
      <c r="D223" s="563"/>
      <c r="E223" s="76" t="s">
        <v>179</v>
      </c>
      <c r="F223" s="45"/>
      <c r="G223" s="45"/>
      <c r="H223" s="81"/>
      <c r="I223" s="45"/>
      <c r="J223" s="45"/>
      <c r="K223" s="45"/>
      <c r="L223" s="45"/>
      <c r="M223" s="45"/>
      <c r="N223" s="45"/>
    </row>
    <row r="224" spans="1:15" ht="13">
      <c r="A224" s="77" t="s">
        <v>180</v>
      </c>
      <c r="B224" s="564" t="s">
        <v>244</v>
      </c>
      <c r="C224" s="565"/>
      <c r="D224" s="566"/>
      <c r="E224" s="78">
        <v>43739</v>
      </c>
      <c r="F224" s="45"/>
      <c r="G224" s="45"/>
      <c r="H224" s="45"/>
      <c r="I224" s="45"/>
      <c r="J224" s="45"/>
      <c r="K224" s="45"/>
      <c r="L224" s="45"/>
      <c r="M224" s="45"/>
      <c r="N224" s="45"/>
    </row>
    <row r="225" spans="1:14" ht="13">
      <c r="A225" s="77" t="s">
        <v>182</v>
      </c>
      <c r="B225" s="560" t="s">
        <v>198</v>
      </c>
      <c r="C225" s="561"/>
      <c r="D225" s="562"/>
      <c r="E225" s="79">
        <v>43739</v>
      </c>
      <c r="F225" s="45"/>
      <c r="G225" s="45"/>
      <c r="H225" s="71"/>
      <c r="I225" s="45"/>
      <c r="J225" s="45"/>
      <c r="K225" s="45"/>
      <c r="L225" s="45"/>
      <c r="M225" s="45"/>
      <c r="N225" s="45"/>
    </row>
    <row r="227" spans="1:14" ht="13">
      <c r="A227" s="6" t="s">
        <v>293</v>
      </c>
    </row>
    <row r="228" spans="1:14">
      <c r="A228" s="46" t="s">
        <v>294</v>
      </c>
      <c r="B228" s="14">
        <v>356195267.43837744</v>
      </c>
      <c r="C228" s="13" t="s">
        <v>170</v>
      </c>
    </row>
    <row r="229" spans="1:14">
      <c r="A229" s="47" t="s">
        <v>295</v>
      </c>
      <c r="B229" s="14" t="e">
        <f>SUM(#REF!)</f>
        <v>#REF!</v>
      </c>
      <c r="C229" s="13" t="s">
        <v>170</v>
      </c>
    </row>
    <row r="230" spans="1:14">
      <c r="A230" s="47" t="s">
        <v>157</v>
      </c>
      <c r="B230" s="14" t="e">
        <f>B229-B228</f>
        <v>#REF!</v>
      </c>
      <c r="C230" s="13" t="s">
        <v>170</v>
      </c>
    </row>
    <row r="231" spans="1:14">
      <c r="A231" s="47"/>
      <c r="B231" s="14"/>
      <c r="C231" s="13"/>
    </row>
    <row r="232" spans="1:14" ht="13">
      <c r="A232" s="82">
        <v>1</v>
      </c>
      <c r="B232" s="63" t="s">
        <v>296</v>
      </c>
      <c r="C232" s="60"/>
    </row>
    <row r="233" spans="1:14" ht="13">
      <c r="A233" s="46"/>
      <c r="B233" s="67">
        <v>1</v>
      </c>
      <c r="C233" s="60" t="s">
        <v>297</v>
      </c>
    </row>
    <row r="234" spans="1:14" ht="13">
      <c r="A234" s="63"/>
      <c r="B234" s="568" t="s">
        <v>178</v>
      </c>
      <c r="C234" s="568"/>
      <c r="D234" s="568"/>
      <c r="E234" s="48" t="s">
        <v>179</v>
      </c>
      <c r="H234" s="80"/>
    </row>
    <row r="235" spans="1:14" ht="13">
      <c r="A235" s="49" t="s">
        <v>180</v>
      </c>
      <c r="B235" s="569" t="s">
        <v>244</v>
      </c>
      <c r="C235" s="570"/>
      <c r="D235" s="571"/>
      <c r="E235" s="68">
        <v>43832</v>
      </c>
    </row>
    <row r="236" spans="1:14" ht="13">
      <c r="A236" s="49" t="s">
        <v>182</v>
      </c>
      <c r="B236" s="572" t="s">
        <v>198</v>
      </c>
      <c r="C236" s="573"/>
      <c r="D236" s="574"/>
      <c r="E236" s="84">
        <v>43832</v>
      </c>
      <c r="H236" s="14"/>
    </row>
  </sheetData>
  <mergeCells count="49">
    <mergeCell ref="B234:D234"/>
    <mergeCell ref="B235:D235"/>
    <mergeCell ref="B236:D236"/>
    <mergeCell ref="B224:D224"/>
    <mergeCell ref="B225:D225"/>
    <mergeCell ref="B160:D160"/>
    <mergeCell ref="B144:D144"/>
    <mergeCell ref="B74:D74"/>
    <mergeCell ref="B75:D75"/>
    <mergeCell ref="B87:D87"/>
    <mergeCell ref="B88:D88"/>
    <mergeCell ref="B86:D86"/>
    <mergeCell ref="B223:D223"/>
    <mergeCell ref="B101:D101"/>
    <mergeCell ref="B102:D102"/>
    <mergeCell ref="B211:D211"/>
    <mergeCell ref="B212:D212"/>
    <mergeCell ref="B213:D213"/>
    <mergeCell ref="B171:D171"/>
    <mergeCell ref="B172:D172"/>
    <mergeCell ref="B145:D145"/>
    <mergeCell ref="B146:D146"/>
    <mergeCell ref="B197:D197"/>
    <mergeCell ref="B157:D157"/>
    <mergeCell ref="B131:D131"/>
    <mergeCell ref="B133:D133"/>
    <mergeCell ref="B103:D103"/>
    <mergeCell ref="B158:D158"/>
    <mergeCell ref="B33:D33"/>
    <mergeCell ref="B34:D34"/>
    <mergeCell ref="B35:D35"/>
    <mergeCell ref="B47:D47"/>
    <mergeCell ref="B48:D48"/>
    <mergeCell ref="B49:D49"/>
    <mergeCell ref="B60:D60"/>
    <mergeCell ref="B61:D61"/>
    <mergeCell ref="B62:D62"/>
    <mergeCell ref="B198:D198"/>
    <mergeCell ref="B116:D116"/>
    <mergeCell ref="B117:D117"/>
    <mergeCell ref="B118:D118"/>
    <mergeCell ref="B184:D184"/>
    <mergeCell ref="B185:D185"/>
    <mergeCell ref="B186:D186"/>
    <mergeCell ref="B132:D132"/>
    <mergeCell ref="B170:D170"/>
    <mergeCell ref="B196:D196"/>
    <mergeCell ref="B73:D73"/>
    <mergeCell ref="B159:D15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21"/>
  <sheetViews>
    <sheetView workbookViewId="0">
      <selection activeCell="H22" sqref="H22"/>
    </sheetView>
  </sheetViews>
  <sheetFormatPr defaultRowHeight="12.5"/>
  <cols>
    <col min="1" max="1" width="3.54296875" customWidth="1"/>
    <col min="2" max="2" width="19" customWidth="1"/>
    <col min="3" max="3" width="13.453125" customWidth="1"/>
    <col min="7" max="7" width="9.54296875" customWidth="1"/>
  </cols>
  <sheetData>
    <row r="2" spans="2:3" ht="13">
      <c r="B2" s="89" t="s">
        <v>274</v>
      </c>
    </row>
    <row r="3" spans="2:3">
      <c r="B3" t="s">
        <v>248</v>
      </c>
    </row>
    <row r="4" spans="2:3">
      <c r="B4" t="s">
        <v>249</v>
      </c>
    </row>
    <row r="5" spans="2:3">
      <c r="B5" s="13" t="s">
        <v>250</v>
      </c>
    </row>
    <row r="6" spans="2:3">
      <c r="B6" s="13" t="s">
        <v>282</v>
      </c>
    </row>
    <row r="8" spans="2:3" ht="13">
      <c r="B8" s="89" t="s">
        <v>260</v>
      </c>
    </row>
    <row r="9" spans="2:3">
      <c r="B9" t="s">
        <v>261</v>
      </c>
    </row>
    <row r="10" spans="2:3">
      <c r="C10" s="86" t="s">
        <v>262</v>
      </c>
    </row>
    <row r="11" spans="2:3">
      <c r="C11" s="86" t="s">
        <v>263</v>
      </c>
    </row>
    <row r="12" spans="2:3">
      <c r="C12" s="86" t="s">
        <v>264</v>
      </c>
    </row>
    <row r="13" spans="2:3">
      <c r="B13" s="85" t="s">
        <v>265</v>
      </c>
    </row>
    <row r="14" spans="2:3">
      <c r="B14" s="86" t="s">
        <v>266</v>
      </c>
    </row>
    <row r="15" spans="2:3">
      <c r="B15" s="13" t="s">
        <v>270</v>
      </c>
    </row>
    <row r="16" spans="2:3">
      <c r="B16" s="7"/>
      <c r="C16" s="86" t="s">
        <v>267</v>
      </c>
    </row>
    <row r="17" spans="2:3">
      <c r="B17" s="88" t="s">
        <v>271</v>
      </c>
    </row>
    <row r="18" spans="2:3">
      <c r="C18" s="86" t="s">
        <v>268</v>
      </c>
    </row>
    <row r="19" spans="2:3">
      <c r="C19" s="86" t="s">
        <v>269</v>
      </c>
    </row>
    <row r="20" spans="2:3">
      <c r="B20" s="87" t="s">
        <v>272</v>
      </c>
    </row>
    <row r="21" spans="2:3">
      <c r="B21" s="87" t="s">
        <v>273</v>
      </c>
    </row>
  </sheetData>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3:A6"/>
  <sheetViews>
    <sheetView tabSelected="1" workbookViewId="0">
      <selection activeCell="B4" sqref="B4"/>
    </sheetView>
  </sheetViews>
  <sheetFormatPr defaultColWidth="9.1796875" defaultRowHeight="12.5"/>
  <cols>
    <col min="1" max="1" width="9.1796875" style="466"/>
    <col min="2" max="2" width="13.453125" style="466" customWidth="1"/>
    <col min="3" max="13" width="9.1796875" style="466"/>
    <col min="14" max="14" width="23.1796875" style="466" customWidth="1"/>
    <col min="15" max="257" width="9.1796875" style="466"/>
    <col min="258" max="258" width="13.453125" style="466" customWidth="1"/>
    <col min="259" max="269" width="9.1796875" style="466"/>
    <col min="270" max="270" width="23.1796875" style="466" customWidth="1"/>
    <col min="271" max="513" width="9.1796875" style="466"/>
    <col min="514" max="514" width="13.453125" style="466" customWidth="1"/>
    <col min="515" max="525" width="9.1796875" style="466"/>
    <col min="526" max="526" width="23.1796875" style="466" customWidth="1"/>
    <col min="527" max="769" width="9.1796875" style="466"/>
    <col min="770" max="770" width="13.453125" style="466" customWidth="1"/>
    <col min="771" max="781" width="9.1796875" style="466"/>
    <col min="782" max="782" width="23.1796875" style="466" customWidth="1"/>
    <col min="783" max="1025" width="9.1796875" style="466"/>
    <col min="1026" max="1026" width="13.453125" style="466" customWidth="1"/>
    <col min="1027" max="1037" width="9.1796875" style="466"/>
    <col min="1038" max="1038" width="23.1796875" style="466" customWidth="1"/>
    <col min="1039" max="1281" width="9.1796875" style="466"/>
    <col min="1282" max="1282" width="13.453125" style="466" customWidth="1"/>
    <col min="1283" max="1293" width="9.1796875" style="466"/>
    <col min="1294" max="1294" width="23.1796875" style="466" customWidth="1"/>
    <col min="1295" max="1537" width="9.1796875" style="466"/>
    <col min="1538" max="1538" width="13.453125" style="466" customWidth="1"/>
    <col min="1539" max="1549" width="9.1796875" style="466"/>
    <col min="1550" max="1550" width="23.1796875" style="466" customWidth="1"/>
    <col min="1551" max="1793" width="9.1796875" style="466"/>
    <col min="1794" max="1794" width="13.453125" style="466" customWidth="1"/>
    <col min="1795" max="1805" width="9.1796875" style="466"/>
    <col min="1806" max="1806" width="23.1796875" style="466" customWidth="1"/>
    <col min="1807" max="2049" width="9.1796875" style="466"/>
    <col min="2050" max="2050" width="13.453125" style="466" customWidth="1"/>
    <col min="2051" max="2061" width="9.1796875" style="466"/>
    <col min="2062" max="2062" width="23.1796875" style="466" customWidth="1"/>
    <col min="2063" max="2305" width="9.1796875" style="466"/>
    <col min="2306" max="2306" width="13.453125" style="466" customWidth="1"/>
    <col min="2307" max="2317" width="9.1796875" style="466"/>
    <col min="2318" max="2318" width="23.1796875" style="466" customWidth="1"/>
    <col min="2319" max="2561" width="9.1796875" style="466"/>
    <col min="2562" max="2562" width="13.453125" style="466" customWidth="1"/>
    <col min="2563" max="2573" width="9.1796875" style="466"/>
    <col min="2574" max="2574" width="23.1796875" style="466" customWidth="1"/>
    <col min="2575" max="2817" width="9.1796875" style="466"/>
    <col min="2818" max="2818" width="13.453125" style="466" customWidth="1"/>
    <col min="2819" max="2829" width="9.1796875" style="466"/>
    <col min="2830" max="2830" width="23.1796875" style="466" customWidth="1"/>
    <col min="2831" max="3073" width="9.1796875" style="466"/>
    <col min="3074" max="3074" width="13.453125" style="466" customWidth="1"/>
    <col min="3075" max="3085" width="9.1796875" style="466"/>
    <col min="3086" max="3086" width="23.1796875" style="466" customWidth="1"/>
    <col min="3087" max="3329" width="9.1796875" style="466"/>
    <col min="3330" max="3330" width="13.453125" style="466" customWidth="1"/>
    <col min="3331" max="3341" width="9.1796875" style="466"/>
    <col min="3342" max="3342" width="23.1796875" style="466" customWidth="1"/>
    <col min="3343" max="3585" width="9.1796875" style="466"/>
    <col min="3586" max="3586" width="13.453125" style="466" customWidth="1"/>
    <col min="3587" max="3597" width="9.1796875" style="466"/>
    <col min="3598" max="3598" width="23.1796875" style="466" customWidth="1"/>
    <col min="3599" max="3841" width="9.1796875" style="466"/>
    <col min="3842" max="3842" width="13.453125" style="466" customWidth="1"/>
    <col min="3843" max="3853" width="9.1796875" style="466"/>
    <col min="3854" max="3854" width="23.1796875" style="466" customWidth="1"/>
    <col min="3855" max="4097" width="9.1796875" style="466"/>
    <col min="4098" max="4098" width="13.453125" style="466" customWidth="1"/>
    <col min="4099" max="4109" width="9.1796875" style="466"/>
    <col min="4110" max="4110" width="23.1796875" style="466" customWidth="1"/>
    <col min="4111" max="4353" width="9.1796875" style="466"/>
    <col min="4354" max="4354" width="13.453125" style="466" customWidth="1"/>
    <col min="4355" max="4365" width="9.1796875" style="466"/>
    <col min="4366" max="4366" width="23.1796875" style="466" customWidth="1"/>
    <col min="4367" max="4609" width="9.1796875" style="466"/>
    <col min="4610" max="4610" width="13.453125" style="466" customWidth="1"/>
    <col min="4611" max="4621" width="9.1796875" style="466"/>
    <col min="4622" max="4622" width="23.1796875" style="466" customWidth="1"/>
    <col min="4623" max="4865" width="9.1796875" style="466"/>
    <col min="4866" max="4866" width="13.453125" style="466" customWidth="1"/>
    <col min="4867" max="4877" width="9.1796875" style="466"/>
    <col min="4878" max="4878" width="23.1796875" style="466" customWidth="1"/>
    <col min="4879" max="5121" width="9.1796875" style="466"/>
    <col min="5122" max="5122" width="13.453125" style="466" customWidth="1"/>
    <col min="5123" max="5133" width="9.1796875" style="466"/>
    <col min="5134" max="5134" width="23.1796875" style="466" customWidth="1"/>
    <col min="5135" max="5377" width="9.1796875" style="466"/>
    <col min="5378" max="5378" width="13.453125" style="466" customWidth="1"/>
    <col min="5379" max="5389" width="9.1796875" style="466"/>
    <col min="5390" max="5390" width="23.1796875" style="466" customWidth="1"/>
    <col min="5391" max="5633" width="9.1796875" style="466"/>
    <col min="5634" max="5634" width="13.453125" style="466" customWidth="1"/>
    <col min="5635" max="5645" width="9.1796875" style="466"/>
    <col min="5646" max="5646" width="23.1796875" style="466" customWidth="1"/>
    <col min="5647" max="5889" width="9.1796875" style="466"/>
    <col min="5890" max="5890" width="13.453125" style="466" customWidth="1"/>
    <col min="5891" max="5901" width="9.1796875" style="466"/>
    <col min="5902" max="5902" width="23.1796875" style="466" customWidth="1"/>
    <col min="5903" max="6145" width="9.1796875" style="466"/>
    <col min="6146" max="6146" width="13.453125" style="466" customWidth="1"/>
    <col min="6147" max="6157" width="9.1796875" style="466"/>
    <col min="6158" max="6158" width="23.1796875" style="466" customWidth="1"/>
    <col min="6159" max="6401" width="9.1796875" style="466"/>
    <col min="6402" max="6402" width="13.453125" style="466" customWidth="1"/>
    <col min="6403" max="6413" width="9.1796875" style="466"/>
    <col min="6414" max="6414" width="23.1796875" style="466" customWidth="1"/>
    <col min="6415" max="6657" width="9.1796875" style="466"/>
    <col min="6658" max="6658" width="13.453125" style="466" customWidth="1"/>
    <col min="6659" max="6669" width="9.1796875" style="466"/>
    <col min="6670" max="6670" width="23.1796875" style="466" customWidth="1"/>
    <col min="6671" max="6913" width="9.1796875" style="466"/>
    <col min="6914" max="6914" width="13.453125" style="466" customWidth="1"/>
    <col min="6915" max="6925" width="9.1796875" style="466"/>
    <col min="6926" max="6926" width="23.1796875" style="466" customWidth="1"/>
    <col min="6927" max="7169" width="9.1796875" style="466"/>
    <col min="7170" max="7170" width="13.453125" style="466" customWidth="1"/>
    <col min="7171" max="7181" width="9.1796875" style="466"/>
    <col min="7182" max="7182" width="23.1796875" style="466" customWidth="1"/>
    <col min="7183" max="7425" width="9.1796875" style="466"/>
    <col min="7426" max="7426" width="13.453125" style="466" customWidth="1"/>
    <col min="7427" max="7437" width="9.1796875" style="466"/>
    <col min="7438" max="7438" width="23.1796875" style="466" customWidth="1"/>
    <col min="7439" max="7681" width="9.1796875" style="466"/>
    <col min="7682" max="7682" width="13.453125" style="466" customWidth="1"/>
    <col min="7683" max="7693" width="9.1796875" style="466"/>
    <col min="7694" max="7694" width="23.1796875" style="466" customWidth="1"/>
    <col min="7695" max="7937" width="9.1796875" style="466"/>
    <col min="7938" max="7938" width="13.453125" style="466" customWidth="1"/>
    <col min="7939" max="7949" width="9.1796875" style="466"/>
    <col min="7950" max="7950" width="23.1796875" style="466" customWidth="1"/>
    <col min="7951" max="8193" width="9.1796875" style="466"/>
    <col min="8194" max="8194" width="13.453125" style="466" customWidth="1"/>
    <col min="8195" max="8205" width="9.1796875" style="466"/>
    <col min="8206" max="8206" width="23.1796875" style="466" customWidth="1"/>
    <col min="8207" max="8449" width="9.1796875" style="466"/>
    <col min="8450" max="8450" width="13.453125" style="466" customWidth="1"/>
    <col min="8451" max="8461" width="9.1796875" style="466"/>
    <col min="8462" max="8462" width="23.1796875" style="466" customWidth="1"/>
    <col min="8463" max="8705" width="9.1796875" style="466"/>
    <col min="8706" max="8706" width="13.453125" style="466" customWidth="1"/>
    <col min="8707" max="8717" width="9.1796875" style="466"/>
    <col min="8718" max="8718" width="23.1796875" style="466" customWidth="1"/>
    <col min="8719" max="8961" width="9.1796875" style="466"/>
    <col min="8962" max="8962" width="13.453125" style="466" customWidth="1"/>
    <col min="8963" max="8973" width="9.1796875" style="466"/>
    <col min="8974" max="8974" width="23.1796875" style="466" customWidth="1"/>
    <col min="8975" max="9217" width="9.1796875" style="466"/>
    <col min="9218" max="9218" width="13.453125" style="466" customWidth="1"/>
    <col min="9219" max="9229" width="9.1796875" style="466"/>
    <col min="9230" max="9230" width="23.1796875" style="466" customWidth="1"/>
    <col min="9231" max="9473" width="9.1796875" style="466"/>
    <col min="9474" max="9474" width="13.453125" style="466" customWidth="1"/>
    <col min="9475" max="9485" width="9.1796875" style="466"/>
    <col min="9486" max="9486" width="23.1796875" style="466" customWidth="1"/>
    <col min="9487" max="9729" width="9.1796875" style="466"/>
    <col min="9730" max="9730" width="13.453125" style="466" customWidth="1"/>
    <col min="9731" max="9741" width="9.1796875" style="466"/>
    <col min="9742" max="9742" width="23.1796875" style="466" customWidth="1"/>
    <col min="9743" max="9985" width="9.1796875" style="466"/>
    <col min="9986" max="9986" width="13.453125" style="466" customWidth="1"/>
    <col min="9987" max="9997" width="9.1796875" style="466"/>
    <col min="9998" max="9998" width="23.1796875" style="466" customWidth="1"/>
    <col min="9999" max="10241" width="9.1796875" style="466"/>
    <col min="10242" max="10242" width="13.453125" style="466" customWidth="1"/>
    <col min="10243" max="10253" width="9.1796875" style="466"/>
    <col min="10254" max="10254" width="23.1796875" style="466" customWidth="1"/>
    <col min="10255" max="10497" width="9.1796875" style="466"/>
    <col min="10498" max="10498" width="13.453125" style="466" customWidth="1"/>
    <col min="10499" max="10509" width="9.1796875" style="466"/>
    <col min="10510" max="10510" width="23.1796875" style="466" customWidth="1"/>
    <col min="10511" max="10753" width="9.1796875" style="466"/>
    <col min="10754" max="10754" width="13.453125" style="466" customWidth="1"/>
    <col min="10755" max="10765" width="9.1796875" style="466"/>
    <col min="10766" max="10766" width="23.1796875" style="466" customWidth="1"/>
    <col min="10767" max="11009" width="9.1796875" style="466"/>
    <col min="11010" max="11010" width="13.453125" style="466" customWidth="1"/>
    <col min="11011" max="11021" width="9.1796875" style="466"/>
    <col min="11022" max="11022" width="23.1796875" style="466" customWidth="1"/>
    <col min="11023" max="11265" width="9.1796875" style="466"/>
    <col min="11266" max="11266" width="13.453125" style="466" customWidth="1"/>
    <col min="11267" max="11277" width="9.1796875" style="466"/>
    <col min="11278" max="11278" width="23.1796875" style="466" customWidth="1"/>
    <col min="11279" max="11521" width="9.1796875" style="466"/>
    <col min="11522" max="11522" width="13.453125" style="466" customWidth="1"/>
    <col min="11523" max="11533" width="9.1796875" style="466"/>
    <col min="11534" max="11534" width="23.1796875" style="466" customWidth="1"/>
    <col min="11535" max="11777" width="9.1796875" style="466"/>
    <col min="11778" max="11778" width="13.453125" style="466" customWidth="1"/>
    <col min="11779" max="11789" width="9.1796875" style="466"/>
    <col min="11790" max="11790" width="23.1796875" style="466" customWidth="1"/>
    <col min="11791" max="12033" width="9.1796875" style="466"/>
    <col min="12034" max="12034" width="13.453125" style="466" customWidth="1"/>
    <col min="12035" max="12045" width="9.1796875" style="466"/>
    <col min="12046" max="12046" width="23.1796875" style="466" customWidth="1"/>
    <col min="12047" max="12289" width="9.1796875" style="466"/>
    <col min="12290" max="12290" width="13.453125" style="466" customWidth="1"/>
    <col min="12291" max="12301" width="9.1796875" style="466"/>
    <col min="12302" max="12302" width="23.1796875" style="466" customWidth="1"/>
    <col min="12303" max="12545" width="9.1796875" style="466"/>
    <col min="12546" max="12546" width="13.453125" style="466" customWidth="1"/>
    <col min="12547" max="12557" width="9.1796875" style="466"/>
    <col min="12558" max="12558" width="23.1796875" style="466" customWidth="1"/>
    <col min="12559" max="12801" width="9.1796875" style="466"/>
    <col min="12802" max="12802" width="13.453125" style="466" customWidth="1"/>
    <col min="12803" max="12813" width="9.1796875" style="466"/>
    <col min="12814" max="12814" width="23.1796875" style="466" customWidth="1"/>
    <col min="12815" max="13057" width="9.1796875" style="466"/>
    <col min="13058" max="13058" width="13.453125" style="466" customWidth="1"/>
    <col min="13059" max="13069" width="9.1796875" style="466"/>
    <col min="13070" max="13070" width="23.1796875" style="466" customWidth="1"/>
    <col min="13071" max="13313" width="9.1796875" style="466"/>
    <col min="13314" max="13314" width="13.453125" style="466" customWidth="1"/>
    <col min="13315" max="13325" width="9.1796875" style="466"/>
    <col min="13326" max="13326" width="23.1796875" style="466" customWidth="1"/>
    <col min="13327" max="13569" width="9.1796875" style="466"/>
    <col min="13570" max="13570" width="13.453125" style="466" customWidth="1"/>
    <col min="13571" max="13581" width="9.1796875" style="466"/>
    <col min="13582" max="13582" width="23.1796875" style="466" customWidth="1"/>
    <col min="13583" max="13825" width="9.1796875" style="466"/>
    <col min="13826" max="13826" width="13.453125" style="466" customWidth="1"/>
    <col min="13827" max="13837" width="9.1796875" style="466"/>
    <col min="13838" max="13838" width="23.1796875" style="466" customWidth="1"/>
    <col min="13839" max="14081" width="9.1796875" style="466"/>
    <col min="14082" max="14082" width="13.453125" style="466" customWidth="1"/>
    <col min="14083" max="14093" width="9.1796875" style="466"/>
    <col min="14094" max="14094" width="23.1796875" style="466" customWidth="1"/>
    <col min="14095" max="14337" width="9.1796875" style="466"/>
    <col min="14338" max="14338" width="13.453125" style="466" customWidth="1"/>
    <col min="14339" max="14349" width="9.1796875" style="466"/>
    <col min="14350" max="14350" width="23.1796875" style="466" customWidth="1"/>
    <col min="14351" max="14593" width="9.1796875" style="466"/>
    <col min="14594" max="14594" width="13.453125" style="466" customWidth="1"/>
    <col min="14595" max="14605" width="9.1796875" style="466"/>
    <col min="14606" max="14606" width="23.1796875" style="466" customWidth="1"/>
    <col min="14607" max="14849" width="9.1796875" style="466"/>
    <col min="14850" max="14850" width="13.453125" style="466" customWidth="1"/>
    <col min="14851" max="14861" width="9.1796875" style="466"/>
    <col min="14862" max="14862" width="23.1796875" style="466" customWidth="1"/>
    <col min="14863" max="15105" width="9.1796875" style="466"/>
    <col min="15106" max="15106" width="13.453125" style="466" customWidth="1"/>
    <col min="15107" max="15117" width="9.1796875" style="466"/>
    <col min="15118" max="15118" width="23.1796875" style="466" customWidth="1"/>
    <col min="15119" max="15361" width="9.1796875" style="466"/>
    <col min="15362" max="15362" width="13.453125" style="466" customWidth="1"/>
    <col min="15363" max="15373" width="9.1796875" style="466"/>
    <col min="15374" max="15374" width="23.1796875" style="466" customWidth="1"/>
    <col min="15375" max="15617" width="9.1796875" style="466"/>
    <col min="15618" max="15618" width="13.453125" style="466" customWidth="1"/>
    <col min="15619" max="15629" width="9.1796875" style="466"/>
    <col min="15630" max="15630" width="23.1796875" style="466" customWidth="1"/>
    <col min="15631" max="15873" width="9.1796875" style="466"/>
    <col min="15874" max="15874" width="13.453125" style="466" customWidth="1"/>
    <col min="15875" max="15885" width="9.1796875" style="466"/>
    <col min="15886" max="15886" width="23.1796875" style="466" customWidth="1"/>
    <col min="15887" max="16129" width="9.1796875" style="466"/>
    <col min="16130" max="16130" width="13.453125" style="466" customWidth="1"/>
    <col min="16131" max="16141" width="9.1796875" style="466"/>
    <col min="16142" max="16142" width="23.1796875" style="466" customWidth="1"/>
    <col min="16143" max="16384" width="9.1796875" style="466"/>
  </cols>
  <sheetData>
    <row r="3" spans="1:1" ht="23.5">
      <c r="A3" s="467" t="s">
        <v>335</v>
      </c>
    </row>
    <row r="6" spans="1:1" ht="32.5" customHeight="1"/>
  </sheetData>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FF00"/>
    <pageSetUpPr fitToPage="1"/>
  </sheetPr>
  <dimension ref="A1:DQ49"/>
  <sheetViews>
    <sheetView zoomScale="80" zoomScaleNormal="80" workbookViewId="0">
      <pane xSplit="1" ySplit="9" topLeftCell="B34" activePane="bottomRight" state="frozen"/>
      <selection sqref="A1:XFD1048576"/>
      <selection pane="topRight" sqref="A1:XFD1048576"/>
      <selection pane="bottomLeft" sqref="A1:XFD1048576"/>
      <selection pane="bottomRight" activeCell="B49" sqref="B49:CE49"/>
    </sheetView>
  </sheetViews>
  <sheetFormatPr defaultRowHeight="12.5"/>
  <cols>
    <col min="1" max="1" width="41.1796875" customWidth="1"/>
    <col min="2" max="83" width="11.54296875" style="118" bestFit="1" customWidth="1"/>
    <col min="84" max="121" width="8.81640625" customWidth="1"/>
  </cols>
  <sheetData>
    <row r="1" spans="1:107" ht="13">
      <c r="A1" s="6" t="s">
        <v>335</v>
      </c>
    </row>
    <row r="4" spans="1:107" ht="20.25" customHeight="1">
      <c r="A4" s="342" t="s">
        <v>300</v>
      </c>
    </row>
    <row r="5" spans="1:107" ht="15.5">
      <c r="A5" s="343" t="s">
        <v>334</v>
      </c>
    </row>
    <row r="6" spans="1:107" ht="20.25" customHeight="1">
      <c r="A6" s="96" t="s">
        <v>301</v>
      </c>
    </row>
    <row r="7" spans="1:107" ht="15.5">
      <c r="A7" s="97" t="s">
        <v>302</v>
      </c>
    </row>
    <row r="8" spans="1:107" ht="15.5">
      <c r="A8" s="97"/>
    </row>
    <row r="9" spans="1:107" s="100" customFormat="1" ht="14.5" customHeight="1">
      <c r="A9" s="98"/>
      <c r="B9" s="119">
        <v>45658</v>
      </c>
      <c r="C9" s="119">
        <v>45689</v>
      </c>
      <c r="D9" s="119">
        <v>45717</v>
      </c>
      <c r="E9" s="119">
        <v>45748</v>
      </c>
      <c r="F9" s="119">
        <v>45778</v>
      </c>
      <c r="G9" s="119">
        <v>45809</v>
      </c>
      <c r="H9" s="119">
        <v>45839</v>
      </c>
      <c r="I9" s="119">
        <v>45870</v>
      </c>
      <c r="J9" s="119">
        <v>45901</v>
      </c>
      <c r="K9" s="119">
        <v>45931</v>
      </c>
      <c r="L9" s="119">
        <v>45962</v>
      </c>
      <c r="M9" s="119">
        <v>45992</v>
      </c>
      <c r="N9" s="99">
        <v>46023</v>
      </c>
      <c r="O9" s="99">
        <v>46054</v>
      </c>
      <c r="P9" s="99">
        <v>46082</v>
      </c>
      <c r="Q9" s="99">
        <v>46113</v>
      </c>
      <c r="R9" s="99">
        <v>46143</v>
      </c>
      <c r="S9" s="99">
        <v>46174</v>
      </c>
      <c r="T9" s="99">
        <v>46204</v>
      </c>
      <c r="U9" s="99">
        <v>46235</v>
      </c>
      <c r="V9" s="99">
        <v>46266</v>
      </c>
      <c r="W9" s="99">
        <v>46296</v>
      </c>
      <c r="X9" s="99">
        <v>46327</v>
      </c>
      <c r="Y9" s="99">
        <v>46357</v>
      </c>
      <c r="Z9" s="99">
        <v>46388</v>
      </c>
      <c r="AA9" s="99">
        <v>46419</v>
      </c>
      <c r="AB9" s="99">
        <v>46447</v>
      </c>
      <c r="AC9" s="99">
        <v>46478</v>
      </c>
      <c r="AD9" s="99">
        <v>46508</v>
      </c>
      <c r="AE9" s="99">
        <v>46539</v>
      </c>
      <c r="AF9" s="99">
        <v>46569</v>
      </c>
      <c r="AG9" s="99">
        <v>46600</v>
      </c>
      <c r="AH9" s="99">
        <v>46631</v>
      </c>
      <c r="AI9" s="99">
        <v>46661</v>
      </c>
      <c r="AJ9" s="99">
        <v>46692</v>
      </c>
      <c r="AK9" s="99">
        <v>46722</v>
      </c>
      <c r="AL9" s="99">
        <v>46753</v>
      </c>
      <c r="AM9" s="99">
        <v>46784</v>
      </c>
      <c r="AN9" s="99">
        <v>46813</v>
      </c>
      <c r="AO9" s="99">
        <v>46844</v>
      </c>
      <c r="AP9" s="99">
        <v>46874</v>
      </c>
      <c r="AQ9" s="99">
        <v>46905</v>
      </c>
      <c r="AR9" s="99">
        <v>46935</v>
      </c>
      <c r="AS9" s="99">
        <v>46966</v>
      </c>
      <c r="AT9" s="99">
        <v>46997</v>
      </c>
      <c r="AU9" s="99">
        <v>47027</v>
      </c>
      <c r="AV9" s="99">
        <v>47058</v>
      </c>
      <c r="AW9" s="99">
        <v>47088</v>
      </c>
      <c r="AX9" s="99">
        <v>47119</v>
      </c>
      <c r="AY9" s="99">
        <v>47150</v>
      </c>
      <c r="AZ9" s="99">
        <v>47178</v>
      </c>
      <c r="BA9" s="99">
        <v>47209</v>
      </c>
      <c r="BB9" s="99">
        <v>47239</v>
      </c>
      <c r="BC9" s="99">
        <v>47270</v>
      </c>
      <c r="BD9" s="99">
        <v>47300</v>
      </c>
      <c r="BE9" s="99">
        <v>47331</v>
      </c>
      <c r="BF9" s="99">
        <v>47362</v>
      </c>
      <c r="BG9" s="99">
        <v>47392</v>
      </c>
      <c r="BH9" s="99">
        <v>47423</v>
      </c>
      <c r="BI9" s="99">
        <v>47453</v>
      </c>
      <c r="BJ9" s="99">
        <v>47484</v>
      </c>
      <c r="BK9" s="99">
        <v>47515</v>
      </c>
      <c r="BL9" s="99">
        <v>47543</v>
      </c>
      <c r="BM9" s="99">
        <v>47574</v>
      </c>
      <c r="BN9" s="99">
        <v>47604</v>
      </c>
      <c r="BO9" s="99">
        <v>47635</v>
      </c>
      <c r="BP9" s="99">
        <v>47665</v>
      </c>
      <c r="BQ9" s="99">
        <v>47696</v>
      </c>
      <c r="BR9" s="99">
        <v>47727</v>
      </c>
      <c r="BS9" s="99">
        <v>47757</v>
      </c>
      <c r="BT9" s="99">
        <v>47788</v>
      </c>
      <c r="BU9" s="99">
        <v>47818</v>
      </c>
      <c r="BV9" s="99">
        <v>47849</v>
      </c>
      <c r="BW9" s="99">
        <v>47880</v>
      </c>
      <c r="BX9" s="99">
        <v>47908</v>
      </c>
      <c r="BY9" s="99">
        <v>47939</v>
      </c>
      <c r="BZ9" s="99">
        <v>47969</v>
      </c>
      <c r="CA9" s="99">
        <v>48000</v>
      </c>
      <c r="CB9" s="99">
        <v>48030</v>
      </c>
      <c r="CC9" s="99">
        <v>48061</v>
      </c>
      <c r="CD9" s="99">
        <v>48092</v>
      </c>
      <c r="CE9" s="99">
        <v>48122</v>
      </c>
      <c r="CF9" s="99"/>
      <c r="CG9" s="99"/>
      <c r="CH9" s="99"/>
      <c r="CI9" s="99"/>
      <c r="CJ9" s="99"/>
      <c r="CK9" s="99"/>
      <c r="CL9" s="99"/>
      <c r="CM9" s="99"/>
      <c r="CN9" s="99"/>
      <c r="CO9" s="99"/>
      <c r="CP9" s="99"/>
      <c r="CQ9" s="99"/>
      <c r="CR9" s="99"/>
      <c r="CS9" s="99"/>
      <c r="CT9" s="99"/>
      <c r="CU9" s="99"/>
      <c r="CV9" s="99"/>
      <c r="CW9" s="99"/>
      <c r="CX9" s="99"/>
      <c r="CY9" s="99"/>
      <c r="CZ9" s="99"/>
      <c r="DA9" s="99"/>
      <c r="DB9" s="99"/>
      <c r="DC9" s="99"/>
    </row>
    <row r="10" spans="1:107" s="103" customFormat="1" ht="13">
      <c r="A10" s="101" t="s">
        <v>141</v>
      </c>
      <c r="B10" s="470">
        <v>0.25</v>
      </c>
      <c r="C10" s="470">
        <v>0.25</v>
      </c>
      <c r="D10" s="470">
        <v>0.25</v>
      </c>
      <c r="E10" s="470">
        <v>0.25</v>
      </c>
      <c r="F10" s="470">
        <v>0.25</v>
      </c>
      <c r="G10" s="470">
        <v>0.25</v>
      </c>
      <c r="H10" s="470">
        <v>0.25</v>
      </c>
      <c r="I10" s="470">
        <v>0.25</v>
      </c>
      <c r="J10" s="470">
        <v>0.25</v>
      </c>
      <c r="K10" s="470">
        <v>0.25</v>
      </c>
      <c r="L10" s="470">
        <v>0.25</v>
      </c>
      <c r="M10" s="470">
        <v>0.25</v>
      </c>
      <c r="N10" s="102">
        <v>0.25</v>
      </c>
      <c r="O10" s="102">
        <v>0.25</v>
      </c>
      <c r="P10" s="102">
        <v>0.25</v>
      </c>
      <c r="Q10" s="102">
        <v>0.25</v>
      </c>
      <c r="R10" s="102">
        <v>0.25</v>
      </c>
      <c r="S10" s="102">
        <v>0.25</v>
      </c>
      <c r="T10" s="102">
        <v>0.25</v>
      </c>
      <c r="U10" s="102">
        <v>0.25</v>
      </c>
      <c r="V10" s="102">
        <v>0.25</v>
      </c>
      <c r="W10" s="102">
        <v>0.25</v>
      </c>
      <c r="X10" s="102">
        <v>0.25</v>
      </c>
      <c r="Y10" s="102">
        <v>0.25</v>
      </c>
      <c r="Z10" s="102">
        <v>0.25</v>
      </c>
      <c r="AA10" s="102">
        <v>0.25</v>
      </c>
      <c r="AB10" s="102">
        <v>0.25</v>
      </c>
      <c r="AC10" s="102">
        <v>0.25</v>
      </c>
      <c r="AD10" s="102">
        <v>0.25</v>
      </c>
      <c r="AE10" s="102">
        <v>0.25</v>
      </c>
      <c r="AF10" s="102">
        <v>0.25</v>
      </c>
      <c r="AG10" s="102">
        <v>0.25</v>
      </c>
      <c r="AH10" s="102">
        <v>0.25</v>
      </c>
      <c r="AI10" s="102">
        <v>0.25</v>
      </c>
      <c r="AJ10" s="102">
        <v>0.25</v>
      </c>
      <c r="AK10" s="102">
        <v>0.25</v>
      </c>
      <c r="AL10" s="102">
        <v>0.25</v>
      </c>
      <c r="AM10" s="102">
        <v>0.25</v>
      </c>
      <c r="AN10" s="102">
        <v>0.25</v>
      </c>
      <c r="AO10" s="102">
        <v>0.25</v>
      </c>
      <c r="AP10" s="102">
        <v>0.25</v>
      </c>
      <c r="AQ10" s="102">
        <v>0.25</v>
      </c>
      <c r="AR10" s="102">
        <v>0.25</v>
      </c>
      <c r="AS10" s="102">
        <v>0.25</v>
      </c>
      <c r="AT10" s="102">
        <v>0.25</v>
      </c>
      <c r="AU10" s="102">
        <v>0.25</v>
      </c>
      <c r="AV10" s="102">
        <v>0.25</v>
      </c>
      <c r="AW10" s="102">
        <v>0.25</v>
      </c>
      <c r="AX10" s="102">
        <v>0.25</v>
      </c>
      <c r="AY10" s="102">
        <v>0.25</v>
      </c>
      <c r="AZ10" s="102">
        <v>0.25</v>
      </c>
      <c r="BA10" s="102">
        <v>0.25</v>
      </c>
      <c r="BB10" s="102">
        <v>0.25</v>
      </c>
      <c r="BC10" s="102">
        <v>0.25</v>
      </c>
      <c r="BD10" s="102">
        <v>0.25</v>
      </c>
      <c r="BE10" s="102">
        <v>0.25</v>
      </c>
      <c r="BF10" s="102">
        <v>0.25</v>
      </c>
      <c r="BG10" s="102">
        <v>0.25</v>
      </c>
      <c r="BH10" s="102">
        <v>0.25</v>
      </c>
      <c r="BI10" s="102">
        <v>0.25</v>
      </c>
      <c r="BJ10" s="102">
        <v>0.25</v>
      </c>
      <c r="BK10" s="102">
        <v>0.25</v>
      </c>
      <c r="BL10" s="102">
        <v>0.25</v>
      </c>
      <c r="BM10" s="102">
        <v>0.25</v>
      </c>
      <c r="BN10" s="102">
        <v>0.25</v>
      </c>
      <c r="BO10" s="102">
        <v>0.25</v>
      </c>
      <c r="BP10" s="102">
        <v>0.25</v>
      </c>
      <c r="BQ10" s="102">
        <v>0.25</v>
      </c>
      <c r="BR10" s="102">
        <v>0.25</v>
      </c>
      <c r="BS10" s="102">
        <v>0.25</v>
      </c>
      <c r="BT10" s="102">
        <v>0.25</v>
      </c>
      <c r="BU10" s="102">
        <v>0.25</v>
      </c>
      <c r="BV10" s="102">
        <v>0.25</v>
      </c>
      <c r="BW10" s="102">
        <v>0.25</v>
      </c>
      <c r="BX10" s="102">
        <v>0.25</v>
      </c>
      <c r="BY10" s="102">
        <v>0.25</v>
      </c>
      <c r="BZ10" s="102">
        <v>0.25</v>
      </c>
      <c r="CA10" s="102">
        <v>0.25</v>
      </c>
      <c r="CB10" s="102">
        <v>0.25</v>
      </c>
      <c r="CC10" s="102">
        <v>0.25</v>
      </c>
      <c r="CD10" s="102">
        <v>0.25</v>
      </c>
      <c r="CE10" s="102">
        <v>0.25</v>
      </c>
      <c r="CF10" s="126"/>
      <c r="CG10" s="126"/>
      <c r="CH10" s="126"/>
      <c r="CI10" s="126"/>
      <c r="CJ10" s="126"/>
      <c r="CK10" s="126"/>
      <c r="CL10" s="126"/>
      <c r="CM10" s="126"/>
      <c r="CN10" s="126"/>
      <c r="CO10" s="126"/>
      <c r="CP10" s="126"/>
      <c r="CQ10" s="126"/>
      <c r="CR10" s="126"/>
      <c r="CS10" s="126"/>
      <c r="CT10" s="126"/>
      <c r="CU10" s="126"/>
      <c r="CV10" s="126"/>
      <c r="CW10" s="126"/>
      <c r="CX10" s="126"/>
      <c r="CY10" s="126"/>
      <c r="CZ10" s="126"/>
      <c r="DA10" s="126"/>
      <c r="DB10" s="126"/>
      <c r="DC10" s="126"/>
    </row>
    <row r="11" spans="1:107" s="103" customFormat="1" ht="13.5" thickBot="1">
      <c r="A11" s="101"/>
      <c r="B11" s="123"/>
      <c r="C11" s="123"/>
      <c r="D11" s="123"/>
      <c r="E11" s="123"/>
      <c r="F11" s="123"/>
      <c r="G11" s="123"/>
      <c r="H11" s="123"/>
      <c r="I11" s="123"/>
      <c r="J11" s="123"/>
      <c r="K11" s="123"/>
      <c r="L11" s="123"/>
      <c r="M11" s="123"/>
    </row>
    <row r="12" spans="1:107" s="103" customFormat="1" ht="13">
      <c r="A12" s="101" t="s">
        <v>8</v>
      </c>
      <c r="B12" s="575"/>
      <c r="C12" s="575"/>
      <c r="D12" s="575"/>
      <c r="E12" s="575"/>
      <c r="F12" s="575"/>
      <c r="G12" s="575"/>
      <c r="H12" s="575"/>
      <c r="I12" s="575"/>
      <c r="J12" s="575"/>
      <c r="K12" s="575"/>
      <c r="L12" s="575"/>
      <c r="M12" s="575"/>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6"/>
      <c r="AL12" s="576"/>
      <c r="AM12" s="576"/>
      <c r="AN12" s="576"/>
      <c r="AO12" s="576"/>
      <c r="AP12" s="576"/>
      <c r="AQ12" s="576"/>
      <c r="AR12" s="576"/>
      <c r="AS12" s="576"/>
      <c r="AT12" s="576"/>
      <c r="AU12" s="576"/>
      <c r="AV12" s="576"/>
      <c r="AW12" s="576"/>
      <c r="AX12" s="576"/>
      <c r="AY12" s="576"/>
      <c r="AZ12" s="576"/>
      <c r="BA12" s="576"/>
      <c r="BB12" s="576"/>
      <c r="BC12" s="576"/>
      <c r="BD12" s="576"/>
      <c r="BE12" s="576"/>
      <c r="BF12" s="576"/>
      <c r="BG12" s="576"/>
      <c r="BH12" s="576"/>
      <c r="BI12" s="576"/>
      <c r="BJ12" s="576"/>
      <c r="BK12" s="576"/>
      <c r="BL12" s="576"/>
      <c r="BM12" s="576"/>
      <c r="BN12" s="576"/>
      <c r="BO12" s="576"/>
      <c r="BP12" s="576"/>
      <c r="BQ12" s="576"/>
      <c r="BR12" s="576"/>
      <c r="BS12" s="576"/>
      <c r="BT12" s="576"/>
      <c r="BU12" s="576"/>
      <c r="BV12" s="576"/>
      <c r="BW12" s="576"/>
      <c r="BX12" s="576"/>
      <c r="BY12" s="576"/>
      <c r="BZ12" s="576"/>
      <c r="CA12" s="576"/>
      <c r="CB12" s="576"/>
      <c r="CC12" s="576"/>
      <c r="CD12" s="576"/>
      <c r="CE12" s="576"/>
      <c r="CF12" s="105"/>
      <c r="CG12" s="105"/>
      <c r="CH12" s="105"/>
      <c r="CI12" s="105"/>
      <c r="CJ12" s="105"/>
      <c r="CK12" s="105"/>
      <c r="CL12" s="105"/>
      <c r="CM12" s="105"/>
      <c r="CN12" s="105"/>
      <c r="CO12" s="105"/>
      <c r="CP12" s="105"/>
      <c r="CQ12" s="105"/>
      <c r="CR12" s="105"/>
      <c r="CS12" s="105"/>
      <c r="CT12" s="105"/>
      <c r="CU12" s="105"/>
      <c r="CV12" s="105"/>
      <c r="CW12" s="105"/>
      <c r="CX12" s="105"/>
      <c r="CY12" s="105"/>
      <c r="CZ12" s="105"/>
      <c r="DA12" s="105"/>
      <c r="DB12" s="105"/>
      <c r="DC12" s="105"/>
    </row>
    <row r="13" spans="1:107" s="103" customFormat="1" ht="13">
      <c r="A13" s="101" t="s">
        <v>7</v>
      </c>
      <c r="B13" s="577"/>
      <c r="C13" s="577"/>
      <c r="D13" s="577"/>
      <c r="E13" s="577"/>
      <c r="F13" s="577"/>
      <c r="G13" s="577"/>
      <c r="H13" s="577"/>
      <c r="I13" s="577"/>
      <c r="J13" s="577"/>
      <c r="K13" s="577"/>
      <c r="L13" s="577"/>
      <c r="M13" s="577"/>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78"/>
      <c r="AL13" s="578"/>
      <c r="AM13" s="578"/>
      <c r="AN13" s="578"/>
      <c r="AO13" s="578"/>
      <c r="AP13" s="578"/>
      <c r="AQ13" s="578"/>
      <c r="AR13" s="578"/>
      <c r="AS13" s="578"/>
      <c r="AT13" s="578"/>
      <c r="AU13" s="578"/>
      <c r="AV13" s="578"/>
      <c r="AW13" s="578"/>
      <c r="AX13" s="578"/>
      <c r="AY13" s="578"/>
      <c r="AZ13" s="578"/>
      <c r="BA13" s="578"/>
      <c r="BB13" s="578"/>
      <c r="BC13" s="578"/>
      <c r="BD13" s="578"/>
      <c r="BE13" s="578"/>
      <c r="BF13" s="578"/>
      <c r="BG13" s="578"/>
      <c r="BH13" s="578"/>
      <c r="BI13" s="578"/>
      <c r="BJ13" s="578"/>
      <c r="BK13" s="578"/>
      <c r="BL13" s="578"/>
      <c r="BM13" s="578"/>
      <c r="BN13" s="578"/>
      <c r="BO13" s="578"/>
      <c r="BP13" s="578"/>
      <c r="BQ13" s="578"/>
      <c r="BR13" s="578"/>
      <c r="BS13" s="578"/>
      <c r="BT13" s="578"/>
      <c r="BU13" s="578"/>
      <c r="BV13" s="578"/>
      <c r="BW13" s="578"/>
      <c r="BX13" s="578"/>
      <c r="BY13" s="578"/>
      <c r="BZ13" s="578"/>
      <c r="CA13" s="578"/>
      <c r="CB13" s="578"/>
      <c r="CC13" s="578"/>
      <c r="CD13" s="578"/>
      <c r="CE13" s="578"/>
      <c r="CF13" s="105"/>
      <c r="CG13" s="105"/>
      <c r="CH13" s="105"/>
      <c r="CI13" s="105"/>
      <c r="CJ13" s="105"/>
      <c r="CK13" s="105"/>
      <c r="CL13" s="105"/>
      <c r="CM13" s="105"/>
      <c r="CN13" s="105"/>
      <c r="CO13" s="105"/>
      <c r="CP13" s="105"/>
      <c r="CQ13" s="105"/>
      <c r="CR13" s="105"/>
      <c r="CS13" s="105"/>
      <c r="CT13" s="105"/>
      <c r="CU13" s="105"/>
      <c r="CV13" s="105"/>
      <c r="CW13" s="105"/>
      <c r="CX13" s="105"/>
      <c r="CY13" s="105"/>
      <c r="CZ13" s="105"/>
      <c r="DA13" s="105"/>
      <c r="DB13" s="105"/>
      <c r="DC13" s="105"/>
    </row>
    <row r="14" spans="1:107" s="103" customFormat="1" ht="13">
      <c r="A14" s="101" t="s">
        <v>13</v>
      </c>
      <c r="B14" s="577"/>
      <c r="C14" s="577"/>
      <c r="D14" s="577"/>
      <c r="E14" s="577"/>
      <c r="F14" s="577"/>
      <c r="G14" s="577"/>
      <c r="H14" s="577"/>
      <c r="I14" s="577"/>
      <c r="J14" s="577"/>
      <c r="K14" s="577"/>
      <c r="L14" s="577"/>
      <c r="M14" s="577"/>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8"/>
      <c r="AL14" s="578"/>
      <c r="AM14" s="578"/>
      <c r="AN14" s="578"/>
      <c r="AO14" s="578"/>
      <c r="AP14" s="578"/>
      <c r="AQ14" s="578"/>
      <c r="AR14" s="578"/>
      <c r="AS14" s="578"/>
      <c r="AT14" s="578"/>
      <c r="AU14" s="578"/>
      <c r="AV14" s="578"/>
      <c r="AW14" s="578"/>
      <c r="AX14" s="578"/>
      <c r="AY14" s="578"/>
      <c r="AZ14" s="578"/>
      <c r="BA14" s="578"/>
      <c r="BB14" s="578"/>
      <c r="BC14" s="578"/>
      <c r="BD14" s="578"/>
      <c r="BE14" s="578"/>
      <c r="BF14" s="578"/>
      <c r="BG14" s="578"/>
      <c r="BH14" s="578"/>
      <c r="BI14" s="578"/>
      <c r="BJ14" s="578"/>
      <c r="BK14" s="578"/>
      <c r="BL14" s="578"/>
      <c r="BM14" s="578"/>
      <c r="BN14" s="578"/>
      <c r="BO14" s="578"/>
      <c r="BP14" s="578"/>
      <c r="BQ14" s="578"/>
      <c r="BR14" s="578"/>
      <c r="BS14" s="578"/>
      <c r="BT14" s="578"/>
      <c r="BU14" s="578"/>
      <c r="BV14" s="578"/>
      <c r="BW14" s="578"/>
      <c r="BX14" s="578"/>
      <c r="BY14" s="578"/>
      <c r="BZ14" s="578"/>
      <c r="CA14" s="578"/>
      <c r="CB14" s="578"/>
      <c r="CC14" s="578"/>
      <c r="CD14" s="578"/>
      <c r="CE14" s="578"/>
      <c r="CF14" s="105"/>
      <c r="CG14" s="105"/>
      <c r="CH14" s="105"/>
      <c r="CI14" s="105"/>
      <c r="CJ14" s="105"/>
      <c r="CK14" s="105"/>
      <c r="CL14" s="105"/>
      <c r="CM14" s="105"/>
      <c r="CN14" s="105"/>
      <c r="CO14" s="105"/>
      <c r="CP14" s="105"/>
      <c r="CQ14" s="105"/>
      <c r="CR14" s="105"/>
      <c r="CS14" s="105"/>
      <c r="CT14" s="105"/>
      <c r="CU14" s="105"/>
      <c r="CV14" s="105"/>
      <c r="CW14" s="105"/>
      <c r="CX14" s="105"/>
      <c r="CY14" s="105"/>
      <c r="CZ14" s="105"/>
      <c r="DA14" s="105"/>
      <c r="DB14" s="105"/>
      <c r="DC14" s="105"/>
    </row>
    <row r="15" spans="1:107" s="103" customFormat="1" ht="13.5" thickBot="1">
      <c r="A15" s="101" t="s">
        <v>14</v>
      </c>
      <c r="B15" s="579"/>
      <c r="C15" s="579"/>
      <c r="D15" s="579"/>
      <c r="E15" s="579"/>
      <c r="F15" s="579"/>
      <c r="G15" s="579"/>
      <c r="H15" s="579"/>
      <c r="I15" s="579"/>
      <c r="J15" s="579"/>
      <c r="K15" s="579"/>
      <c r="L15" s="579"/>
      <c r="M15" s="579"/>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0"/>
      <c r="AL15" s="580"/>
      <c r="AM15" s="580"/>
      <c r="AN15" s="580"/>
      <c r="AO15" s="580"/>
      <c r="AP15" s="580"/>
      <c r="AQ15" s="580"/>
      <c r="AR15" s="580"/>
      <c r="AS15" s="580"/>
      <c r="AT15" s="580"/>
      <c r="AU15" s="580"/>
      <c r="AV15" s="580"/>
      <c r="AW15" s="580"/>
      <c r="AX15" s="580"/>
      <c r="AY15" s="580"/>
      <c r="AZ15" s="580"/>
      <c r="BA15" s="580"/>
      <c r="BB15" s="580"/>
      <c r="BC15" s="580"/>
      <c r="BD15" s="580"/>
      <c r="BE15" s="580"/>
      <c r="BF15" s="580"/>
      <c r="BG15" s="580"/>
      <c r="BH15" s="580"/>
      <c r="BI15" s="580"/>
      <c r="BJ15" s="580"/>
      <c r="BK15" s="580"/>
      <c r="BL15" s="580"/>
      <c r="BM15" s="580"/>
      <c r="BN15" s="580"/>
      <c r="BO15" s="580"/>
      <c r="BP15" s="580"/>
      <c r="BQ15" s="580"/>
      <c r="BR15" s="580"/>
      <c r="BS15" s="580"/>
      <c r="BT15" s="580"/>
      <c r="BU15" s="580"/>
      <c r="BV15" s="580"/>
      <c r="BW15" s="580"/>
      <c r="BX15" s="580"/>
      <c r="BY15" s="580"/>
      <c r="BZ15" s="580"/>
      <c r="CA15" s="580"/>
      <c r="CB15" s="580"/>
      <c r="CC15" s="580"/>
      <c r="CD15" s="580"/>
      <c r="CE15" s="580"/>
      <c r="CF15" s="105"/>
      <c r="CG15" s="105"/>
      <c r="CH15" s="105"/>
      <c r="CI15" s="105"/>
      <c r="CJ15" s="105"/>
      <c r="CK15" s="105"/>
      <c r="CL15" s="105"/>
      <c r="CM15" s="105"/>
      <c r="CN15" s="105"/>
      <c r="CO15" s="105"/>
      <c r="CP15" s="105"/>
      <c r="CQ15" s="105"/>
      <c r="CR15" s="105"/>
      <c r="CS15" s="105"/>
      <c r="CT15" s="105"/>
      <c r="CU15" s="105"/>
      <c r="CV15" s="105"/>
      <c r="CW15" s="105"/>
      <c r="CX15" s="105"/>
      <c r="CY15" s="105"/>
      <c r="CZ15" s="105"/>
      <c r="DA15" s="105"/>
      <c r="DB15" s="105"/>
      <c r="DC15" s="105"/>
    </row>
    <row r="16" spans="1:107" s="103" customFormat="1" ht="13">
      <c r="A16" s="101" t="s">
        <v>43</v>
      </c>
      <c r="B16" s="471">
        <v>500908.35533422307</v>
      </c>
      <c r="C16" s="471">
        <v>500908.35533422307</v>
      </c>
      <c r="D16" s="471">
        <v>500908.35533422307</v>
      </c>
      <c r="E16" s="471">
        <v>500908.35533422307</v>
      </c>
      <c r="F16" s="471">
        <v>500908.35533422307</v>
      </c>
      <c r="G16" s="471">
        <v>500908.35533422307</v>
      </c>
      <c r="H16" s="471">
        <v>500908.35533422307</v>
      </c>
      <c r="I16" s="471">
        <v>500908.35533422307</v>
      </c>
      <c r="J16" s="471">
        <v>500908.35533422307</v>
      </c>
      <c r="K16" s="471">
        <v>500908.35533422307</v>
      </c>
      <c r="L16" s="471">
        <v>500908.35533422307</v>
      </c>
      <c r="M16" s="471">
        <v>500908.35533422307</v>
      </c>
      <c r="N16" s="105">
        <v>500908.35637588968</v>
      </c>
      <c r="O16" s="105">
        <v>500908.35637588968</v>
      </c>
      <c r="P16" s="105">
        <v>500908.35637588968</v>
      </c>
      <c r="Q16" s="105">
        <v>500908.35637588968</v>
      </c>
      <c r="R16" s="105">
        <v>500908.35637588968</v>
      </c>
      <c r="S16" s="105">
        <v>500908.35637588968</v>
      </c>
      <c r="T16" s="105">
        <v>500908.35637588968</v>
      </c>
      <c r="U16" s="105">
        <v>500908.35637588968</v>
      </c>
      <c r="V16" s="105">
        <v>500908.35637588968</v>
      </c>
      <c r="W16" s="105">
        <v>500908.35637588968</v>
      </c>
      <c r="X16" s="105">
        <v>500908.35637588968</v>
      </c>
      <c r="Y16" s="105">
        <v>500908.35637588968</v>
      </c>
      <c r="Z16" s="105">
        <v>500908.35658422299</v>
      </c>
      <c r="AA16" s="105">
        <v>500908.35658422299</v>
      </c>
      <c r="AB16" s="105">
        <v>500908.35658422299</v>
      </c>
      <c r="AC16" s="105">
        <v>500908.35658422299</v>
      </c>
      <c r="AD16" s="105">
        <v>500908.35658422299</v>
      </c>
      <c r="AE16" s="105">
        <v>500908.35658422299</v>
      </c>
      <c r="AF16" s="105">
        <v>500908.35658422299</v>
      </c>
      <c r="AG16" s="105">
        <v>500908.35658422299</v>
      </c>
      <c r="AH16" s="105">
        <v>500908.35658422299</v>
      </c>
      <c r="AI16" s="105">
        <v>500908.35658422299</v>
      </c>
      <c r="AJ16" s="105">
        <v>500908.35658422299</v>
      </c>
      <c r="AK16" s="105">
        <v>500908.35658422299</v>
      </c>
      <c r="AL16" s="105">
        <v>500908.35658422299</v>
      </c>
      <c r="AM16" s="105">
        <v>500908.35658422299</v>
      </c>
      <c r="AN16" s="105">
        <v>500908.35658422299</v>
      </c>
      <c r="AO16" s="105">
        <v>500908.35658422299</v>
      </c>
      <c r="AP16" s="105">
        <v>500908.35658422299</v>
      </c>
      <c r="AQ16" s="105">
        <v>500908.35658422299</v>
      </c>
      <c r="AR16" s="105">
        <v>500908.35658422299</v>
      </c>
      <c r="AS16" s="105">
        <v>500908.35658422299</v>
      </c>
      <c r="AT16" s="105">
        <v>500908.35658422299</v>
      </c>
      <c r="AU16" s="105">
        <v>500908.35658422299</v>
      </c>
      <c r="AV16" s="105">
        <v>500908.35658422299</v>
      </c>
      <c r="AW16" s="105">
        <v>500908.35658422299</v>
      </c>
      <c r="AX16" s="105">
        <v>500908.35783422302</v>
      </c>
      <c r="AY16" s="105">
        <v>500908.35783422302</v>
      </c>
      <c r="AZ16" s="105">
        <v>500908.35783422302</v>
      </c>
      <c r="BA16" s="105">
        <v>500908.35783422302</v>
      </c>
      <c r="BB16" s="105">
        <v>500908.35783422302</v>
      </c>
      <c r="BC16" s="105">
        <v>500908.35783422302</v>
      </c>
      <c r="BD16" s="105">
        <v>500908.35783422302</v>
      </c>
      <c r="BE16" s="105">
        <v>500908.35783422302</v>
      </c>
      <c r="BF16" s="105">
        <v>500908.35783422302</v>
      </c>
      <c r="BG16" s="105">
        <v>500908.35783422302</v>
      </c>
      <c r="BH16" s="105">
        <v>500908.35783422302</v>
      </c>
      <c r="BI16" s="105">
        <v>500908.35783422302</v>
      </c>
      <c r="BJ16" s="105">
        <v>500908.35637588968</v>
      </c>
      <c r="BK16" s="105">
        <v>500908.35637588968</v>
      </c>
      <c r="BL16" s="105">
        <v>500908.35637588968</v>
      </c>
      <c r="BM16" s="105">
        <v>500908.35637588968</v>
      </c>
      <c r="BN16" s="105">
        <v>500908.35637588968</v>
      </c>
      <c r="BO16" s="105">
        <v>500908.35637588968</v>
      </c>
      <c r="BP16" s="105">
        <v>500908.35637588968</v>
      </c>
      <c r="BQ16" s="105">
        <v>500908.35637588968</v>
      </c>
      <c r="BR16" s="105">
        <v>500908.35637588968</v>
      </c>
      <c r="BS16" s="105">
        <v>500908.35637588968</v>
      </c>
      <c r="BT16" s="105">
        <v>500908.35637588968</v>
      </c>
      <c r="BU16" s="105">
        <v>500908.35637588968</v>
      </c>
      <c r="BV16" s="105">
        <v>500908.35512588965</v>
      </c>
      <c r="BW16" s="105">
        <v>500908.35512588965</v>
      </c>
      <c r="BX16" s="105">
        <v>500908.35512588965</v>
      </c>
      <c r="BY16" s="105">
        <v>500908.35512588965</v>
      </c>
      <c r="BZ16" s="105">
        <v>500908.35512588965</v>
      </c>
      <c r="CA16" s="105">
        <v>500908.35512588965</v>
      </c>
      <c r="CB16" s="105">
        <v>500908.35512588965</v>
      </c>
      <c r="CC16" s="105">
        <v>500908.35512588965</v>
      </c>
      <c r="CD16" s="105">
        <v>500908.35512588965</v>
      </c>
      <c r="CE16" s="105">
        <v>500908.35512588965</v>
      </c>
      <c r="CF16" s="105"/>
      <c r="CG16" s="105"/>
      <c r="CH16" s="105"/>
      <c r="CI16" s="105"/>
      <c r="CJ16" s="105"/>
      <c r="CK16" s="105"/>
      <c r="CL16" s="105"/>
      <c r="CM16" s="105"/>
      <c r="CN16" s="105"/>
      <c r="CO16" s="105"/>
      <c r="CP16" s="105"/>
      <c r="CQ16" s="105"/>
      <c r="CR16" s="105"/>
      <c r="CS16" s="105"/>
      <c r="CT16" s="105"/>
      <c r="CU16" s="105"/>
      <c r="CV16" s="105"/>
      <c r="CW16" s="105"/>
      <c r="CX16" s="105"/>
      <c r="CY16" s="105"/>
      <c r="CZ16" s="105"/>
      <c r="DA16" s="105"/>
      <c r="DB16" s="105"/>
      <c r="DC16" s="105"/>
    </row>
    <row r="17" spans="1:107" s="103" customFormat="1" ht="13.5" thickBot="1">
      <c r="A17" s="101" t="s">
        <v>44</v>
      </c>
      <c r="B17" s="471">
        <v>77316.22791666667</v>
      </c>
      <c r="C17" s="471">
        <v>77316.22791666667</v>
      </c>
      <c r="D17" s="471">
        <v>77316.22791666667</v>
      </c>
      <c r="E17" s="471">
        <v>77316.22791666667</v>
      </c>
      <c r="F17" s="471">
        <v>77316.22791666667</v>
      </c>
      <c r="G17" s="471">
        <v>77316.22791666667</v>
      </c>
      <c r="H17" s="471">
        <v>77316.22791666667</v>
      </c>
      <c r="I17" s="471">
        <v>77316.22791666667</v>
      </c>
      <c r="J17" s="471">
        <v>77316.22791666667</v>
      </c>
      <c r="K17" s="471">
        <v>77316.22791666667</v>
      </c>
      <c r="L17" s="471">
        <v>77316.22791666667</v>
      </c>
      <c r="M17" s="471">
        <v>77316.22791666667</v>
      </c>
      <c r="N17" s="105">
        <v>77316.22791666667</v>
      </c>
      <c r="O17" s="105">
        <v>77316.22791666667</v>
      </c>
      <c r="P17" s="105">
        <v>77316.22791666667</v>
      </c>
      <c r="Q17" s="105">
        <v>77316.22791666667</v>
      </c>
      <c r="R17" s="105">
        <v>77316.22791666667</v>
      </c>
      <c r="S17" s="105">
        <v>77316.22791666667</v>
      </c>
      <c r="T17" s="105">
        <v>77316.22791666667</v>
      </c>
      <c r="U17" s="105">
        <v>77316.22791666667</v>
      </c>
      <c r="V17" s="105">
        <v>77316.22791666667</v>
      </c>
      <c r="W17" s="105">
        <v>77316.22791666667</v>
      </c>
      <c r="X17" s="105">
        <v>77316.22791666667</v>
      </c>
      <c r="Y17" s="105">
        <v>77316.22791666667</v>
      </c>
      <c r="Z17" s="105">
        <v>77316.22791666667</v>
      </c>
      <c r="AA17" s="105">
        <v>77316.22791666667</v>
      </c>
      <c r="AB17" s="105">
        <v>77316.22791666667</v>
      </c>
      <c r="AC17" s="105">
        <v>77316.22791666667</v>
      </c>
      <c r="AD17" s="105">
        <v>77316.22791666667</v>
      </c>
      <c r="AE17" s="105">
        <v>77316.22791666667</v>
      </c>
      <c r="AF17" s="105">
        <v>77316.22791666667</v>
      </c>
      <c r="AG17" s="105">
        <v>77316.22791666667</v>
      </c>
      <c r="AH17" s="105">
        <v>77316.22791666667</v>
      </c>
      <c r="AI17" s="105">
        <v>77316.22791666667</v>
      </c>
      <c r="AJ17" s="105">
        <v>77316.22791666667</v>
      </c>
      <c r="AK17" s="105">
        <v>77316.22791666667</v>
      </c>
      <c r="AL17" s="105">
        <v>77316.229166666672</v>
      </c>
      <c r="AM17" s="105">
        <v>77316.229166666672</v>
      </c>
      <c r="AN17" s="105">
        <v>77316.229166666672</v>
      </c>
      <c r="AO17" s="105">
        <v>77316.229166666672</v>
      </c>
      <c r="AP17" s="105">
        <v>77316.229166666672</v>
      </c>
      <c r="AQ17" s="105">
        <v>77316.229166666672</v>
      </c>
      <c r="AR17" s="105">
        <v>77316.229166666672</v>
      </c>
      <c r="AS17" s="105">
        <v>77316.229166666672</v>
      </c>
      <c r="AT17" s="105">
        <v>77316.229166666672</v>
      </c>
      <c r="AU17" s="105">
        <v>77316.229166666672</v>
      </c>
      <c r="AV17" s="105">
        <v>77316.229166666672</v>
      </c>
      <c r="AW17" s="105">
        <v>77316.229166666672</v>
      </c>
      <c r="AX17" s="105">
        <v>77316.226666666669</v>
      </c>
      <c r="AY17" s="105">
        <v>77316.226666666669</v>
      </c>
      <c r="AZ17" s="105">
        <v>77316.226666666669</v>
      </c>
      <c r="BA17" s="105">
        <v>77316.226666666669</v>
      </c>
      <c r="BB17" s="105">
        <v>77316.226666666669</v>
      </c>
      <c r="BC17" s="105">
        <v>77316.226666666669</v>
      </c>
      <c r="BD17" s="105">
        <v>77316.226666666669</v>
      </c>
      <c r="BE17" s="105">
        <v>77316.226666666669</v>
      </c>
      <c r="BF17" s="105">
        <v>77316.226666666669</v>
      </c>
      <c r="BG17" s="105">
        <v>77316.226666666669</v>
      </c>
      <c r="BH17" s="105">
        <v>77316.226666666669</v>
      </c>
      <c r="BI17" s="105">
        <v>77316.226666666669</v>
      </c>
      <c r="BJ17" s="105">
        <v>77316.227916666656</v>
      </c>
      <c r="BK17" s="105">
        <v>77316.227916666656</v>
      </c>
      <c r="BL17" s="105">
        <v>77316.227916666656</v>
      </c>
      <c r="BM17" s="105">
        <v>77316.227916666656</v>
      </c>
      <c r="BN17" s="105">
        <v>77316.227916666656</v>
      </c>
      <c r="BO17" s="105">
        <v>77316.227916666656</v>
      </c>
      <c r="BP17" s="105">
        <v>77316.227916666656</v>
      </c>
      <c r="BQ17" s="105">
        <v>77316.227916666656</v>
      </c>
      <c r="BR17" s="105">
        <v>77316.227916666656</v>
      </c>
      <c r="BS17" s="105">
        <v>77316.227916666656</v>
      </c>
      <c r="BT17" s="105">
        <v>77316.227916666656</v>
      </c>
      <c r="BU17" s="105">
        <v>77316.227916666656</v>
      </c>
      <c r="BV17" s="105">
        <v>77316.229166666672</v>
      </c>
      <c r="BW17" s="105">
        <v>77316.229166666672</v>
      </c>
      <c r="BX17" s="105">
        <v>77316.229166666672</v>
      </c>
      <c r="BY17" s="105">
        <v>77316.229166666672</v>
      </c>
      <c r="BZ17" s="105">
        <v>77316.229166666672</v>
      </c>
      <c r="CA17" s="105">
        <v>77316.229166666672</v>
      </c>
      <c r="CB17" s="105">
        <v>77316.229166666672</v>
      </c>
      <c r="CC17" s="105">
        <v>77316.229166666672</v>
      </c>
      <c r="CD17" s="105">
        <v>77316.229166666672</v>
      </c>
      <c r="CE17" s="105">
        <v>77316.229166666672</v>
      </c>
      <c r="CF17" s="105"/>
      <c r="CG17" s="105"/>
      <c r="CH17" s="105"/>
      <c r="CI17" s="105"/>
      <c r="CJ17" s="105"/>
      <c r="CK17" s="105"/>
      <c r="CL17" s="105"/>
      <c r="CM17" s="105"/>
      <c r="CN17" s="105"/>
      <c r="CO17" s="105"/>
      <c r="CP17" s="105"/>
      <c r="CQ17" s="105"/>
      <c r="CR17" s="105"/>
      <c r="CS17" s="105"/>
      <c r="CT17" s="105"/>
      <c r="CU17" s="105"/>
      <c r="CV17" s="105"/>
      <c r="CW17" s="105"/>
      <c r="CX17" s="105"/>
      <c r="CY17" s="105"/>
      <c r="CZ17" s="105"/>
      <c r="DA17" s="105"/>
      <c r="DB17" s="105"/>
      <c r="DC17" s="105"/>
    </row>
    <row r="18" spans="1:107" s="103" customFormat="1" ht="13">
      <c r="A18" s="101" t="s">
        <v>45</v>
      </c>
      <c r="B18" s="575"/>
      <c r="C18" s="575"/>
      <c r="D18" s="575"/>
      <c r="E18" s="575"/>
      <c r="F18" s="575"/>
      <c r="G18" s="575"/>
      <c r="H18" s="575"/>
      <c r="I18" s="575"/>
      <c r="J18" s="575"/>
      <c r="K18" s="575"/>
      <c r="L18" s="575"/>
      <c r="M18" s="575"/>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6"/>
      <c r="AL18" s="576"/>
      <c r="AM18" s="576"/>
      <c r="AN18" s="576"/>
      <c r="AO18" s="576"/>
      <c r="AP18" s="576"/>
      <c r="AQ18" s="576"/>
      <c r="AR18" s="576"/>
      <c r="AS18" s="576"/>
      <c r="AT18" s="576"/>
      <c r="AU18" s="576"/>
      <c r="AV18" s="576"/>
      <c r="AW18" s="576"/>
      <c r="AX18" s="576"/>
      <c r="AY18" s="576"/>
      <c r="AZ18" s="576"/>
      <c r="BA18" s="576"/>
      <c r="BB18" s="576"/>
      <c r="BC18" s="576"/>
      <c r="BD18" s="576"/>
      <c r="BE18" s="576"/>
      <c r="BF18" s="576"/>
      <c r="BG18" s="576"/>
      <c r="BH18" s="576"/>
      <c r="BI18" s="576"/>
      <c r="BJ18" s="576"/>
      <c r="BK18" s="576"/>
      <c r="BL18" s="576"/>
      <c r="BM18" s="576"/>
      <c r="BN18" s="576"/>
      <c r="BO18" s="576"/>
      <c r="BP18" s="576"/>
      <c r="BQ18" s="576"/>
      <c r="BR18" s="576"/>
      <c r="BS18" s="576"/>
      <c r="BT18" s="576"/>
      <c r="BU18" s="576"/>
      <c r="BV18" s="576"/>
      <c r="BW18" s="576"/>
      <c r="BX18" s="576"/>
      <c r="BY18" s="576"/>
      <c r="BZ18" s="576"/>
      <c r="CA18" s="576"/>
      <c r="CB18" s="576"/>
      <c r="CC18" s="576"/>
      <c r="CD18" s="576"/>
      <c r="CE18" s="576"/>
      <c r="CF18" s="105"/>
      <c r="CG18" s="105"/>
      <c r="CH18" s="105"/>
      <c r="CI18" s="105"/>
      <c r="CJ18" s="105"/>
      <c r="CK18" s="105"/>
      <c r="CL18" s="105"/>
      <c r="CM18" s="105"/>
      <c r="CN18" s="105"/>
      <c r="CO18" s="105"/>
      <c r="CP18" s="105"/>
      <c r="CQ18" s="105"/>
      <c r="CR18" s="105"/>
      <c r="CS18" s="105"/>
      <c r="CT18" s="105"/>
      <c r="CU18" s="105"/>
      <c r="CV18" s="105"/>
      <c r="CW18" s="105"/>
      <c r="CX18" s="105"/>
      <c r="CY18" s="105"/>
      <c r="CZ18" s="105"/>
      <c r="DA18" s="105"/>
      <c r="DB18" s="105"/>
      <c r="DC18" s="105"/>
    </row>
    <row r="19" spans="1:107" s="103" customFormat="1" ht="13.5" thickBot="1">
      <c r="A19" s="101" t="s">
        <v>46</v>
      </c>
      <c r="B19" s="579"/>
      <c r="C19" s="579"/>
      <c r="D19" s="579"/>
      <c r="E19" s="579"/>
      <c r="F19" s="579"/>
      <c r="G19" s="579"/>
      <c r="H19" s="579"/>
      <c r="I19" s="579"/>
      <c r="J19" s="579"/>
      <c r="K19" s="579"/>
      <c r="L19" s="579"/>
      <c r="M19" s="579"/>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0"/>
      <c r="AL19" s="580"/>
      <c r="AM19" s="580"/>
      <c r="AN19" s="580"/>
      <c r="AO19" s="580"/>
      <c r="AP19" s="580"/>
      <c r="AQ19" s="580"/>
      <c r="AR19" s="580"/>
      <c r="AS19" s="580"/>
      <c r="AT19" s="580"/>
      <c r="AU19" s="580"/>
      <c r="AV19" s="580"/>
      <c r="AW19" s="580"/>
      <c r="AX19" s="580"/>
      <c r="AY19" s="580"/>
      <c r="AZ19" s="580"/>
      <c r="BA19" s="580"/>
      <c r="BB19" s="580"/>
      <c r="BC19" s="580"/>
      <c r="BD19" s="580"/>
      <c r="BE19" s="580"/>
      <c r="BF19" s="580"/>
      <c r="BG19" s="580"/>
      <c r="BH19" s="580"/>
      <c r="BI19" s="580"/>
      <c r="BJ19" s="580"/>
      <c r="BK19" s="580"/>
      <c r="BL19" s="580"/>
      <c r="BM19" s="580"/>
      <c r="BN19" s="580"/>
      <c r="BO19" s="580"/>
      <c r="BP19" s="580"/>
      <c r="BQ19" s="580"/>
      <c r="BR19" s="580"/>
      <c r="BS19" s="580"/>
      <c r="BT19" s="580"/>
      <c r="BU19" s="580"/>
      <c r="BV19" s="580"/>
      <c r="BW19" s="580"/>
      <c r="BX19" s="580"/>
      <c r="BY19" s="580"/>
      <c r="BZ19" s="580"/>
      <c r="CA19" s="580"/>
      <c r="CB19" s="580"/>
      <c r="CC19" s="580"/>
      <c r="CD19" s="580"/>
      <c r="CE19" s="580"/>
      <c r="CF19" s="105"/>
      <c r="CG19" s="105"/>
      <c r="CH19" s="105"/>
      <c r="CI19" s="105"/>
      <c r="CJ19" s="105"/>
      <c r="CK19" s="105"/>
      <c r="CL19" s="105"/>
      <c r="CM19" s="105"/>
      <c r="CN19" s="105"/>
      <c r="CO19" s="105"/>
      <c r="CP19" s="105"/>
      <c r="CQ19" s="105"/>
      <c r="CR19" s="105"/>
      <c r="CS19" s="105"/>
      <c r="CT19" s="105"/>
      <c r="CU19" s="105"/>
      <c r="CV19" s="105"/>
      <c r="CW19" s="105"/>
      <c r="CX19" s="105"/>
      <c r="CY19" s="105"/>
      <c r="CZ19" s="105"/>
      <c r="DA19" s="105"/>
      <c r="DB19" s="105"/>
      <c r="DC19" s="105"/>
    </row>
    <row r="20" spans="1:107" s="103" customFormat="1" ht="13">
      <c r="A20" s="101"/>
      <c r="B20" s="123"/>
      <c r="C20" s="123"/>
      <c r="D20" s="123"/>
      <c r="E20" s="123"/>
      <c r="F20" s="123"/>
      <c r="G20" s="123"/>
      <c r="H20" s="123"/>
      <c r="I20" s="123"/>
      <c r="J20" s="123"/>
      <c r="K20" s="123"/>
      <c r="L20" s="123"/>
      <c r="M20" s="123"/>
    </row>
    <row r="21" spans="1:107" s="103" customFormat="1" ht="13">
      <c r="A21" s="101" t="s">
        <v>110</v>
      </c>
      <c r="B21" s="471">
        <v>7197.1738949142991</v>
      </c>
      <c r="C21" s="471">
        <v>7197.1738949142982</v>
      </c>
      <c r="D21" s="471">
        <v>7197.1738949142982</v>
      </c>
      <c r="E21" s="471">
        <v>7197.1738949142973</v>
      </c>
      <c r="F21" s="471">
        <v>7197.1738949142973</v>
      </c>
      <c r="G21" s="471">
        <v>7197.1738949142964</v>
      </c>
      <c r="H21" s="471">
        <v>7197.1738949142964</v>
      </c>
      <c r="I21" s="471">
        <v>7197.1738949142955</v>
      </c>
      <c r="J21" s="471">
        <v>7197.1738949142946</v>
      </c>
      <c r="K21" s="471">
        <v>7197.1738949142946</v>
      </c>
      <c r="L21" s="471">
        <v>7197.1738949142946</v>
      </c>
      <c r="M21" s="471">
        <v>7197.1738949142955</v>
      </c>
      <c r="N21" s="105">
        <v>7197.1738949142955</v>
      </c>
      <c r="O21" s="105">
        <v>7197.1738949142955</v>
      </c>
      <c r="P21" s="105">
        <v>7197.1738949142964</v>
      </c>
      <c r="Q21" s="105">
        <v>7197.1738949142964</v>
      </c>
      <c r="R21" s="105">
        <v>7197.1738949142964</v>
      </c>
      <c r="S21" s="105">
        <v>7197.1738949142973</v>
      </c>
      <c r="T21" s="105">
        <v>7197.1738949142973</v>
      </c>
      <c r="U21" s="105">
        <v>7197.1738949142973</v>
      </c>
      <c r="V21" s="105">
        <v>7197.1738949142982</v>
      </c>
      <c r="W21" s="105">
        <v>7197.1738949142982</v>
      </c>
      <c r="X21" s="105">
        <v>7197.1738949142991</v>
      </c>
      <c r="Y21" s="105">
        <v>7197.1738949142991</v>
      </c>
      <c r="Z21" s="105">
        <v>7197.1738949143</v>
      </c>
      <c r="AA21" s="105">
        <v>7197.1738949143</v>
      </c>
      <c r="AB21" s="105">
        <v>7197.1738949143009</v>
      </c>
      <c r="AC21" s="105">
        <v>7197.1738949143009</v>
      </c>
      <c r="AD21" s="105">
        <v>7197.1738949143019</v>
      </c>
      <c r="AE21" s="105">
        <v>7197.1738949143019</v>
      </c>
      <c r="AF21" s="105">
        <v>7197.1738949143028</v>
      </c>
      <c r="AG21" s="105">
        <v>7197.1738949143028</v>
      </c>
      <c r="AH21" s="105">
        <v>7197.1738949143037</v>
      </c>
      <c r="AI21" s="105">
        <v>7197.1738949143046</v>
      </c>
      <c r="AJ21" s="105">
        <v>7197.1738949143037</v>
      </c>
      <c r="AK21" s="105">
        <v>7197.1738949143028</v>
      </c>
      <c r="AL21" s="105">
        <v>7197.1738949143037</v>
      </c>
      <c r="AM21" s="105">
        <v>7197.1738949143046</v>
      </c>
      <c r="AN21" s="105">
        <v>7197.1738949143037</v>
      </c>
      <c r="AO21" s="105">
        <v>7197.1738949143028</v>
      </c>
      <c r="AP21" s="105">
        <v>7197.1738949143037</v>
      </c>
      <c r="AQ21" s="105">
        <v>7197.1738949143046</v>
      </c>
      <c r="AR21" s="105">
        <v>7197.1738949143037</v>
      </c>
      <c r="AS21" s="105">
        <v>7197.1738949143028</v>
      </c>
      <c r="AT21" s="105">
        <v>7197.1738949143037</v>
      </c>
      <c r="AU21" s="105">
        <v>7197.1738949143046</v>
      </c>
      <c r="AV21" s="105">
        <v>7197.1738949143046</v>
      </c>
      <c r="AW21" s="105">
        <v>7197.1738949143046</v>
      </c>
      <c r="AX21" s="105">
        <v>7197.1738949143046</v>
      </c>
      <c r="AY21" s="105">
        <v>7197.1738949143046</v>
      </c>
      <c r="AZ21" s="105">
        <v>7197.1738949143046</v>
      </c>
      <c r="BA21" s="105">
        <v>7197.1738949143046</v>
      </c>
      <c r="BB21" s="105">
        <v>7197.1738949143046</v>
      </c>
      <c r="BC21" s="105">
        <v>7197.1738949143046</v>
      </c>
      <c r="BD21" s="105">
        <v>7197.1738949143046</v>
      </c>
      <c r="BE21" s="105">
        <v>7197.1738949143046</v>
      </c>
      <c r="BF21" s="105">
        <v>7197.1738949143046</v>
      </c>
      <c r="BG21" s="105">
        <v>7197.1738949143046</v>
      </c>
      <c r="BH21" s="105">
        <v>7197.1738949143046</v>
      </c>
      <c r="BI21" s="105">
        <v>7197.1738949143046</v>
      </c>
      <c r="BJ21" s="105">
        <v>7197.1738949143046</v>
      </c>
      <c r="BK21" s="105">
        <v>7197.1738949143055</v>
      </c>
      <c r="BL21" s="105">
        <v>7197.1738949143055</v>
      </c>
      <c r="BM21" s="105">
        <v>7197.1738949143055</v>
      </c>
      <c r="BN21" s="105">
        <v>7197.1738949143055</v>
      </c>
      <c r="BO21" s="105">
        <v>7197.1738949143055</v>
      </c>
      <c r="BP21" s="105">
        <v>7197.1738949143055</v>
      </c>
      <c r="BQ21" s="105">
        <v>7197.1738949143055</v>
      </c>
      <c r="BR21" s="105">
        <v>7197.1738949143055</v>
      </c>
      <c r="BS21" s="105">
        <v>7197.1738949143055</v>
      </c>
      <c r="BT21" s="105">
        <v>7197.1738949143064</v>
      </c>
      <c r="BU21" s="105">
        <v>7197.1738949143064</v>
      </c>
      <c r="BV21" s="105">
        <v>7197.1738949143064</v>
      </c>
      <c r="BW21" s="105">
        <v>7197.1738949143073</v>
      </c>
      <c r="BX21" s="105">
        <v>7197.1738949143073</v>
      </c>
      <c r="BY21" s="105">
        <v>7197.1738949143082</v>
      </c>
      <c r="BZ21" s="105">
        <v>7197.1738949143073</v>
      </c>
      <c r="CA21" s="105">
        <v>7197.1738949143064</v>
      </c>
      <c r="CB21" s="105">
        <v>7197.1738949143064</v>
      </c>
      <c r="CC21" s="105">
        <v>7197.1738949143064</v>
      </c>
      <c r="CD21" s="105">
        <v>7197.1738949143055</v>
      </c>
      <c r="CE21" s="105">
        <v>7197.1738949143055</v>
      </c>
      <c r="CF21" s="105"/>
      <c r="CG21" s="105"/>
      <c r="CH21" s="105"/>
      <c r="CI21" s="105"/>
      <c r="CJ21" s="105"/>
      <c r="CK21" s="105"/>
      <c r="CL21" s="105"/>
      <c r="CM21" s="105"/>
      <c r="CN21" s="105"/>
      <c r="CO21" s="105"/>
      <c r="CP21" s="105"/>
      <c r="CQ21" s="105"/>
      <c r="CR21" s="105"/>
      <c r="CS21" s="105"/>
      <c r="CT21" s="105"/>
      <c r="CU21" s="105"/>
      <c r="CV21" s="105"/>
      <c r="CW21" s="105"/>
      <c r="CX21" s="105"/>
      <c r="CY21" s="105"/>
      <c r="CZ21" s="105"/>
      <c r="DA21" s="105"/>
      <c r="DB21" s="105"/>
      <c r="DC21" s="105"/>
    </row>
    <row r="22" spans="1:107" s="103" customFormat="1" ht="13">
      <c r="A22" s="101" t="s">
        <v>111</v>
      </c>
      <c r="B22" s="471">
        <v>5567.2851666666693</v>
      </c>
      <c r="C22" s="471">
        <v>5567.2851666666693</v>
      </c>
      <c r="D22" s="471">
        <v>5567.2851666666693</v>
      </c>
      <c r="E22" s="471">
        <v>5567.2851666666693</v>
      </c>
      <c r="F22" s="471">
        <v>5567.2851666666693</v>
      </c>
      <c r="G22" s="471">
        <v>5567.2851666666693</v>
      </c>
      <c r="H22" s="471">
        <v>5567.2851666666693</v>
      </c>
      <c r="I22" s="471">
        <v>5567.2851666666693</v>
      </c>
      <c r="J22" s="471">
        <v>5567.2851666666693</v>
      </c>
      <c r="K22" s="471">
        <v>5567.2851666666693</v>
      </c>
      <c r="L22" s="471">
        <v>5567.2851666666693</v>
      </c>
      <c r="M22" s="471">
        <v>5567.2851666666693</v>
      </c>
      <c r="N22" s="105">
        <v>5567.2851666666693</v>
      </c>
      <c r="O22" s="105">
        <v>5567.2851666666693</v>
      </c>
      <c r="P22" s="105">
        <v>5567.2851666666693</v>
      </c>
      <c r="Q22" s="105">
        <v>5567.2851666666693</v>
      </c>
      <c r="R22" s="105">
        <v>5567.2851666666693</v>
      </c>
      <c r="S22" s="105">
        <v>5567.2851666666693</v>
      </c>
      <c r="T22" s="105">
        <v>5567.2851666666693</v>
      </c>
      <c r="U22" s="105">
        <v>5567.2851666666693</v>
      </c>
      <c r="V22" s="105">
        <v>5567.2851666666693</v>
      </c>
      <c r="W22" s="105">
        <v>5567.2851666666693</v>
      </c>
      <c r="X22" s="105">
        <v>5567.2851666666693</v>
      </c>
      <c r="Y22" s="105">
        <v>5567.2851666666693</v>
      </c>
      <c r="Z22" s="105">
        <v>5567.2851666666693</v>
      </c>
      <c r="AA22" s="105">
        <v>5567.2851666666693</v>
      </c>
      <c r="AB22" s="105">
        <v>5567.2851666666693</v>
      </c>
      <c r="AC22" s="105">
        <v>5567.2851666666693</v>
      </c>
      <c r="AD22" s="105">
        <v>5567.2851666666693</v>
      </c>
      <c r="AE22" s="105">
        <v>5567.2851666666693</v>
      </c>
      <c r="AF22" s="105">
        <v>5567.2851666666693</v>
      </c>
      <c r="AG22" s="105">
        <v>5567.2851666666693</v>
      </c>
      <c r="AH22" s="105">
        <v>5567.2851666666693</v>
      </c>
      <c r="AI22" s="105">
        <v>5567.2851666666693</v>
      </c>
      <c r="AJ22" s="105">
        <v>5567.2851666666693</v>
      </c>
      <c r="AK22" s="105">
        <v>5567.2851666666693</v>
      </c>
      <c r="AL22" s="105">
        <v>5567.2851666666693</v>
      </c>
      <c r="AM22" s="105">
        <v>5567.2851666666693</v>
      </c>
      <c r="AN22" s="105">
        <v>5567.2851666666693</v>
      </c>
      <c r="AO22" s="105">
        <v>5567.2851666666693</v>
      </c>
      <c r="AP22" s="105">
        <v>5567.2851666666702</v>
      </c>
      <c r="AQ22" s="105">
        <v>5567.2851666666702</v>
      </c>
      <c r="AR22" s="105">
        <v>5567.2851666666702</v>
      </c>
      <c r="AS22" s="105">
        <v>5567.2851666666702</v>
      </c>
      <c r="AT22" s="105">
        <v>5567.2851666666702</v>
      </c>
      <c r="AU22" s="105">
        <v>5567.2851666666702</v>
      </c>
      <c r="AV22" s="105">
        <v>5567.2851666666702</v>
      </c>
      <c r="AW22" s="105">
        <v>5567.2851666666702</v>
      </c>
      <c r="AX22" s="105">
        <v>5567.2851666666702</v>
      </c>
      <c r="AY22" s="105">
        <v>5567.2851666666702</v>
      </c>
      <c r="AZ22" s="105">
        <v>5567.2851666666702</v>
      </c>
      <c r="BA22" s="105">
        <v>5567.2851666666702</v>
      </c>
      <c r="BB22" s="105">
        <v>5567.2851666666702</v>
      </c>
      <c r="BC22" s="105">
        <v>5567.2851666666702</v>
      </c>
      <c r="BD22" s="105">
        <v>5567.2851666666702</v>
      </c>
      <c r="BE22" s="105">
        <v>5567.2851666666702</v>
      </c>
      <c r="BF22" s="105">
        <v>5567.2851666666702</v>
      </c>
      <c r="BG22" s="105">
        <v>5567.2851666666711</v>
      </c>
      <c r="BH22" s="105">
        <v>5567.2851666666711</v>
      </c>
      <c r="BI22" s="105">
        <v>5567.2851666666711</v>
      </c>
      <c r="BJ22" s="105">
        <v>5567.2851666666711</v>
      </c>
      <c r="BK22" s="105">
        <v>5567.2851666666711</v>
      </c>
      <c r="BL22" s="105">
        <v>5567.2851666666711</v>
      </c>
      <c r="BM22" s="105">
        <v>5567.2851666666711</v>
      </c>
      <c r="BN22" s="105">
        <v>5567.285166666672</v>
      </c>
      <c r="BO22" s="105">
        <v>5567.285166666672</v>
      </c>
      <c r="BP22" s="105">
        <v>5567.285166666672</v>
      </c>
      <c r="BQ22" s="105">
        <v>5567.285166666672</v>
      </c>
      <c r="BR22" s="105">
        <v>5567.2851666666729</v>
      </c>
      <c r="BS22" s="105">
        <v>5567.2851666666729</v>
      </c>
      <c r="BT22" s="105">
        <v>5567.2851666666729</v>
      </c>
      <c r="BU22" s="105">
        <v>5567.2851666666729</v>
      </c>
      <c r="BV22" s="105">
        <v>5567.2851666666729</v>
      </c>
      <c r="BW22" s="105">
        <v>5567.285166666672</v>
      </c>
      <c r="BX22" s="105">
        <v>5567.285166666672</v>
      </c>
      <c r="BY22" s="105">
        <v>5567.2851666666729</v>
      </c>
      <c r="BZ22" s="105">
        <v>5567.285166666672</v>
      </c>
      <c r="CA22" s="105">
        <v>5567.285166666672</v>
      </c>
      <c r="CB22" s="105">
        <v>5567.285166666672</v>
      </c>
      <c r="CC22" s="105">
        <v>5567.285166666672</v>
      </c>
      <c r="CD22" s="105">
        <v>5567.285166666672</v>
      </c>
      <c r="CE22" s="105">
        <v>5567.285166666672</v>
      </c>
      <c r="CF22" s="105"/>
      <c r="CG22" s="105"/>
      <c r="CH22" s="105"/>
      <c r="CI22" s="105"/>
      <c r="CJ22" s="105"/>
      <c r="CK22" s="105"/>
      <c r="CL22" s="105"/>
      <c r="CM22" s="105"/>
      <c r="CN22" s="105"/>
      <c r="CO22" s="105"/>
      <c r="CP22" s="105"/>
      <c r="CQ22" s="105"/>
      <c r="CR22" s="105"/>
      <c r="CS22" s="105"/>
      <c r="CT22" s="105"/>
      <c r="CU22" s="105"/>
      <c r="CV22" s="105"/>
      <c r="CW22" s="105"/>
      <c r="CX22" s="105"/>
      <c r="CY22" s="105"/>
      <c r="CZ22" s="105"/>
      <c r="DA22" s="105"/>
      <c r="DB22" s="105"/>
      <c r="DC22" s="105"/>
    </row>
    <row r="23" spans="1:107" s="103" customFormat="1" ht="13">
      <c r="A23" s="101" t="s">
        <v>108</v>
      </c>
      <c r="B23" s="471">
        <v>22409.766479040758</v>
      </c>
      <c r="C23" s="471">
        <v>22409.766479040758</v>
      </c>
      <c r="D23" s="471">
        <v>22409.766479040758</v>
      </c>
      <c r="E23" s="471">
        <v>22409.766479040758</v>
      </c>
      <c r="F23" s="471">
        <v>22409.766479040758</v>
      </c>
      <c r="G23" s="471">
        <v>22409.766479040758</v>
      </c>
      <c r="H23" s="471">
        <v>22409.766479040758</v>
      </c>
      <c r="I23" s="471">
        <v>22409.766479040762</v>
      </c>
      <c r="J23" s="471">
        <v>22409.766479040762</v>
      </c>
      <c r="K23" s="471">
        <v>22409.766479040762</v>
      </c>
      <c r="L23" s="471">
        <v>22409.766479040762</v>
      </c>
      <c r="M23" s="471">
        <v>22409.766479040762</v>
      </c>
      <c r="N23" s="105">
        <v>23886.416481855857</v>
      </c>
      <c r="O23" s="105">
        <v>23886.41648185586</v>
      </c>
      <c r="P23" s="105">
        <v>23886.41648185586</v>
      </c>
      <c r="Q23" s="105">
        <v>23886.41648185586</v>
      </c>
      <c r="R23" s="105">
        <v>23886.41648185586</v>
      </c>
      <c r="S23" s="105">
        <v>23886.416481855864</v>
      </c>
      <c r="T23" s="105">
        <v>23886.416481855864</v>
      </c>
      <c r="U23" s="105">
        <v>23886.416481855864</v>
      </c>
      <c r="V23" s="105">
        <v>23886.416481855867</v>
      </c>
      <c r="W23" s="105">
        <v>23886.416481855867</v>
      </c>
      <c r="X23" s="105">
        <v>23886.416481855867</v>
      </c>
      <c r="Y23" s="105">
        <v>23886.416481855871</v>
      </c>
      <c r="Z23" s="105">
        <v>25713.134373269364</v>
      </c>
      <c r="AA23" s="105">
        <v>25713.134373269368</v>
      </c>
      <c r="AB23" s="105">
        <v>25713.134373269368</v>
      </c>
      <c r="AC23" s="105">
        <v>25713.134373269371</v>
      </c>
      <c r="AD23" s="105">
        <v>25713.134373269371</v>
      </c>
      <c r="AE23" s="105">
        <v>25713.134373269375</v>
      </c>
      <c r="AF23" s="105">
        <v>25713.134373269375</v>
      </c>
      <c r="AG23" s="105">
        <v>25713.134373269379</v>
      </c>
      <c r="AH23" s="105">
        <v>25713.134373269379</v>
      </c>
      <c r="AI23" s="105">
        <v>25713.134373269382</v>
      </c>
      <c r="AJ23" s="105">
        <v>25713.134373269382</v>
      </c>
      <c r="AK23" s="105">
        <v>25713.134373269386</v>
      </c>
      <c r="AL23" s="105">
        <v>28073.968691628812</v>
      </c>
      <c r="AM23" s="105">
        <v>28073.968691628808</v>
      </c>
      <c r="AN23" s="105">
        <v>28073.968691628808</v>
      </c>
      <c r="AO23" s="105">
        <v>28073.968691628805</v>
      </c>
      <c r="AP23" s="105">
        <v>28073.968691628805</v>
      </c>
      <c r="AQ23" s="105">
        <v>28073.968691628801</v>
      </c>
      <c r="AR23" s="105">
        <v>28073.968691628797</v>
      </c>
      <c r="AS23" s="105">
        <v>28073.968691628797</v>
      </c>
      <c r="AT23" s="105">
        <v>28073.968691628794</v>
      </c>
      <c r="AU23" s="105">
        <v>28073.968691628794</v>
      </c>
      <c r="AV23" s="105">
        <v>28073.968691628794</v>
      </c>
      <c r="AW23" s="105">
        <v>28073.968691628794</v>
      </c>
      <c r="AX23" s="105">
        <v>31347.890400765449</v>
      </c>
      <c r="AY23" s="105">
        <v>31347.890400765449</v>
      </c>
      <c r="AZ23" s="105">
        <v>31347.890400765449</v>
      </c>
      <c r="BA23" s="105">
        <v>31347.890400765449</v>
      </c>
      <c r="BB23" s="105">
        <v>31347.890400765449</v>
      </c>
      <c r="BC23" s="105">
        <v>31347.890400765449</v>
      </c>
      <c r="BD23" s="105">
        <v>31347.890400765446</v>
      </c>
      <c r="BE23" s="105">
        <v>31347.890400765446</v>
      </c>
      <c r="BF23" s="105">
        <v>31347.890400765446</v>
      </c>
      <c r="BG23" s="105">
        <v>31347.890400765446</v>
      </c>
      <c r="BH23" s="105">
        <v>31347.890400765446</v>
      </c>
      <c r="BI23" s="105">
        <v>31347.890400765442</v>
      </c>
      <c r="BJ23" s="105">
        <v>36534.080017284214</v>
      </c>
      <c r="BK23" s="105">
        <v>36534.080017284214</v>
      </c>
      <c r="BL23" s="105">
        <v>36534.080017284214</v>
      </c>
      <c r="BM23" s="105">
        <v>36534.080017284206</v>
      </c>
      <c r="BN23" s="105">
        <v>36534.080017284206</v>
      </c>
      <c r="BO23" s="105">
        <v>36534.080017284199</v>
      </c>
      <c r="BP23" s="105">
        <v>36534.080017284199</v>
      </c>
      <c r="BQ23" s="105">
        <v>36534.080017284192</v>
      </c>
      <c r="BR23" s="105">
        <v>36534.080017284192</v>
      </c>
      <c r="BS23" s="105">
        <v>36534.080017284192</v>
      </c>
      <c r="BT23" s="105">
        <v>36534.080017284192</v>
      </c>
      <c r="BU23" s="105">
        <v>36534.080017284192</v>
      </c>
      <c r="BV23" s="105">
        <v>48228.937602533944</v>
      </c>
      <c r="BW23" s="105">
        <v>48228.937602533937</v>
      </c>
      <c r="BX23" s="105">
        <v>48228.937602533937</v>
      </c>
      <c r="BY23" s="105">
        <v>48228.937602533937</v>
      </c>
      <c r="BZ23" s="105">
        <v>48228.93760253393</v>
      </c>
      <c r="CA23" s="105">
        <v>48228.93760253393</v>
      </c>
      <c r="CB23" s="105">
        <v>48228.93760253393</v>
      </c>
      <c r="CC23" s="105">
        <v>48228.93760253393</v>
      </c>
      <c r="CD23" s="105">
        <v>48228.93760253393</v>
      </c>
      <c r="CE23" s="105">
        <v>48228.93760253393</v>
      </c>
      <c r="CF23" s="105"/>
      <c r="CG23" s="105"/>
      <c r="CH23" s="105"/>
      <c r="CI23" s="105"/>
      <c r="CJ23" s="105"/>
      <c r="CK23" s="105"/>
      <c r="CL23" s="105"/>
      <c r="CM23" s="105"/>
      <c r="CN23" s="105"/>
      <c r="CO23" s="105"/>
      <c r="CP23" s="105"/>
      <c r="CQ23" s="105"/>
      <c r="CR23" s="105"/>
      <c r="CS23" s="105"/>
      <c r="CT23" s="105"/>
      <c r="CU23" s="105"/>
      <c r="CV23" s="105"/>
      <c r="CW23" s="105"/>
      <c r="CX23" s="105"/>
      <c r="CY23" s="105"/>
      <c r="CZ23" s="105"/>
      <c r="DA23" s="105"/>
      <c r="DB23" s="105"/>
      <c r="DC23" s="105"/>
    </row>
    <row r="24" spans="1:107" s="103" customFormat="1" ht="13">
      <c r="A24" s="101" t="s">
        <v>109</v>
      </c>
      <c r="B24" s="471">
        <v>21987.479657875574</v>
      </c>
      <c r="C24" s="471">
        <v>21987.479657875574</v>
      </c>
      <c r="D24" s="471">
        <v>21987.479657875574</v>
      </c>
      <c r="E24" s="471">
        <v>21987.479657875574</v>
      </c>
      <c r="F24" s="471">
        <v>21987.479657875574</v>
      </c>
      <c r="G24" s="471">
        <v>21987.479657875574</v>
      </c>
      <c r="H24" s="471">
        <v>21987.479657875574</v>
      </c>
      <c r="I24" s="471">
        <v>21987.479657875574</v>
      </c>
      <c r="J24" s="471">
        <v>21987.47965787557</v>
      </c>
      <c r="K24" s="471">
        <v>21987.47965787557</v>
      </c>
      <c r="L24" s="471">
        <v>21987.47965787557</v>
      </c>
      <c r="M24" s="471">
        <v>21987.47965787557</v>
      </c>
      <c r="N24" s="105">
        <v>23464.129660690665</v>
      </c>
      <c r="O24" s="105">
        <v>23464.129660690665</v>
      </c>
      <c r="P24" s="105">
        <v>23464.129660690665</v>
      </c>
      <c r="Q24" s="105">
        <v>23464.129660690665</v>
      </c>
      <c r="R24" s="105">
        <v>23464.129660690665</v>
      </c>
      <c r="S24" s="105">
        <v>23464.129660690665</v>
      </c>
      <c r="T24" s="105">
        <v>23464.129660690665</v>
      </c>
      <c r="U24" s="105">
        <v>23464.129660690665</v>
      </c>
      <c r="V24" s="105">
        <v>23464.129660690665</v>
      </c>
      <c r="W24" s="105">
        <v>23464.129660690665</v>
      </c>
      <c r="X24" s="105">
        <v>23464.129660690665</v>
      </c>
      <c r="Y24" s="105">
        <v>23464.129660690665</v>
      </c>
      <c r="Z24" s="105">
        <v>25290.847552104158</v>
      </c>
      <c r="AA24" s="105">
        <v>25290.847552104158</v>
      </c>
      <c r="AB24" s="105">
        <v>25290.847552104158</v>
      </c>
      <c r="AC24" s="105">
        <v>25290.847552104158</v>
      </c>
      <c r="AD24" s="105">
        <v>25290.847552104158</v>
      </c>
      <c r="AE24" s="105">
        <v>25290.847552104158</v>
      </c>
      <c r="AF24" s="105">
        <v>25290.847552104158</v>
      </c>
      <c r="AG24" s="105">
        <v>25290.847552104158</v>
      </c>
      <c r="AH24" s="105">
        <v>25290.847552104158</v>
      </c>
      <c r="AI24" s="105">
        <v>25290.847552104158</v>
      </c>
      <c r="AJ24" s="105">
        <v>25290.847552104158</v>
      </c>
      <c r="AK24" s="105">
        <v>25290.847552104158</v>
      </c>
      <c r="AL24" s="105">
        <v>27651.681870463584</v>
      </c>
      <c r="AM24" s="105">
        <v>27651.681870463584</v>
      </c>
      <c r="AN24" s="105">
        <v>27651.681870463584</v>
      </c>
      <c r="AO24" s="105">
        <v>27651.681870463584</v>
      </c>
      <c r="AP24" s="105">
        <v>27651.681870463588</v>
      </c>
      <c r="AQ24" s="105">
        <v>27651.681870463588</v>
      </c>
      <c r="AR24" s="105">
        <v>27651.681870463588</v>
      </c>
      <c r="AS24" s="105">
        <v>27651.681870463592</v>
      </c>
      <c r="AT24" s="105">
        <v>27651.681870463592</v>
      </c>
      <c r="AU24" s="105">
        <v>27651.681870463595</v>
      </c>
      <c r="AV24" s="105">
        <v>27651.681870463595</v>
      </c>
      <c r="AW24" s="105">
        <v>27651.681870463595</v>
      </c>
      <c r="AX24" s="105">
        <v>30925.603579600254</v>
      </c>
      <c r="AY24" s="105">
        <v>30925.603579600254</v>
      </c>
      <c r="AZ24" s="105">
        <v>30925.603579600254</v>
      </c>
      <c r="BA24" s="105">
        <v>30925.603579600254</v>
      </c>
      <c r="BB24" s="105">
        <v>30925.603579600258</v>
      </c>
      <c r="BC24" s="105">
        <v>30925.603579600258</v>
      </c>
      <c r="BD24" s="105">
        <v>30925.603579600258</v>
      </c>
      <c r="BE24" s="105">
        <v>30925.603579600258</v>
      </c>
      <c r="BF24" s="105">
        <v>30925.603579600262</v>
      </c>
      <c r="BG24" s="105">
        <v>30925.603579600262</v>
      </c>
      <c r="BH24" s="105">
        <v>30925.603579600265</v>
      </c>
      <c r="BI24" s="105">
        <v>30925.603579600265</v>
      </c>
      <c r="BJ24" s="105">
        <v>36111.793196119041</v>
      </c>
      <c r="BK24" s="105">
        <v>36111.793196119041</v>
      </c>
      <c r="BL24" s="105">
        <v>36111.793196119041</v>
      </c>
      <c r="BM24" s="105">
        <v>36111.793196119041</v>
      </c>
      <c r="BN24" s="105">
        <v>36111.793196119048</v>
      </c>
      <c r="BO24" s="105">
        <v>36111.793196119048</v>
      </c>
      <c r="BP24" s="105">
        <v>36111.793196119048</v>
      </c>
      <c r="BQ24" s="105">
        <v>36111.793196119048</v>
      </c>
      <c r="BR24" s="105">
        <v>36111.793196119055</v>
      </c>
      <c r="BS24" s="105">
        <v>36111.793196119048</v>
      </c>
      <c r="BT24" s="105">
        <v>36111.793196119048</v>
      </c>
      <c r="BU24" s="105">
        <v>36111.793196119048</v>
      </c>
      <c r="BV24" s="105">
        <v>47806.6507813688</v>
      </c>
      <c r="BW24" s="105">
        <v>47806.650781368808</v>
      </c>
      <c r="BX24" s="105">
        <v>47806.650781368808</v>
      </c>
      <c r="BY24" s="105">
        <v>47806.6507813688</v>
      </c>
      <c r="BZ24" s="105">
        <v>47806.650781368808</v>
      </c>
      <c r="CA24" s="105">
        <v>47806.650781368808</v>
      </c>
      <c r="CB24" s="105">
        <v>47806.650781368808</v>
      </c>
      <c r="CC24" s="105">
        <v>47806.650781368808</v>
      </c>
      <c r="CD24" s="105">
        <v>47806.650781368808</v>
      </c>
      <c r="CE24" s="105">
        <v>47806.650781368808</v>
      </c>
      <c r="CF24" s="105"/>
      <c r="CG24" s="105"/>
      <c r="CH24" s="105"/>
      <c r="CI24" s="105"/>
      <c r="CJ24" s="105"/>
      <c r="CK24" s="105"/>
      <c r="CL24" s="105"/>
      <c r="CM24" s="105"/>
      <c r="CN24" s="105"/>
      <c r="CO24" s="105"/>
      <c r="CP24" s="105"/>
      <c r="CQ24" s="105"/>
      <c r="CR24" s="105"/>
      <c r="CS24" s="105"/>
      <c r="CT24" s="105"/>
      <c r="CU24" s="105"/>
      <c r="CV24" s="105"/>
      <c r="CW24" s="105"/>
      <c r="CX24" s="105"/>
      <c r="CY24" s="105"/>
      <c r="CZ24" s="105"/>
      <c r="DA24" s="105"/>
      <c r="DB24" s="105"/>
      <c r="DC24" s="105"/>
    </row>
    <row r="25" spans="1:107" s="103" customFormat="1" ht="13">
      <c r="A25" s="101" t="s">
        <v>82</v>
      </c>
      <c r="B25" s="471">
        <v>82198.019462323558</v>
      </c>
      <c r="C25" s="471">
        <v>82198.019462323558</v>
      </c>
      <c r="D25" s="471">
        <v>82198.019462323558</v>
      </c>
      <c r="E25" s="471">
        <v>82198.019462323558</v>
      </c>
      <c r="F25" s="471">
        <v>82198.019462323558</v>
      </c>
      <c r="G25" s="471">
        <v>82198.019462323558</v>
      </c>
      <c r="H25" s="471">
        <v>82198.019462323558</v>
      </c>
      <c r="I25" s="471">
        <v>82198.019462323558</v>
      </c>
      <c r="J25" s="471">
        <v>82198.019462323558</v>
      </c>
      <c r="K25" s="471">
        <v>82198.019462323558</v>
      </c>
      <c r="L25" s="471">
        <v>82198.019462323558</v>
      </c>
      <c r="M25" s="471">
        <v>82198.019462323558</v>
      </c>
      <c r="N25" s="105">
        <v>101525.51438442942</v>
      </c>
      <c r="O25" s="105">
        <v>101525.51438442942</v>
      </c>
      <c r="P25" s="105">
        <v>101525.51438442942</v>
      </c>
      <c r="Q25" s="105">
        <v>101525.51438442942</v>
      </c>
      <c r="R25" s="105">
        <v>101525.51438442942</v>
      </c>
      <c r="S25" s="105">
        <v>101525.51438442942</v>
      </c>
      <c r="T25" s="105">
        <v>101525.51438442942</v>
      </c>
      <c r="U25" s="105">
        <v>101525.51438442942</v>
      </c>
      <c r="V25" s="105">
        <v>101525.51438442942</v>
      </c>
      <c r="W25" s="105">
        <v>101525.51438442942</v>
      </c>
      <c r="X25" s="105">
        <v>101525.51438442942</v>
      </c>
      <c r="Y25" s="105">
        <v>101525.51438442942</v>
      </c>
      <c r="Z25" s="105">
        <v>94544.433148885801</v>
      </c>
      <c r="AA25" s="105">
        <v>94544.433148885801</v>
      </c>
      <c r="AB25" s="105">
        <v>94544.433148885801</v>
      </c>
      <c r="AC25" s="105">
        <v>94544.433148885801</v>
      </c>
      <c r="AD25" s="105">
        <v>94544.433148885801</v>
      </c>
      <c r="AE25" s="105">
        <v>94544.433148885801</v>
      </c>
      <c r="AF25" s="105">
        <v>94544.433148885801</v>
      </c>
      <c r="AG25" s="105">
        <v>94544.433148885801</v>
      </c>
      <c r="AH25" s="105">
        <v>94544.433148885801</v>
      </c>
      <c r="AI25" s="105">
        <v>94544.433148885801</v>
      </c>
      <c r="AJ25" s="105">
        <v>94544.433148885801</v>
      </c>
      <c r="AK25" s="105">
        <v>94544.433148885801</v>
      </c>
      <c r="AL25" s="105">
        <v>87041.223044415223</v>
      </c>
      <c r="AM25" s="105">
        <v>87041.223044415223</v>
      </c>
      <c r="AN25" s="105">
        <v>87041.223044415223</v>
      </c>
      <c r="AO25" s="105">
        <v>87041.223044415223</v>
      </c>
      <c r="AP25" s="105">
        <v>87041.223044415223</v>
      </c>
      <c r="AQ25" s="105">
        <v>87041.223044415223</v>
      </c>
      <c r="AR25" s="105">
        <v>87041.223044415223</v>
      </c>
      <c r="AS25" s="105">
        <v>87041.223044415223</v>
      </c>
      <c r="AT25" s="105">
        <v>87041.223044415223</v>
      </c>
      <c r="AU25" s="105">
        <v>87041.223044415223</v>
      </c>
      <c r="AV25" s="105">
        <v>87041.223044415223</v>
      </c>
      <c r="AW25" s="105">
        <v>87041.223044415223</v>
      </c>
      <c r="AX25" s="105">
        <v>78967.854335558557</v>
      </c>
      <c r="AY25" s="105">
        <v>78967.854335558557</v>
      </c>
      <c r="AZ25" s="105">
        <v>78967.854335558557</v>
      </c>
      <c r="BA25" s="105">
        <v>78967.854335558557</v>
      </c>
      <c r="BB25" s="105">
        <v>78967.854335558557</v>
      </c>
      <c r="BC25" s="105">
        <v>78967.854335558557</v>
      </c>
      <c r="BD25" s="105">
        <v>78967.854335558557</v>
      </c>
      <c r="BE25" s="105">
        <v>78967.854335558557</v>
      </c>
      <c r="BF25" s="105">
        <v>78967.854335558557</v>
      </c>
      <c r="BG25" s="105">
        <v>78967.854335558557</v>
      </c>
      <c r="BH25" s="105">
        <v>78967.854335558557</v>
      </c>
      <c r="BI25" s="105">
        <v>78967.854335558557</v>
      </c>
      <c r="BJ25" s="105">
        <v>69476.226115580517</v>
      </c>
      <c r="BK25" s="105">
        <v>69476.226115580517</v>
      </c>
      <c r="BL25" s="105">
        <v>69476.226115580517</v>
      </c>
      <c r="BM25" s="105">
        <v>69476.226115580517</v>
      </c>
      <c r="BN25" s="105">
        <v>69476.226115580517</v>
      </c>
      <c r="BO25" s="105">
        <v>69476.226115580517</v>
      </c>
      <c r="BP25" s="105">
        <v>69476.226115580517</v>
      </c>
      <c r="BQ25" s="105">
        <v>69476.226115580517</v>
      </c>
      <c r="BR25" s="105">
        <v>69476.226115580517</v>
      </c>
      <c r="BS25" s="105">
        <v>69476.226115580517</v>
      </c>
      <c r="BT25" s="105">
        <v>69476.226115580517</v>
      </c>
      <c r="BU25" s="105">
        <v>69476.226115580517</v>
      </c>
      <c r="BV25" s="105">
        <v>65819.820013062432</v>
      </c>
      <c r="BW25" s="105">
        <v>65819.820013062432</v>
      </c>
      <c r="BX25" s="105">
        <v>65819.820013062432</v>
      </c>
      <c r="BY25" s="105">
        <v>65819.820013062432</v>
      </c>
      <c r="BZ25" s="105">
        <v>65819.820013062432</v>
      </c>
      <c r="CA25" s="105">
        <v>65819.820013062432</v>
      </c>
      <c r="CB25" s="105">
        <v>65819.820013062432</v>
      </c>
      <c r="CC25" s="105">
        <v>65819.820013062432</v>
      </c>
      <c r="CD25" s="105">
        <v>65819.820013062432</v>
      </c>
      <c r="CE25" s="105">
        <v>65819.820013062432</v>
      </c>
      <c r="CF25" s="105"/>
      <c r="CG25" s="105"/>
      <c r="CH25" s="105"/>
      <c r="CI25" s="105"/>
      <c r="CJ25" s="105"/>
      <c r="CK25" s="105"/>
      <c r="CL25" s="105"/>
      <c r="CM25" s="105"/>
      <c r="CN25" s="105"/>
      <c r="CO25" s="105"/>
      <c r="CP25" s="105"/>
      <c r="CQ25" s="105"/>
      <c r="CR25" s="105"/>
      <c r="CS25" s="105"/>
      <c r="CT25" s="105"/>
      <c r="CU25" s="105"/>
      <c r="CV25" s="105"/>
      <c r="CW25" s="105"/>
      <c r="CX25" s="105"/>
      <c r="CY25" s="105"/>
      <c r="CZ25" s="105"/>
      <c r="DA25" s="105"/>
      <c r="DB25" s="105"/>
      <c r="DC25" s="105"/>
    </row>
    <row r="26" spans="1:107" s="103" customFormat="1" ht="13">
      <c r="A26" s="101" t="s">
        <v>83</v>
      </c>
      <c r="B26" s="471">
        <v>26795.696271537392</v>
      </c>
      <c r="C26" s="471">
        <v>26795.696271537392</v>
      </c>
      <c r="D26" s="471">
        <v>26795.696271537392</v>
      </c>
      <c r="E26" s="471">
        <v>26795.696271537392</v>
      </c>
      <c r="F26" s="471">
        <v>26795.696271537392</v>
      </c>
      <c r="G26" s="471">
        <v>26795.696271537392</v>
      </c>
      <c r="H26" s="471">
        <v>26795.696271537392</v>
      </c>
      <c r="I26" s="471">
        <v>26795.696271537392</v>
      </c>
      <c r="J26" s="471">
        <v>26795.696271537392</v>
      </c>
      <c r="K26" s="471">
        <v>26795.696271537392</v>
      </c>
      <c r="L26" s="471">
        <v>26795.696271537392</v>
      </c>
      <c r="M26" s="471">
        <v>26795.696271537392</v>
      </c>
      <c r="N26" s="105">
        <v>24235.572061790968</v>
      </c>
      <c r="O26" s="105">
        <v>24235.572061790968</v>
      </c>
      <c r="P26" s="105">
        <v>24235.572061790968</v>
      </c>
      <c r="Q26" s="105">
        <v>24235.572061790968</v>
      </c>
      <c r="R26" s="105">
        <v>24235.572061790968</v>
      </c>
      <c r="S26" s="105">
        <v>24235.572061790968</v>
      </c>
      <c r="T26" s="105">
        <v>24235.572061790968</v>
      </c>
      <c r="U26" s="105">
        <v>24235.572061790968</v>
      </c>
      <c r="V26" s="105">
        <v>24235.572061790968</v>
      </c>
      <c r="W26" s="105">
        <v>24235.572061790968</v>
      </c>
      <c r="X26" s="105">
        <v>24235.572061790968</v>
      </c>
      <c r="Y26" s="105">
        <v>24235.572061790968</v>
      </c>
      <c r="Z26" s="105">
        <v>21868.909334829379</v>
      </c>
      <c r="AA26" s="105">
        <v>21868.909334829379</v>
      </c>
      <c r="AB26" s="105">
        <v>21868.909334829379</v>
      </c>
      <c r="AC26" s="105">
        <v>21868.909334829379</v>
      </c>
      <c r="AD26" s="105">
        <v>21868.909334829379</v>
      </c>
      <c r="AE26" s="105">
        <v>21868.909334829379</v>
      </c>
      <c r="AF26" s="105">
        <v>21868.909334829379</v>
      </c>
      <c r="AG26" s="105">
        <v>21868.909334829379</v>
      </c>
      <c r="AH26" s="105">
        <v>21868.909334829379</v>
      </c>
      <c r="AI26" s="105">
        <v>21868.909334829379</v>
      </c>
      <c r="AJ26" s="105">
        <v>21868.909334829379</v>
      </c>
      <c r="AK26" s="105">
        <v>21868.909334829379</v>
      </c>
      <c r="AL26" s="105">
        <v>19655.564790372558</v>
      </c>
      <c r="AM26" s="105">
        <v>19655.564790372558</v>
      </c>
      <c r="AN26" s="105">
        <v>19655.564790372558</v>
      </c>
      <c r="AO26" s="105">
        <v>19655.564790372558</v>
      </c>
      <c r="AP26" s="105">
        <v>19655.564790372558</v>
      </c>
      <c r="AQ26" s="105">
        <v>19655.564790372558</v>
      </c>
      <c r="AR26" s="105">
        <v>19655.564790372558</v>
      </c>
      <c r="AS26" s="105">
        <v>19655.564790372558</v>
      </c>
      <c r="AT26" s="105">
        <v>19655.564790372558</v>
      </c>
      <c r="AU26" s="105">
        <v>19655.564790372558</v>
      </c>
      <c r="AV26" s="105">
        <v>19655.564790372558</v>
      </c>
      <c r="AW26" s="105">
        <v>19655.564790372558</v>
      </c>
      <c r="AX26" s="105">
        <v>17608.4035548711</v>
      </c>
      <c r="AY26" s="105">
        <v>17608.4035548711</v>
      </c>
      <c r="AZ26" s="105">
        <v>17608.4035548711</v>
      </c>
      <c r="BA26" s="105">
        <v>17608.4035548711</v>
      </c>
      <c r="BB26" s="105">
        <v>17608.4035548711</v>
      </c>
      <c r="BC26" s="105">
        <v>17608.4035548711</v>
      </c>
      <c r="BD26" s="105">
        <v>17608.4035548711</v>
      </c>
      <c r="BE26" s="105">
        <v>17608.4035548711</v>
      </c>
      <c r="BF26" s="105">
        <v>17608.4035548711</v>
      </c>
      <c r="BG26" s="105">
        <v>17608.4035548711</v>
      </c>
      <c r="BH26" s="105">
        <v>17608.4035548711</v>
      </c>
      <c r="BI26" s="105">
        <v>17608.4035548711</v>
      </c>
      <c r="BJ26" s="105">
        <v>15718.092706250021</v>
      </c>
      <c r="BK26" s="105">
        <v>15718.092706250021</v>
      </c>
      <c r="BL26" s="105">
        <v>15718.092706250021</v>
      </c>
      <c r="BM26" s="105">
        <v>15718.092706250021</v>
      </c>
      <c r="BN26" s="105">
        <v>15718.092706250021</v>
      </c>
      <c r="BO26" s="105">
        <v>15718.092706250021</v>
      </c>
      <c r="BP26" s="105">
        <v>15718.092706250021</v>
      </c>
      <c r="BQ26" s="105">
        <v>15718.092706250021</v>
      </c>
      <c r="BR26" s="105">
        <v>15718.092706250021</v>
      </c>
      <c r="BS26" s="105">
        <v>15718.092706250021</v>
      </c>
      <c r="BT26" s="105">
        <v>15718.092706250021</v>
      </c>
      <c r="BU26" s="105">
        <v>15718.092706250021</v>
      </c>
      <c r="BV26" s="105">
        <v>14010.461064583355</v>
      </c>
      <c r="BW26" s="105">
        <v>14010.461064583355</v>
      </c>
      <c r="BX26" s="105">
        <v>14010.461064583355</v>
      </c>
      <c r="BY26" s="105">
        <v>14010.461064583355</v>
      </c>
      <c r="BZ26" s="105">
        <v>14010.461064583355</v>
      </c>
      <c r="CA26" s="105">
        <v>14010.461064583355</v>
      </c>
      <c r="CB26" s="105">
        <v>14010.461064583355</v>
      </c>
      <c r="CC26" s="105">
        <v>14010.461064583355</v>
      </c>
      <c r="CD26" s="105">
        <v>14010.461064583355</v>
      </c>
      <c r="CE26" s="105">
        <v>14010.461064583355</v>
      </c>
      <c r="CF26" s="105"/>
      <c r="CG26" s="105"/>
      <c r="CH26" s="105"/>
      <c r="CI26" s="105"/>
      <c r="CJ26" s="105"/>
      <c r="CK26" s="105"/>
      <c r="CL26" s="105"/>
      <c r="CM26" s="105"/>
      <c r="CN26" s="105"/>
      <c r="CO26" s="105"/>
      <c r="CP26" s="105"/>
      <c r="CQ26" s="105"/>
      <c r="CR26" s="105"/>
      <c r="CS26" s="105"/>
      <c r="CT26" s="105"/>
      <c r="CU26" s="105"/>
      <c r="CV26" s="105"/>
      <c r="CW26" s="105"/>
      <c r="CX26" s="105"/>
      <c r="CY26" s="105"/>
      <c r="CZ26" s="105"/>
      <c r="DA26" s="105"/>
      <c r="DB26" s="105"/>
      <c r="DC26" s="105"/>
    </row>
    <row r="27" spans="1:107" s="103" customFormat="1" ht="13">
      <c r="A27" s="101" t="s">
        <v>80</v>
      </c>
      <c r="B27" s="471">
        <v>324337.58723697072</v>
      </c>
      <c r="C27" s="471">
        <v>324337.58723697072</v>
      </c>
      <c r="D27" s="471">
        <v>324337.58723697072</v>
      </c>
      <c r="E27" s="471">
        <v>324337.58723697072</v>
      </c>
      <c r="F27" s="471">
        <v>324337.58723697072</v>
      </c>
      <c r="G27" s="471">
        <v>324337.58723697072</v>
      </c>
      <c r="H27" s="471">
        <v>324337.58723697072</v>
      </c>
      <c r="I27" s="471">
        <v>324337.58723697072</v>
      </c>
      <c r="J27" s="471">
        <v>324337.58723697072</v>
      </c>
      <c r="K27" s="471">
        <v>324337.58723697072</v>
      </c>
      <c r="L27" s="471">
        <v>324337.58723697072</v>
      </c>
      <c r="M27" s="471">
        <v>324337.58723697072</v>
      </c>
      <c r="N27" s="105">
        <v>304576.54315328819</v>
      </c>
      <c r="O27" s="105">
        <v>304576.54315328819</v>
      </c>
      <c r="P27" s="105">
        <v>304576.54315328819</v>
      </c>
      <c r="Q27" s="105">
        <v>304576.54315328819</v>
      </c>
      <c r="R27" s="105">
        <v>304576.54315328819</v>
      </c>
      <c r="S27" s="105">
        <v>304576.54315328819</v>
      </c>
      <c r="T27" s="105">
        <v>304576.54315328819</v>
      </c>
      <c r="U27" s="105">
        <v>304576.54315328819</v>
      </c>
      <c r="V27" s="105">
        <v>304576.54315328819</v>
      </c>
      <c r="W27" s="105">
        <v>304576.54315328819</v>
      </c>
      <c r="X27" s="105">
        <v>304576.54315328819</v>
      </c>
      <c r="Y27" s="105">
        <v>304576.54315328819</v>
      </c>
      <c r="Z27" s="105">
        <v>283633.29944665742</v>
      </c>
      <c r="AA27" s="105">
        <v>283633.29944665742</v>
      </c>
      <c r="AB27" s="105">
        <v>283633.29944665742</v>
      </c>
      <c r="AC27" s="105">
        <v>283633.29944665742</v>
      </c>
      <c r="AD27" s="105">
        <v>283633.29944665742</v>
      </c>
      <c r="AE27" s="105">
        <v>283633.29944665742</v>
      </c>
      <c r="AF27" s="105">
        <v>283633.29944665742</v>
      </c>
      <c r="AG27" s="105">
        <v>283633.29944665742</v>
      </c>
      <c r="AH27" s="105">
        <v>283633.29944665742</v>
      </c>
      <c r="AI27" s="105">
        <v>283633.29944665742</v>
      </c>
      <c r="AJ27" s="105">
        <v>283633.29944665742</v>
      </c>
      <c r="AK27" s="105">
        <v>283633.29944665742</v>
      </c>
      <c r="AL27" s="105">
        <v>261123.66913324562</v>
      </c>
      <c r="AM27" s="105">
        <v>261123.66913324562</v>
      </c>
      <c r="AN27" s="105">
        <v>261123.66913324562</v>
      </c>
      <c r="AO27" s="105">
        <v>261123.66913324562</v>
      </c>
      <c r="AP27" s="105">
        <v>261123.66913324562</v>
      </c>
      <c r="AQ27" s="105">
        <v>261123.66913324562</v>
      </c>
      <c r="AR27" s="105">
        <v>261123.66913324562</v>
      </c>
      <c r="AS27" s="105">
        <v>261123.66913324562</v>
      </c>
      <c r="AT27" s="105">
        <v>261123.66913324562</v>
      </c>
      <c r="AU27" s="105">
        <v>261123.66913324562</v>
      </c>
      <c r="AV27" s="105">
        <v>261123.66913324562</v>
      </c>
      <c r="AW27" s="105">
        <v>261123.66913324562</v>
      </c>
      <c r="AX27" s="105">
        <v>236903.56300667569</v>
      </c>
      <c r="AY27" s="105">
        <v>236903.56300667569</v>
      </c>
      <c r="AZ27" s="105">
        <v>236903.56300667569</v>
      </c>
      <c r="BA27" s="105">
        <v>236903.56300667569</v>
      </c>
      <c r="BB27" s="105">
        <v>236903.56300667569</v>
      </c>
      <c r="BC27" s="105">
        <v>236903.56300667569</v>
      </c>
      <c r="BD27" s="105">
        <v>236903.56300667569</v>
      </c>
      <c r="BE27" s="105">
        <v>236903.56300667569</v>
      </c>
      <c r="BF27" s="105">
        <v>236903.56300667569</v>
      </c>
      <c r="BG27" s="105">
        <v>236903.56300667569</v>
      </c>
      <c r="BH27" s="105">
        <v>236903.56300667569</v>
      </c>
      <c r="BI27" s="105">
        <v>236903.56300667569</v>
      </c>
      <c r="BJ27" s="105">
        <v>208428.67834674157</v>
      </c>
      <c r="BK27" s="105">
        <v>208428.67834674157</v>
      </c>
      <c r="BL27" s="105">
        <v>208428.67834674157</v>
      </c>
      <c r="BM27" s="105">
        <v>208428.67834674157</v>
      </c>
      <c r="BN27" s="105">
        <v>208428.67834674157</v>
      </c>
      <c r="BO27" s="105">
        <v>208428.67834674157</v>
      </c>
      <c r="BP27" s="105">
        <v>208428.67834674157</v>
      </c>
      <c r="BQ27" s="105">
        <v>208428.67834674157</v>
      </c>
      <c r="BR27" s="105">
        <v>208428.67834674157</v>
      </c>
      <c r="BS27" s="105">
        <v>208428.67834674157</v>
      </c>
      <c r="BT27" s="105">
        <v>208428.67834674157</v>
      </c>
      <c r="BU27" s="105">
        <v>208428.67834674157</v>
      </c>
      <c r="BV27" s="105">
        <v>197459.46003918731</v>
      </c>
      <c r="BW27" s="105">
        <v>197459.46003918731</v>
      </c>
      <c r="BX27" s="105">
        <v>197459.46003918731</v>
      </c>
      <c r="BY27" s="105">
        <v>197459.46003918731</v>
      </c>
      <c r="BZ27" s="105">
        <v>197459.46003918731</v>
      </c>
      <c r="CA27" s="105">
        <v>197459.46003918731</v>
      </c>
      <c r="CB27" s="105">
        <v>197459.46003918731</v>
      </c>
      <c r="CC27" s="105">
        <v>197459.46003918731</v>
      </c>
      <c r="CD27" s="105">
        <v>197459.46003918731</v>
      </c>
      <c r="CE27" s="105">
        <v>197459.46003918731</v>
      </c>
      <c r="CF27" s="105"/>
      <c r="CG27" s="105"/>
      <c r="CH27" s="105"/>
      <c r="CI27" s="105"/>
      <c r="CJ27" s="105"/>
      <c r="CK27" s="105"/>
      <c r="CL27" s="105"/>
      <c r="CM27" s="105"/>
      <c r="CN27" s="105"/>
      <c r="CO27" s="105"/>
      <c r="CP27" s="105"/>
      <c r="CQ27" s="105"/>
      <c r="CR27" s="105"/>
      <c r="CS27" s="105"/>
      <c r="CT27" s="105"/>
      <c r="CU27" s="105"/>
      <c r="CV27" s="105"/>
      <c r="CW27" s="105"/>
      <c r="CX27" s="105"/>
      <c r="CY27" s="105"/>
      <c r="CZ27" s="105"/>
      <c r="DA27" s="105"/>
      <c r="DB27" s="105"/>
      <c r="DC27" s="105"/>
    </row>
    <row r="28" spans="1:107" s="103" customFormat="1" ht="13">
      <c r="A28" s="101" t="s">
        <v>81</v>
      </c>
      <c r="B28" s="471">
        <v>80387.088814612172</v>
      </c>
      <c r="C28" s="471">
        <v>80387.088814612172</v>
      </c>
      <c r="D28" s="471">
        <v>80387.088814612172</v>
      </c>
      <c r="E28" s="471">
        <v>80387.088814612172</v>
      </c>
      <c r="F28" s="471">
        <v>80387.088814612172</v>
      </c>
      <c r="G28" s="471">
        <v>80387.088814612172</v>
      </c>
      <c r="H28" s="471">
        <v>80387.088814612172</v>
      </c>
      <c r="I28" s="471">
        <v>80387.088814612172</v>
      </c>
      <c r="J28" s="471">
        <v>80387.088814612172</v>
      </c>
      <c r="K28" s="471">
        <v>80387.088814612172</v>
      </c>
      <c r="L28" s="471">
        <v>80387.088814612172</v>
      </c>
      <c r="M28" s="471">
        <v>80387.088814612172</v>
      </c>
      <c r="N28" s="105">
        <v>72706.71618537289</v>
      </c>
      <c r="O28" s="105">
        <v>72706.71618537289</v>
      </c>
      <c r="P28" s="105">
        <v>72706.71618537289</v>
      </c>
      <c r="Q28" s="105">
        <v>72706.71618537289</v>
      </c>
      <c r="R28" s="105">
        <v>72706.71618537289</v>
      </c>
      <c r="S28" s="105">
        <v>72706.71618537289</v>
      </c>
      <c r="T28" s="105">
        <v>72706.71618537289</v>
      </c>
      <c r="U28" s="105">
        <v>72706.71618537289</v>
      </c>
      <c r="V28" s="105">
        <v>72706.71618537289</v>
      </c>
      <c r="W28" s="105">
        <v>72706.71618537289</v>
      </c>
      <c r="X28" s="105">
        <v>72706.71618537289</v>
      </c>
      <c r="Y28" s="105">
        <v>72706.71618537289</v>
      </c>
      <c r="Z28" s="105">
        <v>65606.728004488134</v>
      </c>
      <c r="AA28" s="105">
        <v>65606.728004488134</v>
      </c>
      <c r="AB28" s="105">
        <v>65606.728004488134</v>
      </c>
      <c r="AC28" s="105">
        <v>65606.728004488134</v>
      </c>
      <c r="AD28" s="105">
        <v>65606.728004488134</v>
      </c>
      <c r="AE28" s="105">
        <v>65606.728004488134</v>
      </c>
      <c r="AF28" s="105">
        <v>65606.728004488134</v>
      </c>
      <c r="AG28" s="105">
        <v>65606.728004488134</v>
      </c>
      <c r="AH28" s="105">
        <v>65606.728004488134</v>
      </c>
      <c r="AI28" s="105">
        <v>65606.728004488134</v>
      </c>
      <c r="AJ28" s="105">
        <v>65606.728004488134</v>
      </c>
      <c r="AK28" s="105">
        <v>65606.728004488134</v>
      </c>
      <c r="AL28" s="105">
        <v>58966.694371117665</v>
      </c>
      <c r="AM28" s="105">
        <v>58966.694371117665</v>
      </c>
      <c r="AN28" s="105">
        <v>58966.694371117665</v>
      </c>
      <c r="AO28" s="105">
        <v>58966.694371117665</v>
      </c>
      <c r="AP28" s="105">
        <v>58966.694371117665</v>
      </c>
      <c r="AQ28" s="105">
        <v>58966.694371117665</v>
      </c>
      <c r="AR28" s="105">
        <v>58966.694371117665</v>
      </c>
      <c r="AS28" s="105">
        <v>58966.694371117665</v>
      </c>
      <c r="AT28" s="105">
        <v>58966.694371117665</v>
      </c>
      <c r="AU28" s="105">
        <v>58966.694371117665</v>
      </c>
      <c r="AV28" s="105">
        <v>58966.694371117665</v>
      </c>
      <c r="AW28" s="105">
        <v>58966.694371117665</v>
      </c>
      <c r="AX28" s="105">
        <v>52825.210664613296</v>
      </c>
      <c r="AY28" s="105">
        <v>52825.210664613296</v>
      </c>
      <c r="AZ28" s="105">
        <v>52825.210664613296</v>
      </c>
      <c r="BA28" s="105">
        <v>52825.210664613296</v>
      </c>
      <c r="BB28" s="105">
        <v>52825.210664613296</v>
      </c>
      <c r="BC28" s="105">
        <v>52825.210664613296</v>
      </c>
      <c r="BD28" s="105">
        <v>52825.210664613296</v>
      </c>
      <c r="BE28" s="105">
        <v>52825.210664613296</v>
      </c>
      <c r="BF28" s="105">
        <v>52825.210664613296</v>
      </c>
      <c r="BG28" s="105">
        <v>52825.210664613296</v>
      </c>
      <c r="BH28" s="105">
        <v>52825.210664613296</v>
      </c>
      <c r="BI28" s="105">
        <v>52825.210664613296</v>
      </c>
      <c r="BJ28" s="105">
        <v>47154.278118750059</v>
      </c>
      <c r="BK28" s="105">
        <v>47154.278118750059</v>
      </c>
      <c r="BL28" s="105">
        <v>47154.278118750059</v>
      </c>
      <c r="BM28" s="105">
        <v>47154.278118750059</v>
      </c>
      <c r="BN28" s="105">
        <v>47154.278118750059</v>
      </c>
      <c r="BO28" s="105">
        <v>47154.278118750059</v>
      </c>
      <c r="BP28" s="105">
        <v>47154.278118750059</v>
      </c>
      <c r="BQ28" s="105">
        <v>47154.278118750059</v>
      </c>
      <c r="BR28" s="105">
        <v>47154.278118750059</v>
      </c>
      <c r="BS28" s="105">
        <v>47154.278118750059</v>
      </c>
      <c r="BT28" s="105">
        <v>47154.278118750059</v>
      </c>
      <c r="BU28" s="105">
        <v>47154.278118750059</v>
      </c>
      <c r="BV28" s="105">
        <v>42031.383193750065</v>
      </c>
      <c r="BW28" s="105">
        <v>42031.383193750065</v>
      </c>
      <c r="BX28" s="105">
        <v>42031.383193750065</v>
      </c>
      <c r="BY28" s="105">
        <v>42031.383193750065</v>
      </c>
      <c r="BZ28" s="105">
        <v>42031.383193750065</v>
      </c>
      <c r="CA28" s="105">
        <v>42031.383193750065</v>
      </c>
      <c r="CB28" s="105">
        <v>42031.383193750065</v>
      </c>
      <c r="CC28" s="105">
        <v>42031.383193750065</v>
      </c>
      <c r="CD28" s="105">
        <v>42031.383193750065</v>
      </c>
      <c r="CE28" s="105">
        <v>42031.383193750065</v>
      </c>
      <c r="CF28" s="105"/>
      <c r="CG28" s="105"/>
      <c r="CH28" s="105"/>
      <c r="CI28" s="105"/>
      <c r="CJ28" s="105"/>
      <c r="CK28" s="105"/>
      <c r="CL28" s="105"/>
      <c r="CM28" s="105"/>
      <c r="CN28" s="105"/>
      <c r="CO28" s="105"/>
      <c r="CP28" s="105"/>
      <c r="CQ28" s="105"/>
      <c r="CR28" s="105"/>
      <c r="CS28" s="105"/>
      <c r="CT28" s="105"/>
      <c r="CU28" s="105"/>
      <c r="CV28" s="105"/>
      <c r="CW28" s="105"/>
      <c r="CX28" s="105"/>
      <c r="CY28" s="105"/>
      <c r="CZ28" s="105"/>
      <c r="DA28" s="105"/>
      <c r="DB28" s="105"/>
      <c r="DC28" s="105"/>
    </row>
    <row r="29" spans="1:107" s="103" customFormat="1" ht="13">
      <c r="A29" s="101" t="s">
        <v>85</v>
      </c>
      <c r="B29" s="471">
        <v>430689.58415440522</v>
      </c>
      <c r="C29" s="471">
        <v>430689.58415440522</v>
      </c>
      <c r="D29" s="471">
        <v>430689.58415440522</v>
      </c>
      <c r="E29" s="471">
        <v>430689.58415440522</v>
      </c>
      <c r="F29" s="471">
        <v>430689.58415440522</v>
      </c>
      <c r="G29" s="471">
        <v>430689.58415440522</v>
      </c>
      <c r="H29" s="471">
        <v>430689.58415440522</v>
      </c>
      <c r="I29" s="471">
        <v>430689.58415440522</v>
      </c>
      <c r="J29" s="471">
        <v>430689.58415440522</v>
      </c>
      <c r="K29" s="471">
        <v>430689.58415440522</v>
      </c>
      <c r="L29" s="471">
        <v>430689.58415440522</v>
      </c>
      <c r="M29" s="471">
        <v>430689.58415440522</v>
      </c>
      <c r="N29" s="105">
        <v>441456.82375826529</v>
      </c>
      <c r="O29" s="105">
        <v>441456.82375826529</v>
      </c>
      <c r="P29" s="105">
        <v>441456.82375826529</v>
      </c>
      <c r="Q29" s="105">
        <v>441456.82375826529</v>
      </c>
      <c r="R29" s="105">
        <v>441456.82375826529</v>
      </c>
      <c r="S29" s="105">
        <v>441456.82375826529</v>
      </c>
      <c r="T29" s="105">
        <v>441456.82375826529</v>
      </c>
      <c r="U29" s="105">
        <v>441456.82375826529</v>
      </c>
      <c r="V29" s="105">
        <v>441456.82375826529</v>
      </c>
      <c r="W29" s="105">
        <v>441456.82375826529</v>
      </c>
      <c r="X29" s="105">
        <v>441456.82375826529</v>
      </c>
      <c r="Y29" s="105">
        <v>441456.82375826529</v>
      </c>
      <c r="Z29" s="105">
        <v>452493.2443522219</v>
      </c>
      <c r="AA29" s="105">
        <v>452493.2443522219</v>
      </c>
      <c r="AB29" s="105">
        <v>452493.2443522219</v>
      </c>
      <c r="AC29" s="105">
        <v>452493.2443522219</v>
      </c>
      <c r="AD29" s="105">
        <v>452493.2443522219</v>
      </c>
      <c r="AE29" s="105">
        <v>452493.2443522219</v>
      </c>
      <c r="AF29" s="105">
        <v>452493.2443522219</v>
      </c>
      <c r="AG29" s="105">
        <v>452493.2443522219</v>
      </c>
      <c r="AH29" s="105">
        <v>452493.2443522219</v>
      </c>
      <c r="AI29" s="105">
        <v>452493.2443522219</v>
      </c>
      <c r="AJ29" s="105">
        <v>452493.2443522219</v>
      </c>
      <c r="AK29" s="105">
        <v>452493.2443522219</v>
      </c>
      <c r="AL29" s="105">
        <v>463805.57546102745</v>
      </c>
      <c r="AM29" s="105">
        <v>463805.57546102745</v>
      </c>
      <c r="AN29" s="105">
        <v>463805.57546102745</v>
      </c>
      <c r="AO29" s="105">
        <v>463805.57546102745</v>
      </c>
      <c r="AP29" s="105">
        <v>463805.57546102745</v>
      </c>
      <c r="AQ29" s="105">
        <v>463805.57546102745</v>
      </c>
      <c r="AR29" s="105">
        <v>463805.57546102745</v>
      </c>
      <c r="AS29" s="105">
        <v>463805.57546102745</v>
      </c>
      <c r="AT29" s="105">
        <v>463805.57546102745</v>
      </c>
      <c r="AU29" s="105">
        <v>463805.57546102745</v>
      </c>
      <c r="AV29" s="105">
        <v>463805.57546102745</v>
      </c>
      <c r="AW29" s="105">
        <v>463805.57546102745</v>
      </c>
      <c r="AX29" s="105">
        <v>475400.71484755311</v>
      </c>
      <c r="AY29" s="105">
        <v>475400.71484755311</v>
      </c>
      <c r="AZ29" s="105">
        <v>475400.71484755311</v>
      </c>
      <c r="BA29" s="105">
        <v>475400.71484755311</v>
      </c>
      <c r="BB29" s="105">
        <v>475400.71484755311</v>
      </c>
      <c r="BC29" s="105">
        <v>475400.71484755311</v>
      </c>
      <c r="BD29" s="105">
        <v>475400.71484755311</v>
      </c>
      <c r="BE29" s="105">
        <v>475400.71484755311</v>
      </c>
      <c r="BF29" s="105">
        <v>475400.71484755311</v>
      </c>
      <c r="BG29" s="105">
        <v>475400.71484755311</v>
      </c>
      <c r="BH29" s="105">
        <v>475400.71484755311</v>
      </c>
      <c r="BI29" s="105">
        <v>475400.71484755311</v>
      </c>
      <c r="BJ29" s="105">
        <v>487285.73271874193</v>
      </c>
      <c r="BK29" s="105">
        <v>487285.73271874193</v>
      </c>
      <c r="BL29" s="105">
        <v>487285.73271874193</v>
      </c>
      <c r="BM29" s="105">
        <v>487285.73271874193</v>
      </c>
      <c r="BN29" s="105">
        <v>487285.73271874193</v>
      </c>
      <c r="BO29" s="105">
        <v>487285.73271874193</v>
      </c>
      <c r="BP29" s="105">
        <v>487285.73271874193</v>
      </c>
      <c r="BQ29" s="105">
        <v>487285.73271874193</v>
      </c>
      <c r="BR29" s="105">
        <v>487285.73271874193</v>
      </c>
      <c r="BS29" s="105">
        <v>487285.73271874193</v>
      </c>
      <c r="BT29" s="105">
        <v>487285.73271874193</v>
      </c>
      <c r="BU29" s="105">
        <v>487285.73271874193</v>
      </c>
      <c r="BV29" s="105">
        <v>499467.8760367104</v>
      </c>
      <c r="BW29" s="105">
        <v>499467.8760367104</v>
      </c>
      <c r="BX29" s="105">
        <v>499467.8760367104</v>
      </c>
      <c r="BY29" s="105">
        <v>499467.8760367104</v>
      </c>
      <c r="BZ29" s="105">
        <v>499467.8760367104</v>
      </c>
      <c r="CA29" s="105">
        <v>499467.8760367104</v>
      </c>
      <c r="CB29" s="105">
        <v>499467.8760367104</v>
      </c>
      <c r="CC29" s="105">
        <v>499467.8760367104</v>
      </c>
      <c r="CD29" s="105">
        <v>499467.8760367104</v>
      </c>
      <c r="CE29" s="105">
        <v>499467.8760367104</v>
      </c>
      <c r="CF29" s="105"/>
      <c r="CG29" s="105"/>
      <c r="CH29" s="105"/>
      <c r="CI29" s="105"/>
      <c r="CJ29" s="105"/>
      <c r="CK29" s="105"/>
      <c r="CL29" s="105"/>
      <c r="CM29" s="105"/>
      <c r="CN29" s="105"/>
      <c r="CO29" s="105"/>
      <c r="CP29" s="105"/>
      <c r="CQ29" s="105"/>
      <c r="CR29" s="105"/>
      <c r="CS29" s="105"/>
      <c r="CT29" s="105"/>
      <c r="CU29" s="105"/>
      <c r="CV29" s="105"/>
      <c r="CW29" s="105"/>
      <c r="CX29" s="105"/>
      <c r="CY29" s="105"/>
      <c r="CZ29" s="105"/>
      <c r="DA29" s="105"/>
      <c r="DB29" s="105"/>
      <c r="DC29" s="105"/>
    </row>
    <row r="30" spans="1:107" s="103" customFormat="1" ht="13">
      <c r="A30" s="101" t="s">
        <v>316</v>
      </c>
      <c r="B30" s="471">
        <v>1158119.53125</v>
      </c>
      <c r="C30" s="471">
        <v>1158119.53125</v>
      </c>
      <c r="D30" s="471">
        <v>1158119.53125</v>
      </c>
      <c r="E30" s="471">
        <v>1158119.53125</v>
      </c>
      <c r="F30" s="471">
        <v>1158119.53125</v>
      </c>
      <c r="G30" s="471">
        <v>1158119.53125</v>
      </c>
      <c r="H30" s="471">
        <v>1158119.53125</v>
      </c>
      <c r="I30" s="471">
        <v>1158119.53125</v>
      </c>
      <c r="J30" s="471">
        <v>1158119.53125</v>
      </c>
      <c r="K30" s="471">
        <v>1158119.53125</v>
      </c>
      <c r="L30" s="471">
        <v>1158119.53125</v>
      </c>
      <c r="M30" s="471">
        <v>1158119.53125</v>
      </c>
      <c r="N30" s="105">
        <v>1173610.2598443017</v>
      </c>
      <c r="O30" s="105">
        <v>1173610.2598443017</v>
      </c>
      <c r="P30" s="105">
        <v>1173610.2598443017</v>
      </c>
      <c r="Q30" s="105">
        <v>1173610.2598443017</v>
      </c>
      <c r="R30" s="105">
        <v>1173610.2598443017</v>
      </c>
      <c r="S30" s="105">
        <v>1173610.2598443017</v>
      </c>
      <c r="T30" s="105">
        <v>1173610.2598443017</v>
      </c>
      <c r="U30" s="105">
        <v>1173610.2598443017</v>
      </c>
      <c r="V30" s="105">
        <v>1173610.2598443017</v>
      </c>
      <c r="W30" s="105">
        <v>1173610.2598443017</v>
      </c>
      <c r="X30" s="105">
        <v>1173610.2598443017</v>
      </c>
      <c r="Y30" s="105">
        <v>1173610.2598443017</v>
      </c>
      <c r="Z30" s="105">
        <v>1255968.8745702177</v>
      </c>
      <c r="AA30" s="105">
        <v>1255968.8745702177</v>
      </c>
      <c r="AB30" s="105">
        <v>1255968.8745702177</v>
      </c>
      <c r="AC30" s="105">
        <v>1255968.8745702177</v>
      </c>
      <c r="AD30" s="105">
        <v>1255968.8745702177</v>
      </c>
      <c r="AE30" s="105">
        <v>1255968.8745702177</v>
      </c>
      <c r="AF30" s="105">
        <v>1255968.8745702177</v>
      </c>
      <c r="AG30" s="105">
        <v>1255968.8745702177</v>
      </c>
      <c r="AH30" s="105">
        <v>1255968.8745702177</v>
      </c>
      <c r="AI30" s="105">
        <v>1255968.8745702177</v>
      </c>
      <c r="AJ30" s="105">
        <v>1255968.8745702177</v>
      </c>
      <c r="AK30" s="105">
        <v>1255968.8745702177</v>
      </c>
      <c r="AL30" s="105">
        <v>1276558.5282516966</v>
      </c>
      <c r="AM30" s="105">
        <v>1276558.5282516966</v>
      </c>
      <c r="AN30" s="105">
        <v>1276558.5282516966</v>
      </c>
      <c r="AO30" s="105">
        <v>1276558.5282516966</v>
      </c>
      <c r="AP30" s="105">
        <v>1276558.5282516966</v>
      </c>
      <c r="AQ30" s="105">
        <v>1276558.5282516966</v>
      </c>
      <c r="AR30" s="105">
        <v>1276558.5282516966</v>
      </c>
      <c r="AS30" s="105">
        <v>1276558.5282516966</v>
      </c>
      <c r="AT30" s="105">
        <v>1276558.5282516966</v>
      </c>
      <c r="AU30" s="105">
        <v>1276558.5282516966</v>
      </c>
      <c r="AV30" s="105">
        <v>1276558.5282516966</v>
      </c>
      <c r="AW30" s="105">
        <v>1276558.5282516966</v>
      </c>
      <c r="AX30" s="105">
        <v>1338327.4892961334</v>
      </c>
      <c r="AY30" s="105">
        <v>1338327.4892961334</v>
      </c>
      <c r="AZ30" s="105">
        <v>1338327.4892961334</v>
      </c>
      <c r="BA30" s="105">
        <v>1338327.4892961334</v>
      </c>
      <c r="BB30" s="105">
        <v>1338327.4892961334</v>
      </c>
      <c r="BC30" s="105">
        <v>1338327.4892961334</v>
      </c>
      <c r="BD30" s="105">
        <v>1338327.4892961334</v>
      </c>
      <c r="BE30" s="105">
        <v>1338327.4892961334</v>
      </c>
      <c r="BF30" s="105">
        <v>1338327.4892961334</v>
      </c>
      <c r="BG30" s="105">
        <v>1338327.4892961334</v>
      </c>
      <c r="BH30" s="105">
        <v>1338327.4892961334</v>
      </c>
      <c r="BI30" s="105">
        <v>1338327.4892961334</v>
      </c>
      <c r="BJ30" s="105">
        <v>1400096.4503405706</v>
      </c>
      <c r="BK30" s="105">
        <v>1400096.4503405706</v>
      </c>
      <c r="BL30" s="105">
        <v>1400096.4503405706</v>
      </c>
      <c r="BM30" s="105">
        <v>1400096.4503405706</v>
      </c>
      <c r="BN30" s="105">
        <v>1400096.4503405706</v>
      </c>
      <c r="BO30" s="105">
        <v>1400096.4503405706</v>
      </c>
      <c r="BP30" s="105">
        <v>1400096.4503405706</v>
      </c>
      <c r="BQ30" s="105">
        <v>1400096.4503405706</v>
      </c>
      <c r="BR30" s="105">
        <v>1400096.4503405706</v>
      </c>
      <c r="BS30" s="105">
        <v>1400096.4503405706</v>
      </c>
      <c r="BT30" s="105">
        <v>1400096.4503405706</v>
      </c>
      <c r="BU30" s="105">
        <v>1400096.4503405706</v>
      </c>
      <c r="BV30" s="105">
        <v>1400096.4503405706</v>
      </c>
      <c r="BW30" s="105">
        <v>1400096.4503405706</v>
      </c>
      <c r="BX30" s="105">
        <v>1400096.4503405706</v>
      </c>
      <c r="BY30" s="105">
        <v>1400096.4503405706</v>
      </c>
      <c r="BZ30" s="105">
        <v>1400096.4503405706</v>
      </c>
      <c r="CA30" s="105">
        <v>1400096.4503405706</v>
      </c>
      <c r="CB30" s="105">
        <v>1400096.4503405706</v>
      </c>
      <c r="CC30" s="105">
        <v>1400096.4503405706</v>
      </c>
      <c r="CD30" s="105">
        <v>1400096.4503405706</v>
      </c>
      <c r="CE30" s="105">
        <v>1400096.4503405706</v>
      </c>
      <c r="CF30" s="105"/>
      <c r="CG30" s="105"/>
      <c r="CH30" s="105"/>
      <c r="CI30" s="105"/>
      <c r="CJ30" s="105"/>
      <c r="CK30" s="105"/>
      <c r="CL30" s="105"/>
      <c r="CM30" s="105"/>
      <c r="CN30" s="105"/>
      <c r="CO30" s="105"/>
      <c r="CP30" s="105"/>
      <c r="CQ30" s="105"/>
      <c r="CR30" s="105"/>
      <c r="CS30" s="105"/>
      <c r="CT30" s="105"/>
      <c r="CU30" s="105"/>
      <c r="CV30" s="105"/>
      <c r="CW30" s="105"/>
      <c r="CX30" s="105"/>
      <c r="CY30" s="105"/>
      <c r="CZ30" s="105"/>
      <c r="DA30" s="105"/>
      <c r="DB30" s="105"/>
      <c r="DC30" s="105"/>
    </row>
    <row r="31" spans="1:107" s="103" customFormat="1" ht="13.5" thickBot="1">
      <c r="A31" s="335"/>
      <c r="B31" s="123"/>
      <c r="C31" s="123"/>
      <c r="D31" s="123"/>
      <c r="E31" s="123"/>
      <c r="F31" s="123"/>
      <c r="G31" s="123"/>
      <c r="H31" s="123"/>
      <c r="I31" s="123"/>
      <c r="J31" s="123"/>
      <c r="K31" s="123"/>
      <c r="L31" s="123"/>
      <c r="M31" s="123"/>
    </row>
    <row r="32" spans="1:107" s="103" customFormat="1" ht="13.5" thickBot="1">
      <c r="A32" s="101" t="s">
        <v>96</v>
      </c>
      <c r="B32" s="581"/>
      <c r="C32" s="581"/>
      <c r="D32" s="581"/>
      <c r="E32" s="581"/>
      <c r="F32" s="581"/>
      <c r="G32" s="581"/>
      <c r="H32" s="581"/>
      <c r="I32" s="581"/>
      <c r="J32" s="581"/>
      <c r="K32" s="581"/>
      <c r="L32" s="581"/>
      <c r="M32" s="581"/>
      <c r="N32" s="582"/>
      <c r="O32" s="582"/>
      <c r="P32" s="582"/>
      <c r="Q32" s="582"/>
      <c r="R32" s="582"/>
      <c r="S32" s="582"/>
      <c r="T32" s="582"/>
      <c r="U32" s="582"/>
      <c r="V32" s="582"/>
      <c r="W32" s="582"/>
      <c r="X32" s="582"/>
      <c r="Y32" s="582"/>
      <c r="Z32" s="582"/>
      <c r="AA32" s="582"/>
      <c r="AB32" s="582"/>
      <c r="AC32" s="582"/>
      <c r="AD32" s="582"/>
      <c r="AE32" s="582"/>
      <c r="AF32" s="582"/>
      <c r="AG32" s="582"/>
      <c r="AH32" s="582"/>
      <c r="AI32" s="582"/>
      <c r="AJ32" s="582"/>
      <c r="AK32" s="582"/>
      <c r="AL32" s="582"/>
      <c r="AM32" s="582"/>
      <c r="AN32" s="582"/>
      <c r="AO32" s="582"/>
      <c r="AP32" s="582"/>
      <c r="AQ32" s="582"/>
      <c r="AR32" s="582"/>
      <c r="AS32" s="582"/>
      <c r="AT32" s="582"/>
      <c r="AU32" s="582"/>
      <c r="AV32" s="582"/>
      <c r="AW32" s="582"/>
      <c r="AX32" s="582"/>
      <c r="AY32" s="582"/>
      <c r="AZ32" s="582"/>
      <c r="BA32" s="582"/>
      <c r="BB32" s="582"/>
      <c r="BC32" s="582"/>
      <c r="BD32" s="582"/>
      <c r="BE32" s="582"/>
      <c r="BF32" s="582"/>
      <c r="BG32" s="582"/>
      <c r="BH32" s="582"/>
      <c r="BI32" s="582"/>
      <c r="BJ32" s="582"/>
      <c r="BK32" s="582"/>
      <c r="BL32" s="582"/>
      <c r="BM32" s="582"/>
      <c r="BN32" s="582"/>
      <c r="BO32" s="582"/>
      <c r="BP32" s="582"/>
      <c r="BQ32" s="582"/>
      <c r="BR32" s="582"/>
      <c r="BS32" s="582"/>
      <c r="BT32" s="582"/>
      <c r="BU32" s="582"/>
      <c r="BV32" s="582"/>
      <c r="BW32" s="582"/>
      <c r="BX32" s="582"/>
      <c r="BY32" s="582"/>
      <c r="BZ32" s="582"/>
      <c r="CA32" s="582"/>
      <c r="CB32" s="582"/>
      <c r="CC32" s="582"/>
      <c r="CD32" s="582"/>
      <c r="CE32" s="582"/>
      <c r="CF32" s="105"/>
      <c r="CG32" s="105"/>
      <c r="CH32" s="105"/>
      <c r="CI32" s="105"/>
      <c r="CJ32" s="105"/>
      <c r="CK32" s="105"/>
      <c r="CL32" s="105"/>
      <c r="CM32" s="105"/>
      <c r="CN32" s="105"/>
      <c r="CO32" s="105"/>
      <c r="CP32" s="105"/>
      <c r="CQ32" s="105"/>
      <c r="CR32" s="105"/>
      <c r="CS32" s="105"/>
      <c r="CT32" s="105"/>
      <c r="CU32" s="105"/>
      <c r="CV32" s="105"/>
      <c r="CW32" s="105"/>
      <c r="CX32" s="105"/>
      <c r="CY32" s="105"/>
      <c r="CZ32" s="105"/>
      <c r="DA32" s="105"/>
      <c r="DB32" s="105"/>
      <c r="DC32" s="105"/>
    </row>
    <row r="33" spans="1:121" s="2" customFormat="1" ht="11.5">
      <c r="B33" s="122"/>
      <c r="C33" s="122"/>
      <c r="D33" s="122"/>
      <c r="E33" s="122"/>
      <c r="F33" s="122"/>
      <c r="G33" s="122"/>
      <c r="H33" s="122"/>
      <c r="I33" s="122"/>
      <c r="J33" s="122"/>
      <c r="K33" s="122"/>
      <c r="L33" s="122"/>
      <c r="M33" s="122"/>
    </row>
    <row r="34" spans="1:121" s="103" customFormat="1" ht="16" thickBot="1">
      <c r="A34" s="339" t="s">
        <v>6</v>
      </c>
      <c r="B34" s="123"/>
      <c r="C34" s="123"/>
      <c r="D34" s="123"/>
      <c r="E34" s="123"/>
      <c r="F34" s="123"/>
      <c r="G34" s="123"/>
      <c r="H34" s="123"/>
      <c r="I34" s="123"/>
      <c r="J34" s="123"/>
      <c r="K34" s="123"/>
      <c r="L34" s="123"/>
      <c r="M34" s="123"/>
    </row>
    <row r="35" spans="1:121" s="107" customFormat="1" ht="14.5">
      <c r="A35" s="106" t="s">
        <v>17</v>
      </c>
      <c r="B35" s="583"/>
      <c r="C35" s="583"/>
      <c r="D35" s="583"/>
      <c r="E35" s="583"/>
      <c r="F35" s="583"/>
      <c r="G35" s="583"/>
      <c r="H35" s="583"/>
      <c r="I35" s="583"/>
      <c r="J35" s="583"/>
      <c r="K35" s="583"/>
      <c r="L35" s="583"/>
      <c r="M35" s="583"/>
      <c r="N35" s="584"/>
      <c r="O35" s="584"/>
      <c r="P35" s="584"/>
      <c r="Q35" s="584"/>
      <c r="R35" s="584"/>
      <c r="S35" s="584"/>
      <c r="T35" s="584"/>
      <c r="U35" s="584"/>
      <c r="V35" s="584"/>
      <c r="W35" s="584"/>
      <c r="X35" s="584"/>
      <c r="Y35" s="584"/>
      <c r="Z35" s="584"/>
      <c r="AA35" s="584"/>
      <c r="AB35" s="584"/>
      <c r="AC35" s="584"/>
      <c r="AD35" s="584"/>
      <c r="AE35" s="584"/>
      <c r="AF35" s="584"/>
      <c r="AG35" s="584"/>
      <c r="AH35" s="584"/>
      <c r="AI35" s="584"/>
      <c r="AJ35" s="584"/>
      <c r="AK35" s="584"/>
      <c r="AL35" s="584"/>
      <c r="AM35" s="584"/>
      <c r="AN35" s="584"/>
      <c r="AO35" s="584"/>
      <c r="AP35" s="584"/>
      <c r="AQ35" s="584"/>
      <c r="AR35" s="584"/>
      <c r="AS35" s="584"/>
      <c r="AT35" s="584"/>
      <c r="AU35" s="584"/>
      <c r="AV35" s="584"/>
      <c r="AW35" s="584"/>
      <c r="AX35" s="584"/>
      <c r="AY35" s="584"/>
      <c r="AZ35" s="584"/>
      <c r="BA35" s="584"/>
      <c r="BB35" s="584"/>
      <c r="BC35" s="584"/>
      <c r="BD35" s="584"/>
      <c r="BE35" s="584"/>
      <c r="BF35" s="584"/>
      <c r="BG35" s="584"/>
      <c r="BH35" s="584"/>
      <c r="BI35" s="584"/>
      <c r="BJ35" s="584"/>
      <c r="BK35" s="584"/>
      <c r="BL35" s="584"/>
      <c r="BM35" s="584"/>
      <c r="BN35" s="584"/>
      <c r="BO35" s="584"/>
      <c r="BP35" s="584"/>
      <c r="BQ35" s="584"/>
      <c r="BR35" s="584"/>
      <c r="BS35" s="584"/>
      <c r="BT35" s="584"/>
      <c r="BU35" s="584"/>
      <c r="BV35" s="584"/>
      <c r="BW35" s="584"/>
      <c r="BX35" s="584"/>
      <c r="BY35" s="584"/>
      <c r="BZ35" s="584"/>
      <c r="CA35" s="584"/>
      <c r="CB35" s="584"/>
      <c r="CC35" s="584"/>
      <c r="CD35" s="584"/>
      <c r="CE35" s="58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09"/>
      <c r="DE35" s="109"/>
      <c r="DF35" s="109"/>
      <c r="DG35" s="109"/>
      <c r="DH35" s="109"/>
      <c r="DI35" s="109"/>
      <c r="DJ35" s="109"/>
      <c r="DK35" s="109"/>
      <c r="DL35" s="109"/>
      <c r="DM35" s="109"/>
      <c r="DN35" s="109"/>
      <c r="DO35" s="109"/>
      <c r="DP35" s="109"/>
      <c r="DQ35" s="109"/>
    </row>
    <row r="36" spans="1:121" s="109" customFormat="1" ht="15" thickBot="1">
      <c r="A36" s="108" t="s">
        <v>18</v>
      </c>
      <c r="B36" s="585"/>
      <c r="C36" s="585"/>
      <c r="D36" s="585"/>
      <c r="E36" s="585"/>
      <c r="F36" s="585"/>
      <c r="G36" s="585"/>
      <c r="H36" s="585"/>
      <c r="I36" s="585"/>
      <c r="J36" s="585"/>
      <c r="K36" s="585"/>
      <c r="L36" s="585"/>
      <c r="M36" s="585"/>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6"/>
      <c r="AY36" s="586"/>
      <c r="AZ36" s="586"/>
      <c r="BA36" s="586"/>
      <c r="BB36" s="586"/>
      <c r="BC36" s="586"/>
      <c r="BD36" s="586"/>
      <c r="BE36" s="586"/>
      <c r="BF36" s="586"/>
      <c r="BG36" s="586"/>
      <c r="BH36" s="586"/>
      <c r="BI36" s="586"/>
      <c r="BJ36" s="586"/>
      <c r="BK36" s="586"/>
      <c r="BL36" s="586"/>
      <c r="BM36" s="586"/>
      <c r="BN36" s="586"/>
      <c r="BO36" s="586"/>
      <c r="BP36" s="586"/>
      <c r="BQ36" s="586"/>
      <c r="BR36" s="586"/>
      <c r="BS36" s="586"/>
      <c r="BT36" s="586"/>
      <c r="BU36" s="586"/>
      <c r="BV36" s="586"/>
      <c r="BW36" s="586"/>
      <c r="BX36" s="586"/>
      <c r="BY36" s="586"/>
      <c r="BZ36" s="586"/>
      <c r="CA36" s="586"/>
      <c r="CB36" s="586"/>
      <c r="CC36" s="586"/>
      <c r="CD36" s="586"/>
      <c r="CE36" s="586"/>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row>
    <row r="37" spans="1:121" s="112" customFormat="1" ht="15" thickBot="1">
      <c r="A37" s="110" t="s">
        <v>19</v>
      </c>
      <c r="B37" s="124">
        <v>821959.3225267448</v>
      </c>
      <c r="C37" s="124">
        <v>821959.3225267448</v>
      </c>
      <c r="D37" s="124">
        <v>821959.3225267448</v>
      </c>
      <c r="E37" s="124">
        <v>821959.3225267448</v>
      </c>
      <c r="F37" s="124">
        <v>821959.3225267448</v>
      </c>
      <c r="G37" s="124">
        <v>821959.3225267448</v>
      </c>
      <c r="H37" s="124">
        <v>821959.3225267448</v>
      </c>
      <c r="I37" s="124">
        <v>821959.3225267448</v>
      </c>
      <c r="J37" s="124">
        <v>821959.3225267448</v>
      </c>
      <c r="K37" s="124">
        <v>821959.3225267448</v>
      </c>
      <c r="L37" s="124">
        <v>821959.3225267448</v>
      </c>
      <c r="M37" s="124">
        <v>821959.3225267448</v>
      </c>
      <c r="N37" s="111">
        <v>836564.95662864088</v>
      </c>
      <c r="O37" s="111">
        <v>836564.95662864088</v>
      </c>
      <c r="P37" s="111">
        <v>836564.95662864088</v>
      </c>
      <c r="Q37" s="111">
        <v>836564.95662864088</v>
      </c>
      <c r="R37" s="111">
        <v>836564.95662864088</v>
      </c>
      <c r="S37" s="111">
        <v>836564.95662864088</v>
      </c>
      <c r="T37" s="111">
        <v>836564.95662864088</v>
      </c>
      <c r="U37" s="111">
        <v>836564.95662864088</v>
      </c>
      <c r="V37" s="111">
        <v>836564.95662864088</v>
      </c>
      <c r="W37" s="111">
        <v>836564.95662864088</v>
      </c>
      <c r="X37" s="111">
        <v>836564.95662864088</v>
      </c>
      <c r="Y37" s="111">
        <v>836564.95662864088</v>
      </c>
      <c r="Z37" s="111">
        <v>885089.19217999058</v>
      </c>
      <c r="AA37" s="111">
        <v>885089.19217999058</v>
      </c>
      <c r="AB37" s="111">
        <v>885089.19217999058</v>
      </c>
      <c r="AC37" s="111">
        <v>885089.19217999058</v>
      </c>
      <c r="AD37" s="111">
        <v>885089.19217999058</v>
      </c>
      <c r="AE37" s="111">
        <v>885089.19217999058</v>
      </c>
      <c r="AF37" s="111">
        <v>885089.19217999058</v>
      </c>
      <c r="AG37" s="111">
        <v>885089.19217999058</v>
      </c>
      <c r="AH37" s="111">
        <v>885089.19217999058</v>
      </c>
      <c r="AI37" s="111">
        <v>885089.19217999058</v>
      </c>
      <c r="AJ37" s="111">
        <v>885089.19217999058</v>
      </c>
      <c r="AK37" s="111">
        <v>885089.19217999058</v>
      </c>
      <c r="AL37" s="111">
        <v>903401.01889349229</v>
      </c>
      <c r="AM37" s="111">
        <v>903401.01889349229</v>
      </c>
      <c r="AN37" s="111">
        <v>903401.01889349229</v>
      </c>
      <c r="AO37" s="111">
        <v>903401.01889349229</v>
      </c>
      <c r="AP37" s="111">
        <v>903401.01889349229</v>
      </c>
      <c r="AQ37" s="111">
        <v>903401.01889349229</v>
      </c>
      <c r="AR37" s="111">
        <v>903401.01889349229</v>
      </c>
      <c r="AS37" s="111">
        <v>903401.01889349229</v>
      </c>
      <c r="AT37" s="111">
        <v>903401.01889349229</v>
      </c>
      <c r="AU37" s="111">
        <v>903401.01889349229</v>
      </c>
      <c r="AV37" s="111">
        <v>903401.01889349229</v>
      </c>
      <c r="AW37" s="111">
        <v>903401.01889349229</v>
      </c>
      <c r="AX37" s="111">
        <v>943356.99081811018</v>
      </c>
      <c r="AY37" s="111">
        <v>943356.99081811018</v>
      </c>
      <c r="AZ37" s="111">
        <v>943356.99081811018</v>
      </c>
      <c r="BA37" s="111">
        <v>943356.99081811018</v>
      </c>
      <c r="BB37" s="111">
        <v>943356.99081811018</v>
      </c>
      <c r="BC37" s="111">
        <v>943356.99081811018</v>
      </c>
      <c r="BD37" s="111">
        <v>943356.99081811018</v>
      </c>
      <c r="BE37" s="111">
        <v>943356.99081811018</v>
      </c>
      <c r="BF37" s="111">
        <v>943356.99081811018</v>
      </c>
      <c r="BG37" s="111">
        <v>943356.99081811018</v>
      </c>
      <c r="BH37" s="111">
        <v>943356.99081811018</v>
      </c>
      <c r="BI37" s="111">
        <v>943356.99081811018</v>
      </c>
      <c r="BJ37" s="111">
        <v>985370.16989244195</v>
      </c>
      <c r="BK37" s="111">
        <v>985370.16989244195</v>
      </c>
      <c r="BL37" s="111">
        <v>985370.16989244195</v>
      </c>
      <c r="BM37" s="111">
        <v>985370.16989244195</v>
      </c>
      <c r="BN37" s="111">
        <v>985370.16989244195</v>
      </c>
      <c r="BO37" s="111">
        <v>985370.16989244195</v>
      </c>
      <c r="BP37" s="111">
        <v>985370.16989244195</v>
      </c>
      <c r="BQ37" s="111">
        <v>985370.16989244195</v>
      </c>
      <c r="BR37" s="111">
        <v>985370.16989244195</v>
      </c>
      <c r="BS37" s="111">
        <v>985370.16989244195</v>
      </c>
      <c r="BT37" s="111">
        <v>985370.16989244195</v>
      </c>
      <c r="BU37" s="111">
        <v>985370.16989244195</v>
      </c>
      <c r="BV37" s="111">
        <v>1003156.0991366759</v>
      </c>
      <c r="BW37" s="111">
        <v>1003156.0991366759</v>
      </c>
      <c r="BX37" s="111">
        <v>1003156.0991366759</v>
      </c>
      <c r="BY37" s="111">
        <v>1003156.0991366759</v>
      </c>
      <c r="BZ37" s="111">
        <v>1003156.0991366759</v>
      </c>
      <c r="CA37" s="111">
        <v>1003156.0991366759</v>
      </c>
      <c r="CB37" s="111">
        <v>1003156.0991366759</v>
      </c>
      <c r="CC37" s="111">
        <v>1003156.0991366759</v>
      </c>
      <c r="CD37" s="111">
        <v>1003156.0991366759</v>
      </c>
      <c r="CE37" s="111">
        <v>1003156.0991366759</v>
      </c>
      <c r="CF37" s="111"/>
      <c r="CG37" s="111"/>
      <c r="CH37" s="111"/>
      <c r="CI37" s="111"/>
      <c r="CJ37" s="111"/>
      <c r="CK37" s="111"/>
      <c r="CL37" s="111"/>
      <c r="CM37" s="111"/>
      <c r="CN37" s="111"/>
      <c r="CO37" s="111"/>
      <c r="CP37" s="111"/>
      <c r="CQ37" s="111"/>
      <c r="CR37" s="111"/>
      <c r="CS37" s="111"/>
      <c r="CT37" s="111"/>
      <c r="CU37" s="111"/>
      <c r="CV37" s="111"/>
      <c r="CW37" s="111"/>
      <c r="CX37" s="111"/>
      <c r="CY37" s="111"/>
      <c r="CZ37" s="111"/>
      <c r="DA37" s="111"/>
      <c r="DB37" s="111"/>
      <c r="DC37" s="111"/>
    </row>
    <row r="38" spans="1:121" s="112" customFormat="1" ht="15" thickBot="1">
      <c r="A38" s="113" t="s">
        <v>303</v>
      </c>
      <c r="B38" s="587"/>
      <c r="C38" s="587"/>
      <c r="D38" s="587"/>
      <c r="E38" s="587"/>
      <c r="F38" s="587"/>
      <c r="G38" s="587"/>
      <c r="H38" s="587"/>
      <c r="I38" s="587"/>
      <c r="J38" s="587"/>
      <c r="K38" s="587"/>
      <c r="L38" s="587"/>
      <c r="M38" s="587"/>
      <c r="N38" s="588"/>
      <c r="O38" s="588"/>
      <c r="P38" s="588"/>
      <c r="Q38" s="588"/>
      <c r="R38" s="588"/>
      <c r="S38" s="588"/>
      <c r="T38" s="588"/>
      <c r="U38" s="588"/>
      <c r="V38" s="588"/>
      <c r="W38" s="588"/>
      <c r="X38" s="588"/>
      <c r="Y38" s="588"/>
      <c r="Z38" s="588"/>
      <c r="AA38" s="588"/>
      <c r="AB38" s="588"/>
      <c r="AC38" s="588"/>
      <c r="AD38" s="588"/>
      <c r="AE38" s="588"/>
      <c r="AF38" s="588"/>
      <c r="AG38" s="588"/>
      <c r="AH38" s="588"/>
      <c r="AI38" s="588"/>
      <c r="AJ38" s="588"/>
      <c r="AK38" s="588"/>
      <c r="AL38" s="588"/>
      <c r="AM38" s="588"/>
      <c r="AN38" s="588"/>
      <c r="AO38" s="588"/>
      <c r="AP38" s="588"/>
      <c r="AQ38" s="588"/>
      <c r="AR38" s="588"/>
      <c r="AS38" s="588"/>
      <c r="AT38" s="588"/>
      <c r="AU38" s="588"/>
      <c r="AV38" s="588"/>
      <c r="AW38" s="588"/>
      <c r="AX38" s="588"/>
      <c r="AY38" s="588"/>
      <c r="AZ38" s="588"/>
      <c r="BA38" s="588"/>
      <c r="BB38" s="588"/>
      <c r="BC38" s="588"/>
      <c r="BD38" s="588"/>
      <c r="BE38" s="588"/>
      <c r="BF38" s="588"/>
      <c r="BG38" s="588"/>
      <c r="BH38" s="588"/>
      <c r="BI38" s="588"/>
      <c r="BJ38" s="588"/>
      <c r="BK38" s="588"/>
      <c r="BL38" s="588"/>
      <c r="BM38" s="588"/>
      <c r="BN38" s="588"/>
      <c r="BO38" s="588"/>
      <c r="BP38" s="588"/>
      <c r="BQ38" s="588"/>
      <c r="BR38" s="588"/>
      <c r="BS38" s="588"/>
      <c r="BT38" s="588"/>
      <c r="BU38" s="588"/>
      <c r="BV38" s="588"/>
      <c r="BW38" s="588"/>
      <c r="BX38" s="588"/>
      <c r="BY38" s="588"/>
      <c r="BZ38" s="588"/>
      <c r="CA38" s="588"/>
      <c r="CB38" s="588"/>
      <c r="CC38" s="588"/>
      <c r="CD38" s="588"/>
      <c r="CE38" s="588"/>
      <c r="CF38" s="127"/>
      <c r="CG38" s="127"/>
      <c r="CH38" s="127"/>
      <c r="CI38" s="127"/>
      <c r="CJ38" s="127"/>
      <c r="CK38" s="127"/>
      <c r="CL38" s="127"/>
      <c r="CM38" s="127"/>
      <c r="CN38" s="127"/>
      <c r="CO38" s="127"/>
      <c r="CP38" s="127"/>
      <c r="CQ38" s="127"/>
      <c r="CR38" s="127"/>
      <c r="CS38" s="127"/>
      <c r="CT38" s="127"/>
      <c r="CU38" s="127"/>
      <c r="CV38" s="127"/>
      <c r="CW38" s="127"/>
      <c r="CX38" s="127"/>
      <c r="CY38" s="127"/>
      <c r="CZ38" s="127"/>
      <c r="DA38" s="127"/>
      <c r="DB38" s="127"/>
      <c r="DC38" s="127"/>
    </row>
    <row r="39" spans="1:121" s="103" customFormat="1" ht="16" thickBot="1">
      <c r="A39" s="339" t="s">
        <v>0</v>
      </c>
      <c r="B39" s="123"/>
      <c r="C39" s="123"/>
      <c r="D39" s="123"/>
      <c r="E39" s="123"/>
      <c r="F39" s="123"/>
      <c r="G39" s="123"/>
      <c r="H39" s="123"/>
      <c r="I39" s="123"/>
      <c r="J39" s="123"/>
      <c r="K39" s="123"/>
      <c r="L39" s="123"/>
      <c r="M39" s="123"/>
    </row>
    <row r="40" spans="1:121" s="107" customFormat="1" ht="14.5">
      <c r="A40" s="106" t="s">
        <v>17</v>
      </c>
      <c r="B40" s="583"/>
      <c r="C40" s="583"/>
      <c r="D40" s="583"/>
      <c r="E40" s="583"/>
      <c r="F40" s="583"/>
      <c r="G40" s="583"/>
      <c r="H40" s="583"/>
      <c r="I40" s="583"/>
      <c r="J40" s="583"/>
      <c r="K40" s="583"/>
      <c r="L40" s="583"/>
      <c r="M40" s="583"/>
      <c r="N40" s="584"/>
      <c r="O40" s="584"/>
      <c r="P40" s="584"/>
      <c r="Q40" s="584"/>
      <c r="R40" s="584"/>
      <c r="S40" s="584"/>
      <c r="T40" s="584"/>
      <c r="U40" s="584"/>
      <c r="V40" s="584"/>
      <c r="W40" s="584"/>
      <c r="X40" s="584"/>
      <c r="Y40" s="584"/>
      <c r="Z40" s="584"/>
      <c r="AA40" s="584"/>
      <c r="AB40" s="584"/>
      <c r="AC40" s="584"/>
      <c r="AD40" s="584"/>
      <c r="AE40" s="584"/>
      <c r="AF40" s="584"/>
      <c r="AG40" s="584"/>
      <c r="AH40" s="584"/>
      <c r="AI40" s="584"/>
      <c r="AJ40" s="584"/>
      <c r="AK40" s="584"/>
      <c r="AL40" s="584"/>
      <c r="AM40" s="584"/>
      <c r="AN40" s="584"/>
      <c r="AO40" s="584"/>
      <c r="AP40" s="584"/>
      <c r="AQ40" s="584"/>
      <c r="AR40" s="584"/>
      <c r="AS40" s="584"/>
      <c r="AT40" s="584"/>
      <c r="AU40" s="584"/>
      <c r="AV40" s="584"/>
      <c r="AW40" s="584"/>
      <c r="AX40" s="584"/>
      <c r="AY40" s="584"/>
      <c r="AZ40" s="584"/>
      <c r="BA40" s="584"/>
      <c r="BB40" s="584"/>
      <c r="BC40" s="584"/>
      <c r="BD40" s="584"/>
      <c r="BE40" s="584"/>
      <c r="BF40" s="584"/>
      <c r="BG40" s="584"/>
      <c r="BH40" s="584"/>
      <c r="BI40" s="584"/>
      <c r="BJ40" s="584"/>
      <c r="BK40" s="584"/>
      <c r="BL40" s="584"/>
      <c r="BM40" s="584"/>
      <c r="BN40" s="584"/>
      <c r="BO40" s="584"/>
      <c r="BP40" s="584"/>
      <c r="BQ40" s="584"/>
      <c r="BR40" s="584"/>
      <c r="BS40" s="584"/>
      <c r="BT40" s="584"/>
      <c r="BU40" s="584"/>
      <c r="BV40" s="584"/>
      <c r="BW40" s="584"/>
      <c r="BX40" s="584"/>
      <c r="BY40" s="584"/>
      <c r="BZ40" s="584"/>
      <c r="CA40" s="584"/>
      <c r="CB40" s="584"/>
      <c r="CC40" s="584"/>
      <c r="CD40" s="584"/>
      <c r="CE40" s="58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09"/>
      <c r="DE40" s="109"/>
      <c r="DF40" s="109"/>
      <c r="DG40" s="109"/>
      <c r="DH40" s="109"/>
      <c r="DI40" s="109"/>
      <c r="DJ40" s="109"/>
      <c r="DK40" s="109"/>
      <c r="DL40" s="109"/>
      <c r="DM40" s="109"/>
      <c r="DN40" s="109"/>
      <c r="DO40" s="109"/>
      <c r="DP40" s="109"/>
      <c r="DQ40" s="109"/>
    </row>
    <row r="41" spans="1:121" s="109" customFormat="1" ht="15" thickBot="1">
      <c r="A41" s="108" t="s">
        <v>18</v>
      </c>
      <c r="B41" s="585"/>
      <c r="C41" s="585"/>
      <c r="D41" s="585"/>
      <c r="E41" s="585"/>
      <c r="F41" s="585"/>
      <c r="G41" s="585"/>
      <c r="H41" s="585"/>
      <c r="I41" s="585"/>
      <c r="J41" s="585"/>
      <c r="K41" s="585"/>
      <c r="L41" s="585"/>
      <c r="M41" s="585"/>
      <c r="N41" s="586"/>
      <c r="O41" s="586"/>
      <c r="P41" s="586"/>
      <c r="Q41" s="586"/>
      <c r="R41" s="586"/>
      <c r="S41" s="586"/>
      <c r="T41" s="586"/>
      <c r="U41" s="586"/>
      <c r="V41" s="586"/>
      <c r="W41" s="586"/>
      <c r="X41" s="586"/>
      <c r="Y41" s="586"/>
      <c r="Z41" s="586"/>
      <c r="AA41" s="586"/>
      <c r="AB41" s="586"/>
      <c r="AC41" s="586"/>
      <c r="AD41" s="586"/>
      <c r="AE41" s="586"/>
      <c r="AF41" s="586"/>
      <c r="AG41" s="586"/>
      <c r="AH41" s="586"/>
      <c r="AI41" s="586"/>
      <c r="AJ41" s="586"/>
      <c r="AK41" s="586"/>
      <c r="AL41" s="586"/>
      <c r="AM41" s="586"/>
      <c r="AN41" s="586"/>
      <c r="AO41" s="586"/>
      <c r="AP41" s="586"/>
      <c r="AQ41" s="586"/>
      <c r="AR41" s="586"/>
      <c r="AS41" s="586"/>
      <c r="AT41" s="586"/>
      <c r="AU41" s="586"/>
      <c r="AV41" s="586"/>
      <c r="AW41" s="586"/>
      <c r="AX41" s="586"/>
      <c r="AY41" s="586"/>
      <c r="AZ41" s="586"/>
      <c r="BA41" s="586"/>
      <c r="BB41" s="586"/>
      <c r="BC41" s="586"/>
      <c r="BD41" s="586"/>
      <c r="BE41" s="586"/>
      <c r="BF41" s="586"/>
      <c r="BG41" s="586"/>
      <c r="BH41" s="586"/>
      <c r="BI41" s="586"/>
      <c r="BJ41" s="586"/>
      <c r="BK41" s="586"/>
      <c r="BL41" s="586"/>
      <c r="BM41" s="586"/>
      <c r="BN41" s="586"/>
      <c r="BO41" s="586"/>
      <c r="BP41" s="586"/>
      <c r="BQ41" s="586"/>
      <c r="BR41" s="586"/>
      <c r="BS41" s="586"/>
      <c r="BT41" s="586"/>
      <c r="BU41" s="586"/>
      <c r="BV41" s="586"/>
      <c r="BW41" s="586"/>
      <c r="BX41" s="586"/>
      <c r="BY41" s="586"/>
      <c r="BZ41" s="586"/>
      <c r="CA41" s="586"/>
      <c r="CB41" s="586"/>
      <c r="CC41" s="586"/>
      <c r="CD41" s="586"/>
      <c r="CE41" s="586"/>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row>
    <row r="42" spans="1:121" s="112" customFormat="1" ht="15" thickBot="1">
      <c r="A42" s="110" t="s">
        <v>19</v>
      </c>
      <c r="B42" s="124">
        <v>824011.49807615764</v>
      </c>
      <c r="C42" s="124">
        <v>824011.49807615764</v>
      </c>
      <c r="D42" s="124">
        <v>824011.49807615764</v>
      </c>
      <c r="E42" s="124">
        <v>824011.49807615764</v>
      </c>
      <c r="F42" s="124">
        <v>824011.49807615764</v>
      </c>
      <c r="G42" s="124">
        <v>824011.49807615764</v>
      </c>
      <c r="H42" s="124">
        <v>824011.49807615764</v>
      </c>
      <c r="I42" s="124">
        <v>824011.49807615764</v>
      </c>
      <c r="J42" s="124">
        <v>824011.49807615764</v>
      </c>
      <c r="K42" s="124">
        <v>824011.49807615764</v>
      </c>
      <c r="L42" s="124">
        <v>824011.49807615764</v>
      </c>
      <c r="M42" s="124">
        <v>824011.49807615764</v>
      </c>
      <c r="N42" s="111">
        <v>838617.13217805373</v>
      </c>
      <c r="O42" s="111">
        <v>838617.13217805373</v>
      </c>
      <c r="P42" s="111">
        <v>838617.13217805373</v>
      </c>
      <c r="Q42" s="111">
        <v>838617.13217805373</v>
      </c>
      <c r="R42" s="111">
        <v>838617.13217805373</v>
      </c>
      <c r="S42" s="111">
        <v>838617.13217805373</v>
      </c>
      <c r="T42" s="111">
        <v>838617.13217805373</v>
      </c>
      <c r="U42" s="111">
        <v>838617.13217805373</v>
      </c>
      <c r="V42" s="111">
        <v>838617.13217805373</v>
      </c>
      <c r="W42" s="111">
        <v>838617.13217805373</v>
      </c>
      <c r="X42" s="111">
        <v>838617.13217805373</v>
      </c>
      <c r="Y42" s="111">
        <v>838617.13217805373</v>
      </c>
      <c r="Z42" s="111">
        <v>887141.36772940343</v>
      </c>
      <c r="AA42" s="111">
        <v>887141.36772940343</v>
      </c>
      <c r="AB42" s="111">
        <v>887141.36772940343</v>
      </c>
      <c r="AC42" s="111">
        <v>887141.36772940343</v>
      </c>
      <c r="AD42" s="111">
        <v>887141.36772940343</v>
      </c>
      <c r="AE42" s="111">
        <v>887141.36772940343</v>
      </c>
      <c r="AF42" s="111">
        <v>887141.36772940343</v>
      </c>
      <c r="AG42" s="111">
        <v>887141.36772940354</v>
      </c>
      <c r="AH42" s="111">
        <v>887141.36772940354</v>
      </c>
      <c r="AI42" s="111">
        <v>887141.36772940354</v>
      </c>
      <c r="AJ42" s="111">
        <v>887141.36772940354</v>
      </c>
      <c r="AK42" s="111">
        <v>887141.36772940354</v>
      </c>
      <c r="AL42" s="111">
        <v>905453.19444290514</v>
      </c>
      <c r="AM42" s="111">
        <v>905453.19444290514</v>
      </c>
      <c r="AN42" s="111">
        <v>905453.19444290514</v>
      </c>
      <c r="AO42" s="111">
        <v>905453.19444290514</v>
      </c>
      <c r="AP42" s="111">
        <v>905453.19444290514</v>
      </c>
      <c r="AQ42" s="111">
        <v>905453.19444290514</v>
      </c>
      <c r="AR42" s="111">
        <v>905453.19444290514</v>
      </c>
      <c r="AS42" s="111">
        <v>905453.19444290514</v>
      </c>
      <c r="AT42" s="111">
        <v>905453.19444290514</v>
      </c>
      <c r="AU42" s="111">
        <v>905453.19444290514</v>
      </c>
      <c r="AV42" s="111">
        <v>905453.19444290514</v>
      </c>
      <c r="AW42" s="111">
        <v>905453.19444290514</v>
      </c>
      <c r="AX42" s="111">
        <v>945409.16636752302</v>
      </c>
      <c r="AY42" s="111">
        <v>945409.16636752302</v>
      </c>
      <c r="AZ42" s="111">
        <v>945409.16636752302</v>
      </c>
      <c r="BA42" s="111">
        <v>945409.16636752302</v>
      </c>
      <c r="BB42" s="111">
        <v>945409.16636752302</v>
      </c>
      <c r="BC42" s="111">
        <v>945409.16636752302</v>
      </c>
      <c r="BD42" s="111">
        <v>945409.16636752302</v>
      </c>
      <c r="BE42" s="111">
        <v>945409.16636752302</v>
      </c>
      <c r="BF42" s="111">
        <v>945409.16636752302</v>
      </c>
      <c r="BG42" s="111">
        <v>945409.16636752302</v>
      </c>
      <c r="BH42" s="111">
        <v>945409.16636752302</v>
      </c>
      <c r="BI42" s="111">
        <v>945409.16636752302</v>
      </c>
      <c r="BJ42" s="111">
        <v>987422.34544185479</v>
      </c>
      <c r="BK42" s="111">
        <v>987422.34544185479</v>
      </c>
      <c r="BL42" s="111">
        <v>987422.34544185479</v>
      </c>
      <c r="BM42" s="111">
        <v>987422.34544185479</v>
      </c>
      <c r="BN42" s="111">
        <v>987422.34544185479</v>
      </c>
      <c r="BO42" s="111">
        <v>987422.34544185479</v>
      </c>
      <c r="BP42" s="111">
        <v>987422.34544185479</v>
      </c>
      <c r="BQ42" s="111">
        <v>987422.34544185479</v>
      </c>
      <c r="BR42" s="111">
        <v>987422.34544185479</v>
      </c>
      <c r="BS42" s="111">
        <v>987422.34544185479</v>
      </c>
      <c r="BT42" s="111">
        <v>987422.34544185479</v>
      </c>
      <c r="BU42" s="111">
        <v>987422.34544185479</v>
      </c>
      <c r="BV42" s="111">
        <v>1005208.2746860888</v>
      </c>
      <c r="BW42" s="111">
        <v>1005208.2746860888</v>
      </c>
      <c r="BX42" s="111">
        <v>1005208.2746860888</v>
      </c>
      <c r="BY42" s="111">
        <v>1005208.2746860888</v>
      </c>
      <c r="BZ42" s="111">
        <v>1005208.2746860888</v>
      </c>
      <c r="CA42" s="111">
        <v>1005208.2746860888</v>
      </c>
      <c r="CB42" s="111">
        <v>1005208.2746860888</v>
      </c>
      <c r="CC42" s="111">
        <v>1005208.2746860888</v>
      </c>
      <c r="CD42" s="111">
        <v>1005208.2746860888</v>
      </c>
      <c r="CE42" s="111">
        <v>1005208.2746860888</v>
      </c>
      <c r="CF42" s="111"/>
      <c r="CG42" s="111"/>
      <c r="CH42" s="111"/>
      <c r="CI42" s="111"/>
      <c r="CJ42" s="111"/>
      <c r="CK42" s="111"/>
      <c r="CL42" s="111"/>
      <c r="CM42" s="111"/>
      <c r="CN42" s="111"/>
      <c r="CO42" s="111"/>
      <c r="CP42" s="111"/>
      <c r="CQ42" s="111"/>
      <c r="CR42" s="111"/>
      <c r="CS42" s="111"/>
      <c r="CT42" s="111"/>
      <c r="CU42" s="111"/>
      <c r="CV42" s="111"/>
      <c r="CW42" s="111"/>
      <c r="CX42" s="111"/>
      <c r="CY42" s="111"/>
      <c r="CZ42" s="111"/>
      <c r="DA42" s="111"/>
      <c r="DB42" s="111"/>
      <c r="DC42" s="111"/>
    </row>
    <row r="43" spans="1:121" s="112" customFormat="1" ht="15" thickBot="1">
      <c r="A43" s="113" t="s">
        <v>304</v>
      </c>
      <c r="B43" s="587"/>
      <c r="C43" s="587"/>
      <c r="D43" s="587"/>
      <c r="E43" s="587"/>
      <c r="F43" s="587"/>
      <c r="G43" s="587"/>
      <c r="H43" s="587"/>
      <c r="I43" s="587"/>
      <c r="J43" s="587"/>
      <c r="K43" s="587"/>
      <c r="L43" s="587"/>
      <c r="M43" s="587"/>
      <c r="N43" s="588"/>
      <c r="O43" s="588"/>
      <c r="P43" s="588"/>
      <c r="Q43" s="588"/>
      <c r="R43" s="588"/>
      <c r="S43" s="588"/>
      <c r="T43" s="588"/>
      <c r="U43" s="588"/>
      <c r="V43" s="588"/>
      <c r="W43" s="588"/>
      <c r="X43" s="588"/>
      <c r="Y43" s="588"/>
      <c r="Z43" s="588"/>
      <c r="AA43" s="588"/>
      <c r="AB43" s="588"/>
      <c r="AC43" s="588"/>
      <c r="AD43" s="588"/>
      <c r="AE43" s="588"/>
      <c r="AF43" s="588"/>
      <c r="AG43" s="588"/>
      <c r="AH43" s="588"/>
      <c r="AI43" s="588"/>
      <c r="AJ43" s="588"/>
      <c r="AK43" s="588"/>
      <c r="AL43" s="588"/>
      <c r="AM43" s="588"/>
      <c r="AN43" s="588"/>
      <c r="AO43" s="588"/>
      <c r="AP43" s="588"/>
      <c r="AQ43" s="588"/>
      <c r="AR43" s="588"/>
      <c r="AS43" s="588"/>
      <c r="AT43" s="588"/>
      <c r="AU43" s="588"/>
      <c r="AV43" s="588"/>
      <c r="AW43" s="588"/>
      <c r="AX43" s="588"/>
      <c r="AY43" s="588"/>
      <c r="AZ43" s="588"/>
      <c r="BA43" s="588"/>
      <c r="BB43" s="588"/>
      <c r="BC43" s="588"/>
      <c r="BD43" s="588"/>
      <c r="BE43" s="588"/>
      <c r="BF43" s="588"/>
      <c r="BG43" s="588"/>
      <c r="BH43" s="588"/>
      <c r="BI43" s="588"/>
      <c r="BJ43" s="588"/>
      <c r="BK43" s="588"/>
      <c r="BL43" s="588"/>
      <c r="BM43" s="588"/>
      <c r="BN43" s="588"/>
      <c r="BO43" s="588"/>
      <c r="BP43" s="588"/>
      <c r="BQ43" s="588"/>
      <c r="BR43" s="588"/>
      <c r="BS43" s="588"/>
      <c r="BT43" s="588"/>
      <c r="BU43" s="588"/>
      <c r="BV43" s="588"/>
      <c r="BW43" s="588"/>
      <c r="BX43" s="588"/>
      <c r="BY43" s="588"/>
      <c r="BZ43" s="588"/>
      <c r="CA43" s="588"/>
      <c r="CB43" s="588"/>
      <c r="CC43" s="588"/>
      <c r="CD43" s="588"/>
      <c r="CE43" s="588"/>
      <c r="CF43" s="127"/>
      <c r="CG43" s="127"/>
      <c r="CH43" s="127"/>
      <c r="CI43" s="127"/>
      <c r="CJ43" s="127"/>
      <c r="CK43" s="127"/>
      <c r="CL43" s="127"/>
      <c r="CM43" s="127"/>
      <c r="CN43" s="127"/>
      <c r="CO43" s="127"/>
      <c r="CP43" s="127"/>
      <c r="CQ43" s="127"/>
      <c r="CR43" s="127"/>
      <c r="CS43" s="127"/>
      <c r="CT43" s="127"/>
      <c r="CU43" s="127"/>
      <c r="CV43" s="127"/>
      <c r="CW43" s="127"/>
      <c r="CX43" s="127"/>
      <c r="CY43" s="127"/>
      <c r="CZ43" s="127"/>
      <c r="DA43" s="127"/>
      <c r="DB43" s="127"/>
      <c r="DC43" s="127"/>
    </row>
    <row r="44" spans="1:121" s="112" customFormat="1" ht="15" thickBot="1">
      <c r="A44" s="108"/>
      <c r="B44" s="125"/>
      <c r="C44" s="125"/>
      <c r="D44" s="125"/>
      <c r="E44" s="125"/>
      <c r="F44" s="125"/>
      <c r="G44" s="125"/>
      <c r="H44" s="125"/>
      <c r="I44" s="125"/>
      <c r="J44" s="125"/>
      <c r="K44" s="125"/>
      <c r="L44" s="125"/>
      <c r="M44" s="125"/>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row>
    <row r="45" spans="1:121" s="112" customFormat="1" ht="15" thickBot="1">
      <c r="A45" s="113" t="s">
        <v>305</v>
      </c>
      <c r="B45" s="587"/>
      <c r="C45" s="587"/>
      <c r="D45" s="587"/>
      <c r="E45" s="587"/>
      <c r="F45" s="587"/>
      <c r="G45" s="587"/>
      <c r="H45" s="587"/>
      <c r="I45" s="587"/>
      <c r="J45" s="587"/>
      <c r="K45" s="587"/>
      <c r="L45" s="587"/>
      <c r="M45" s="587"/>
      <c r="N45" s="588"/>
      <c r="O45" s="588"/>
      <c r="P45" s="588"/>
      <c r="Q45" s="588"/>
      <c r="R45" s="588"/>
      <c r="S45" s="588"/>
      <c r="T45" s="588"/>
      <c r="U45" s="588"/>
      <c r="V45" s="588"/>
      <c r="W45" s="588"/>
      <c r="X45" s="588"/>
      <c r="Y45" s="588"/>
      <c r="Z45" s="588"/>
      <c r="AA45" s="588"/>
      <c r="AB45" s="588"/>
      <c r="AC45" s="588"/>
      <c r="AD45" s="588"/>
      <c r="AE45" s="588"/>
      <c r="AF45" s="588"/>
      <c r="AG45" s="588"/>
      <c r="AH45" s="588"/>
      <c r="AI45" s="588"/>
      <c r="AJ45" s="588"/>
      <c r="AK45" s="588"/>
      <c r="AL45" s="588"/>
      <c r="AM45" s="588"/>
      <c r="AN45" s="588"/>
      <c r="AO45" s="588"/>
      <c r="AP45" s="588"/>
      <c r="AQ45" s="588"/>
      <c r="AR45" s="588"/>
      <c r="AS45" s="588"/>
      <c r="AT45" s="588"/>
      <c r="AU45" s="588"/>
      <c r="AV45" s="588"/>
      <c r="AW45" s="588"/>
      <c r="AX45" s="588"/>
      <c r="AY45" s="588"/>
      <c r="AZ45" s="588"/>
      <c r="BA45" s="588"/>
      <c r="BB45" s="588"/>
      <c r="BC45" s="588"/>
      <c r="BD45" s="588"/>
      <c r="BE45" s="588"/>
      <c r="BF45" s="588"/>
      <c r="BG45" s="588"/>
      <c r="BH45" s="588"/>
      <c r="BI45" s="588"/>
      <c r="BJ45" s="588"/>
      <c r="BK45" s="588"/>
      <c r="BL45" s="588"/>
      <c r="BM45" s="588"/>
      <c r="BN45" s="588"/>
      <c r="BO45" s="588"/>
      <c r="BP45" s="588"/>
      <c r="BQ45" s="588"/>
      <c r="BR45" s="588"/>
      <c r="BS45" s="588"/>
      <c r="BT45" s="588"/>
      <c r="BU45" s="588"/>
      <c r="BV45" s="588"/>
      <c r="BW45" s="588"/>
      <c r="BX45" s="588"/>
      <c r="BY45" s="588"/>
      <c r="BZ45" s="588"/>
      <c r="CA45" s="588"/>
      <c r="CB45" s="588"/>
      <c r="CC45" s="588"/>
      <c r="CD45" s="588"/>
      <c r="CE45" s="588"/>
      <c r="CF45" s="127"/>
      <c r="CG45" s="127"/>
      <c r="CH45" s="127"/>
      <c r="CI45" s="127"/>
      <c r="CJ45" s="127"/>
      <c r="CK45" s="127"/>
      <c r="CL45" s="127"/>
      <c r="CM45" s="127"/>
      <c r="CN45" s="127"/>
      <c r="CO45" s="127"/>
      <c r="CP45" s="127"/>
      <c r="CQ45" s="127"/>
      <c r="CR45" s="127"/>
      <c r="CS45" s="127"/>
      <c r="CT45" s="127"/>
      <c r="CU45" s="127"/>
      <c r="CV45" s="127"/>
      <c r="CW45" s="127"/>
      <c r="CX45" s="127"/>
      <c r="CY45" s="127"/>
      <c r="CZ45" s="127"/>
      <c r="DA45" s="127"/>
      <c r="DB45" s="127"/>
      <c r="DC45" s="127"/>
    </row>
    <row r="46" spans="1:121" s="112" customFormat="1" ht="15" thickBot="1">
      <c r="A46" s="108"/>
      <c r="B46" s="125"/>
      <c r="C46" s="125"/>
      <c r="D46" s="125"/>
      <c r="E46" s="125"/>
      <c r="F46" s="125"/>
      <c r="G46" s="125"/>
      <c r="H46" s="125"/>
      <c r="I46" s="125"/>
      <c r="J46" s="125"/>
      <c r="K46" s="125"/>
      <c r="L46" s="125"/>
      <c r="M46" s="125"/>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row>
    <row r="47" spans="1:121" s="112" customFormat="1" ht="15" thickBot="1">
      <c r="A47" s="113" t="s">
        <v>306</v>
      </c>
      <c r="B47" s="587"/>
      <c r="C47" s="587"/>
      <c r="D47" s="587"/>
      <c r="E47" s="587"/>
      <c r="F47" s="587"/>
      <c r="G47" s="587"/>
      <c r="H47" s="587"/>
      <c r="I47" s="587"/>
      <c r="J47" s="587"/>
      <c r="K47" s="587"/>
      <c r="L47" s="587"/>
      <c r="M47" s="587"/>
      <c r="N47" s="588"/>
      <c r="O47" s="588"/>
      <c r="P47" s="588"/>
      <c r="Q47" s="588"/>
      <c r="R47" s="588"/>
      <c r="S47" s="588"/>
      <c r="T47" s="588"/>
      <c r="U47" s="588"/>
      <c r="V47" s="588"/>
      <c r="W47" s="588"/>
      <c r="X47" s="588"/>
      <c r="Y47" s="588"/>
      <c r="Z47" s="588"/>
      <c r="AA47" s="588"/>
      <c r="AB47" s="588"/>
      <c r="AC47" s="588"/>
      <c r="AD47" s="588"/>
      <c r="AE47" s="588"/>
      <c r="AF47" s="588"/>
      <c r="AG47" s="588"/>
      <c r="AH47" s="588"/>
      <c r="AI47" s="588"/>
      <c r="AJ47" s="588"/>
      <c r="AK47" s="588"/>
      <c r="AL47" s="588"/>
      <c r="AM47" s="588"/>
      <c r="AN47" s="588"/>
      <c r="AO47" s="588"/>
      <c r="AP47" s="588"/>
      <c r="AQ47" s="588"/>
      <c r="AR47" s="588"/>
      <c r="AS47" s="588"/>
      <c r="AT47" s="588"/>
      <c r="AU47" s="588"/>
      <c r="AV47" s="588"/>
      <c r="AW47" s="588"/>
      <c r="AX47" s="588"/>
      <c r="AY47" s="588"/>
      <c r="AZ47" s="588"/>
      <c r="BA47" s="588"/>
      <c r="BB47" s="588"/>
      <c r="BC47" s="588"/>
      <c r="BD47" s="588"/>
      <c r="BE47" s="588"/>
      <c r="BF47" s="588"/>
      <c r="BG47" s="588"/>
      <c r="BH47" s="588"/>
      <c r="BI47" s="588"/>
      <c r="BJ47" s="588"/>
      <c r="BK47" s="588"/>
      <c r="BL47" s="588"/>
      <c r="BM47" s="588"/>
      <c r="BN47" s="588"/>
      <c r="BO47" s="588"/>
      <c r="BP47" s="588"/>
      <c r="BQ47" s="588"/>
      <c r="BR47" s="588"/>
      <c r="BS47" s="588"/>
      <c r="BT47" s="588"/>
      <c r="BU47" s="588"/>
      <c r="BV47" s="588"/>
      <c r="BW47" s="588"/>
      <c r="BX47" s="588"/>
      <c r="BY47" s="588"/>
      <c r="BZ47" s="588"/>
      <c r="CA47" s="588"/>
      <c r="CB47" s="588"/>
      <c r="CC47" s="588"/>
      <c r="CD47" s="588"/>
      <c r="CE47" s="588"/>
      <c r="CF47" s="127"/>
      <c r="CG47" s="127"/>
      <c r="CH47" s="127"/>
      <c r="CI47" s="127"/>
      <c r="CJ47" s="127"/>
      <c r="CK47" s="127"/>
      <c r="CL47" s="127"/>
      <c r="CM47" s="127"/>
      <c r="CN47" s="127"/>
      <c r="CO47" s="127"/>
      <c r="CP47" s="127"/>
      <c r="CQ47" s="127"/>
      <c r="CR47" s="127"/>
      <c r="CS47" s="127"/>
      <c r="CT47" s="127"/>
      <c r="CU47" s="127"/>
      <c r="CV47" s="127"/>
      <c r="CW47" s="127"/>
      <c r="CX47" s="127"/>
      <c r="CY47" s="127"/>
      <c r="CZ47" s="127"/>
      <c r="DA47" s="127"/>
      <c r="DB47" s="127"/>
      <c r="DC47" s="127"/>
    </row>
    <row r="48" spans="1:121" s="112" customFormat="1" ht="15" thickBot="1">
      <c r="A48" s="108"/>
      <c r="B48" s="125"/>
      <c r="C48" s="125"/>
      <c r="D48" s="125"/>
      <c r="E48" s="125"/>
      <c r="F48" s="125"/>
      <c r="G48" s="125"/>
      <c r="H48" s="125"/>
      <c r="I48" s="125"/>
      <c r="J48" s="125"/>
      <c r="K48" s="125"/>
      <c r="L48" s="125"/>
      <c r="M48" s="125"/>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row>
    <row r="49" spans="1:121" s="116" customFormat="1" ht="15" thickBot="1">
      <c r="A49" s="115" t="s">
        <v>331</v>
      </c>
      <c r="B49" s="587"/>
      <c r="C49" s="587"/>
      <c r="D49" s="587"/>
      <c r="E49" s="587"/>
      <c r="F49" s="587"/>
      <c r="G49" s="587"/>
      <c r="H49" s="587"/>
      <c r="I49" s="587"/>
      <c r="J49" s="587"/>
      <c r="K49" s="587"/>
      <c r="L49" s="587"/>
      <c r="M49" s="587"/>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128"/>
      <c r="CG49" s="128"/>
      <c r="CH49" s="128"/>
      <c r="CI49" s="128"/>
      <c r="CJ49" s="128"/>
      <c r="CK49" s="128"/>
      <c r="CL49" s="128"/>
      <c r="CM49" s="128"/>
      <c r="CN49" s="128"/>
      <c r="CO49" s="128"/>
      <c r="CP49" s="128"/>
      <c r="CQ49" s="128"/>
      <c r="CR49" s="128"/>
      <c r="CS49" s="128"/>
      <c r="CT49" s="128"/>
      <c r="CU49" s="128"/>
      <c r="CV49" s="128"/>
      <c r="CW49" s="128"/>
      <c r="CX49" s="128"/>
      <c r="CY49" s="128"/>
      <c r="CZ49" s="128"/>
      <c r="DA49" s="128"/>
      <c r="DB49" s="128"/>
      <c r="DC49" s="128"/>
      <c r="DD49" s="109"/>
      <c r="DE49" s="109"/>
      <c r="DF49" s="109"/>
      <c r="DG49" s="109"/>
      <c r="DH49" s="109"/>
      <c r="DI49" s="109"/>
      <c r="DJ49" s="109"/>
      <c r="DK49" s="109"/>
      <c r="DL49" s="109"/>
      <c r="DM49" s="109"/>
      <c r="DN49" s="109"/>
      <c r="DO49" s="109"/>
      <c r="DP49" s="109"/>
      <c r="DQ49" s="109"/>
    </row>
  </sheetData>
  <phoneticPr fontId="62" type="noConversion"/>
  <pageMargins left="0.27" right="0.24" top="0.91" bottom="0.75" header="0.3" footer="0.3"/>
  <pageSetup scale="10" orientation="landscape" r:id="rId1"/>
  <headerFooter>
    <oddFooter>&amp;L&amp;F&amp;C&amp;A&amp;R&amp;D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00"/>
    <pageSetUpPr fitToPage="1"/>
  </sheetPr>
  <dimension ref="A1:AI95"/>
  <sheetViews>
    <sheetView topLeftCell="A7" zoomScale="90" zoomScaleNormal="90" workbookViewId="0">
      <selection activeCell="B12" sqref="B12:L19"/>
    </sheetView>
  </sheetViews>
  <sheetFormatPr defaultColWidth="8.81640625" defaultRowHeight="13"/>
  <cols>
    <col min="1" max="1" width="30.54296875" style="104" customWidth="1"/>
    <col min="2" max="2" width="12" style="104" bestFit="1" customWidth="1"/>
    <col min="3" max="3" width="11.54296875" style="104" bestFit="1" customWidth="1"/>
    <col min="4" max="4" width="12.1796875" style="104" customWidth="1"/>
    <col min="5" max="5" width="12" style="104" bestFit="1" customWidth="1"/>
    <col min="6" max="6" width="12.54296875" style="120" customWidth="1"/>
    <col min="7" max="7" width="12" style="104" bestFit="1" customWidth="1"/>
    <col min="8" max="8" width="12.1796875" style="104" customWidth="1"/>
    <col min="9" max="9" width="12.54296875" style="104" customWidth="1"/>
    <col min="10" max="10" width="11" style="104" bestFit="1" customWidth="1"/>
    <col min="11" max="11" width="14.453125" style="104" customWidth="1"/>
    <col min="12" max="12" width="14.7265625" style="104" customWidth="1"/>
    <col min="13" max="13" width="11.453125" style="104" customWidth="1"/>
    <col min="14" max="14" width="12" style="104" customWidth="1"/>
    <col min="15" max="16384" width="8.81640625" style="104"/>
  </cols>
  <sheetData>
    <row r="1" spans="1:35" ht="14">
      <c r="A1" s="6" t="s">
        <v>335</v>
      </c>
      <c r="H1" s="468"/>
    </row>
    <row r="4" spans="1:35" ht="18.5">
      <c r="A4" s="342" t="s">
        <v>300</v>
      </c>
    </row>
    <row r="5" spans="1:35" s="131" customFormat="1" ht="15.5">
      <c r="A5" s="343" t="s">
        <v>334</v>
      </c>
      <c r="B5" s="130"/>
      <c r="C5" s="130"/>
      <c r="F5" s="120"/>
    </row>
    <row r="6" spans="1:35" s="131" customFormat="1" ht="21">
      <c r="A6" s="96" t="s">
        <v>301</v>
      </c>
      <c r="B6" s="130"/>
      <c r="C6" s="130"/>
      <c r="F6" s="120"/>
    </row>
    <row r="7" spans="1:35" s="131" customFormat="1" ht="15.5">
      <c r="A7" s="129" t="s">
        <v>307</v>
      </c>
      <c r="B7" s="132"/>
      <c r="C7" s="132"/>
      <c r="D7" s="132"/>
      <c r="E7" s="133"/>
      <c r="F7" s="501"/>
      <c r="G7" s="133"/>
      <c r="H7" s="133"/>
      <c r="I7" s="133"/>
      <c r="J7" s="133"/>
      <c r="K7" s="132"/>
      <c r="M7" s="134"/>
    </row>
    <row r="8" spans="1:35" s="131" customFormat="1" ht="15.5">
      <c r="A8" s="135"/>
      <c r="B8" s="132"/>
      <c r="C8" s="132"/>
      <c r="D8" s="132"/>
      <c r="E8" s="133"/>
      <c r="F8" s="501"/>
      <c r="G8" s="133"/>
      <c r="H8" s="133"/>
      <c r="I8" s="133"/>
      <c r="J8" s="133"/>
      <c r="K8" s="132"/>
      <c r="M8" s="134"/>
    </row>
    <row r="9" spans="1:35">
      <c r="A9" s="136"/>
      <c r="B9" s="137"/>
      <c r="C9" s="137"/>
      <c r="D9" s="137"/>
      <c r="E9" s="138"/>
      <c r="F9" s="501"/>
      <c r="G9" s="138"/>
      <c r="H9" s="138"/>
      <c r="I9" s="138"/>
      <c r="J9" s="138"/>
      <c r="K9" s="139"/>
      <c r="M9" s="140"/>
    </row>
    <row r="10" spans="1:35" ht="14.5">
      <c r="A10" s="109"/>
      <c r="B10" s="513" t="s">
        <v>333</v>
      </c>
      <c r="C10" s="514"/>
      <c r="D10" s="514"/>
      <c r="E10" s="514"/>
      <c r="F10" s="514"/>
      <c r="G10" s="514"/>
      <c r="H10" s="514"/>
      <c r="I10" s="514"/>
      <c r="J10" s="514"/>
      <c r="K10" s="515" t="s">
        <v>308</v>
      </c>
      <c r="L10" s="516"/>
    </row>
    <row r="11" spans="1:35" ht="15" thickBot="1">
      <c r="A11" s="113"/>
      <c r="B11" s="333">
        <v>2021</v>
      </c>
      <c r="C11" s="333">
        <v>2022</v>
      </c>
      <c r="D11" s="340">
        <v>2023</v>
      </c>
      <c r="E11" s="340">
        <v>2024</v>
      </c>
      <c r="F11" s="507">
        <v>2025</v>
      </c>
      <c r="G11" s="141">
        <v>2026</v>
      </c>
      <c r="H11" s="341">
        <v>2027</v>
      </c>
      <c r="I11" s="341">
        <v>2028</v>
      </c>
      <c r="J11" s="465">
        <v>2029</v>
      </c>
      <c r="K11" s="332">
        <v>2030</v>
      </c>
      <c r="L11" s="142">
        <v>2031</v>
      </c>
      <c r="M11" s="143"/>
      <c r="N11" s="143"/>
      <c r="O11" s="143"/>
      <c r="P11" s="143"/>
      <c r="Q11" s="143"/>
      <c r="R11" s="143"/>
      <c r="S11" s="143"/>
      <c r="T11" s="143"/>
      <c r="U11" s="143"/>
      <c r="V11" s="143"/>
      <c r="W11" s="143"/>
      <c r="X11" s="143"/>
      <c r="Y11" s="143"/>
      <c r="Z11" s="143"/>
      <c r="AA11" s="143"/>
      <c r="AB11" s="143"/>
      <c r="AC11" s="143"/>
      <c r="AD11" s="143"/>
      <c r="AE11" s="143"/>
      <c r="AF11" s="143"/>
      <c r="AG11" s="143"/>
      <c r="AH11" s="143"/>
      <c r="AI11" s="143"/>
    </row>
    <row r="12" spans="1:35" ht="14.5">
      <c r="A12" s="144" t="s">
        <v>221</v>
      </c>
      <c r="B12" s="589"/>
      <c r="C12" s="590"/>
      <c r="D12" s="590"/>
      <c r="E12" s="590"/>
      <c r="F12" s="591"/>
      <c r="G12" s="592"/>
      <c r="H12" s="592"/>
      <c r="I12" s="592"/>
      <c r="J12" s="592"/>
      <c r="K12" s="593"/>
      <c r="L12" s="594"/>
    </row>
    <row r="13" spans="1:35" ht="14.5">
      <c r="A13" s="144" t="s">
        <v>222</v>
      </c>
      <c r="B13" s="595"/>
      <c r="C13" s="596"/>
      <c r="D13" s="596"/>
      <c r="E13" s="596"/>
      <c r="F13" s="597"/>
      <c r="G13" s="598"/>
      <c r="H13" s="598"/>
      <c r="I13" s="598"/>
      <c r="J13" s="598"/>
      <c r="K13" s="599"/>
      <c r="L13" s="600"/>
    </row>
    <row r="14" spans="1:35" ht="14.5">
      <c r="A14" s="144" t="s">
        <v>223</v>
      </c>
      <c r="B14" s="595"/>
      <c r="C14" s="601"/>
      <c r="D14" s="596"/>
      <c r="E14" s="596"/>
      <c r="F14" s="597"/>
      <c r="G14" s="598"/>
      <c r="H14" s="602"/>
      <c r="I14" s="602"/>
      <c r="J14" s="598"/>
      <c r="K14" s="599"/>
      <c r="L14" s="600"/>
    </row>
    <row r="15" spans="1:35" ht="14.5">
      <c r="A15" s="113" t="s">
        <v>162</v>
      </c>
      <c r="B15" s="603"/>
      <c r="C15" s="604"/>
      <c r="D15" s="605"/>
      <c r="E15" s="605"/>
      <c r="F15" s="606"/>
      <c r="G15" s="607"/>
      <c r="H15" s="608"/>
      <c r="I15" s="608"/>
      <c r="J15" s="609"/>
      <c r="K15" s="610"/>
      <c r="L15" s="611"/>
    </row>
    <row r="16" spans="1:35" ht="14.5">
      <c r="A16" s="144" t="s">
        <v>221</v>
      </c>
      <c r="B16" s="595"/>
      <c r="C16" s="612"/>
      <c r="D16" s="596"/>
      <c r="E16" s="596"/>
      <c r="F16" s="597"/>
      <c r="G16" s="598"/>
      <c r="H16" s="613"/>
      <c r="I16" s="613"/>
      <c r="J16" s="613"/>
      <c r="K16" s="599"/>
      <c r="L16" s="600"/>
    </row>
    <row r="17" spans="1:17" ht="14.5">
      <c r="A17" s="144" t="s">
        <v>222</v>
      </c>
      <c r="B17" s="595"/>
      <c r="C17" s="596"/>
      <c r="D17" s="596"/>
      <c r="E17" s="596"/>
      <c r="F17" s="597"/>
      <c r="G17" s="598"/>
      <c r="H17" s="598"/>
      <c r="I17" s="598"/>
      <c r="J17" s="598"/>
      <c r="K17" s="599"/>
      <c r="L17" s="600"/>
    </row>
    <row r="18" spans="1:17" ht="14.5">
      <c r="A18" s="144" t="s">
        <v>223</v>
      </c>
      <c r="B18" s="595"/>
      <c r="C18" s="601"/>
      <c r="D18" s="596"/>
      <c r="E18" s="596"/>
      <c r="F18" s="597"/>
      <c r="G18" s="598"/>
      <c r="H18" s="602"/>
      <c r="I18" s="602"/>
      <c r="J18" s="602"/>
      <c r="K18" s="599"/>
      <c r="L18" s="600"/>
    </row>
    <row r="19" spans="1:17" ht="15" thickBot="1">
      <c r="A19" s="113" t="s">
        <v>163</v>
      </c>
      <c r="B19" s="614"/>
      <c r="C19" s="615"/>
      <c r="D19" s="616"/>
      <c r="E19" s="616"/>
      <c r="F19" s="617"/>
      <c r="G19" s="618"/>
      <c r="H19" s="619"/>
      <c r="I19" s="619"/>
      <c r="J19" s="619"/>
      <c r="K19" s="620"/>
      <c r="L19" s="621"/>
    </row>
    <row r="20" spans="1:17">
      <c r="A20" s="145"/>
      <c r="B20" s="137"/>
      <c r="C20" s="137"/>
      <c r="D20" s="137"/>
      <c r="E20" s="138"/>
      <c r="F20" s="501"/>
      <c r="G20" s="138"/>
      <c r="H20" s="138"/>
      <c r="I20" s="138"/>
      <c r="J20" s="138"/>
      <c r="K20" s="138"/>
      <c r="L20" s="138"/>
      <c r="M20" s="138"/>
      <c r="N20" s="138"/>
    </row>
    <row r="21" spans="1:17">
      <c r="A21" s="103"/>
    </row>
    <row r="22" spans="1:17" s="131" customFormat="1" ht="14.25" customHeight="1">
      <c r="B22" s="146"/>
      <c r="C22" s="146"/>
      <c r="D22" s="146"/>
      <c r="E22" s="146"/>
      <c r="F22" s="508"/>
      <c r="G22" s="146"/>
      <c r="H22" s="146"/>
      <c r="I22" s="146"/>
      <c r="J22" s="146"/>
      <c r="K22" s="146"/>
    </row>
    <row r="23" spans="1:17" s="131" customFormat="1">
      <c r="A23" s="147"/>
      <c r="B23" s="133"/>
      <c r="C23" s="133"/>
      <c r="D23" s="133"/>
      <c r="E23" s="133"/>
      <c r="F23" s="501"/>
      <c r="G23" s="133"/>
      <c r="H23" s="133"/>
      <c r="I23" s="133"/>
      <c r="J23" s="133"/>
      <c r="K23" s="132"/>
    </row>
    <row r="24" spans="1:17" s="131" customFormat="1">
      <c r="A24" s="147"/>
      <c r="B24" s="133"/>
      <c r="C24" s="133"/>
      <c r="D24" s="133"/>
      <c r="E24" s="133"/>
      <c r="F24" s="501"/>
      <c r="G24" s="133"/>
      <c r="H24" s="133"/>
      <c r="I24" s="133"/>
      <c r="J24" s="133"/>
      <c r="K24" s="132"/>
    </row>
    <row r="25" spans="1:17" s="131" customFormat="1">
      <c r="A25" s="148"/>
      <c r="F25" s="120"/>
      <c r="M25" s="149"/>
      <c r="N25" s="149"/>
      <c r="O25" s="149"/>
      <c r="P25" s="149"/>
      <c r="Q25" s="149"/>
    </row>
    <row r="26" spans="1:17" s="131" customFormat="1">
      <c r="A26" s="148"/>
      <c r="F26" s="120"/>
      <c r="M26" s="149"/>
      <c r="N26" s="149"/>
      <c r="O26" s="149"/>
      <c r="P26" s="149"/>
      <c r="Q26" s="149"/>
    </row>
    <row r="27" spans="1:17" s="131" customFormat="1" ht="14.25" customHeight="1">
      <c r="B27" s="146"/>
      <c r="C27" s="146"/>
      <c r="D27" s="146"/>
      <c r="E27" s="146"/>
      <c r="F27" s="508"/>
      <c r="G27" s="146"/>
      <c r="H27" s="146"/>
      <c r="I27" s="146"/>
      <c r="J27" s="146"/>
      <c r="K27" s="146"/>
      <c r="M27" s="149"/>
      <c r="N27" s="149"/>
      <c r="O27" s="149"/>
      <c r="P27" s="149"/>
      <c r="Q27" s="149"/>
    </row>
    <row r="28" spans="1:17" s="131" customFormat="1">
      <c r="A28" s="147"/>
      <c r="B28" s="133"/>
      <c r="C28" s="133"/>
      <c r="D28" s="133"/>
      <c r="E28" s="133"/>
      <c r="F28" s="501"/>
      <c r="G28" s="133"/>
      <c r="H28" s="133"/>
      <c r="I28" s="133"/>
      <c r="J28" s="133"/>
      <c r="K28" s="132"/>
      <c r="M28" s="150"/>
      <c r="N28" s="150"/>
      <c r="O28" s="150"/>
      <c r="P28" s="150"/>
      <c r="Q28" s="150"/>
    </row>
    <row r="29" spans="1:17" s="131" customFormat="1">
      <c r="A29" s="147"/>
      <c r="B29" s="133"/>
      <c r="C29" s="133"/>
      <c r="D29" s="133"/>
      <c r="E29" s="133"/>
      <c r="F29" s="501"/>
      <c r="G29" s="133"/>
      <c r="H29" s="133"/>
      <c r="I29" s="133"/>
      <c r="J29" s="133"/>
      <c r="K29" s="132"/>
      <c r="M29" s="149"/>
      <c r="N29" s="149"/>
      <c r="O29" s="149"/>
      <c r="P29" s="149"/>
      <c r="Q29" s="149"/>
    </row>
    <row r="30" spans="1:17" s="131" customFormat="1">
      <c r="F30" s="120"/>
      <c r="M30" s="149"/>
      <c r="N30" s="149"/>
      <c r="O30" s="149"/>
      <c r="P30" s="149"/>
      <c r="Q30" s="149"/>
    </row>
    <row r="31" spans="1:17" s="131" customFormat="1">
      <c r="F31" s="120"/>
      <c r="M31" s="149"/>
      <c r="N31" s="149"/>
      <c r="O31" s="149"/>
      <c r="P31" s="149"/>
      <c r="Q31" s="149"/>
    </row>
    <row r="32" spans="1:17" s="131" customFormat="1">
      <c r="A32" s="151"/>
      <c r="F32" s="120"/>
      <c r="M32" s="150"/>
      <c r="N32" s="150"/>
      <c r="O32" s="150"/>
      <c r="P32" s="150"/>
      <c r="Q32" s="150"/>
    </row>
    <row r="33" spans="1:11" s="131" customFormat="1">
      <c r="B33" s="148"/>
      <c r="C33" s="148"/>
      <c r="D33" s="148"/>
      <c r="E33" s="148"/>
      <c r="F33" s="123"/>
      <c r="G33" s="148"/>
      <c r="H33" s="148"/>
      <c r="I33" s="148"/>
    </row>
    <row r="34" spans="1:11" s="131" customFormat="1">
      <c r="A34" s="152"/>
      <c r="B34" s="146"/>
      <c r="C34" s="146"/>
      <c r="D34" s="146"/>
      <c r="E34" s="146"/>
      <c r="F34" s="508"/>
      <c r="G34" s="146"/>
      <c r="H34" s="146"/>
      <c r="I34" s="146"/>
      <c r="J34" s="146"/>
      <c r="K34" s="146"/>
    </row>
    <row r="35" spans="1:11" s="131" customFormat="1">
      <c r="A35" s="153"/>
      <c r="B35" s="154"/>
      <c r="C35" s="154"/>
      <c r="D35" s="154"/>
      <c r="E35" s="154"/>
      <c r="F35" s="509"/>
      <c r="G35" s="154"/>
      <c r="H35" s="154"/>
      <c r="I35" s="154"/>
      <c r="J35" s="154"/>
      <c r="K35" s="132"/>
    </row>
    <row r="36" spans="1:11" s="131" customFormat="1">
      <c r="A36" s="153"/>
      <c r="B36" s="154"/>
      <c r="C36" s="154"/>
      <c r="D36" s="154"/>
      <c r="E36" s="154"/>
      <c r="F36" s="509"/>
      <c r="G36" s="154"/>
      <c r="H36" s="154"/>
      <c r="I36" s="154"/>
      <c r="J36" s="154"/>
      <c r="K36" s="132"/>
    </row>
    <row r="37" spans="1:11" s="131" customFormat="1" ht="18" customHeight="1">
      <c r="A37" s="152"/>
      <c r="B37" s="155"/>
      <c r="C37" s="155"/>
      <c r="D37" s="155"/>
      <c r="E37" s="155"/>
      <c r="F37" s="510"/>
      <c r="G37" s="155"/>
      <c r="H37" s="155"/>
      <c r="I37" s="155"/>
    </row>
    <row r="38" spans="1:11" s="131" customFormat="1">
      <c r="A38" s="156"/>
      <c r="B38" s="157"/>
      <c r="C38" s="157"/>
      <c r="D38" s="157"/>
      <c r="E38" s="155"/>
      <c r="F38" s="510"/>
      <c r="G38" s="155"/>
      <c r="H38" s="155"/>
      <c r="I38" s="155"/>
    </row>
    <row r="39" spans="1:11" s="131" customFormat="1">
      <c r="A39" s="156"/>
      <c r="B39" s="157"/>
      <c r="C39" s="157"/>
      <c r="D39" s="157"/>
      <c r="E39" s="158"/>
      <c r="F39" s="511"/>
      <c r="G39" s="158"/>
      <c r="H39" s="158"/>
      <c r="I39" s="158"/>
      <c r="J39" s="159"/>
    </row>
    <row r="40" spans="1:11" s="131" customFormat="1">
      <c r="A40" s="153"/>
      <c r="B40" s="160"/>
      <c r="C40" s="160"/>
      <c r="D40" s="160"/>
      <c r="E40" s="155"/>
      <c r="F40" s="510"/>
      <c r="G40" s="155"/>
      <c r="H40" s="155"/>
      <c r="I40" s="155"/>
    </row>
    <row r="41" spans="1:11" s="131" customFormat="1">
      <c r="A41" s="155"/>
      <c r="B41" s="155"/>
      <c r="C41" s="155"/>
      <c r="D41" s="155"/>
      <c r="E41" s="155"/>
      <c r="F41" s="510"/>
      <c r="G41" s="155"/>
      <c r="H41" s="155"/>
      <c r="I41" s="155"/>
    </row>
    <row r="42" spans="1:11" s="131" customFormat="1">
      <c r="A42" s="155"/>
      <c r="B42" s="155"/>
      <c r="C42" s="155"/>
      <c r="D42" s="155"/>
      <c r="E42" s="155"/>
      <c r="F42" s="510"/>
      <c r="G42" s="155"/>
      <c r="H42" s="155"/>
      <c r="I42" s="155"/>
    </row>
    <row r="43" spans="1:11" s="131" customFormat="1">
      <c r="A43" s="155"/>
      <c r="B43" s="155"/>
      <c r="C43" s="155"/>
      <c r="D43" s="155"/>
      <c r="E43" s="155"/>
      <c r="F43" s="510"/>
      <c r="G43" s="155"/>
      <c r="H43" s="155"/>
      <c r="I43" s="155"/>
    </row>
    <row r="44" spans="1:11" s="131" customFormat="1">
      <c r="A44" s="155"/>
      <c r="B44" s="155"/>
      <c r="C44" s="155"/>
      <c r="D44" s="155"/>
      <c r="E44" s="155"/>
      <c r="F44" s="510"/>
      <c r="G44" s="155"/>
      <c r="H44" s="155"/>
      <c r="I44" s="155"/>
    </row>
    <row r="45" spans="1:11" s="131" customFormat="1">
      <c r="A45" s="148"/>
      <c r="F45" s="120"/>
    </row>
    <row r="46" spans="1:11" s="131" customFormat="1" ht="25.5" customHeight="1">
      <c r="B46" s="161"/>
      <c r="C46" s="512"/>
      <c r="D46" s="512"/>
      <c r="E46" s="512"/>
      <c r="F46" s="120"/>
      <c r="G46" s="162"/>
      <c r="H46" s="162"/>
      <c r="I46" s="162"/>
    </row>
    <row r="47" spans="1:11" s="131" customFormat="1">
      <c r="B47" s="161"/>
      <c r="C47" s="161"/>
      <c r="D47" s="161"/>
      <c r="E47" s="161"/>
      <c r="F47" s="120"/>
      <c r="G47" s="161"/>
      <c r="H47" s="161"/>
      <c r="I47" s="161"/>
    </row>
    <row r="48" spans="1:11" s="131" customFormat="1">
      <c r="A48" s="163"/>
      <c r="C48" s="134"/>
      <c r="D48" s="134"/>
      <c r="E48" s="134"/>
      <c r="F48" s="120"/>
      <c r="G48" s="134"/>
      <c r="H48" s="134"/>
      <c r="I48" s="134"/>
    </row>
    <row r="49" spans="1:12" s="131" customFormat="1">
      <c r="A49" s="163"/>
      <c r="C49" s="134"/>
      <c r="D49" s="134"/>
      <c r="E49" s="134"/>
      <c r="F49" s="120"/>
      <c r="G49" s="134"/>
      <c r="H49" s="134"/>
      <c r="I49" s="134"/>
    </row>
    <row r="50" spans="1:12" s="131" customFormat="1">
      <c r="A50" s="163"/>
      <c r="C50" s="134"/>
      <c r="D50" s="134"/>
      <c r="E50" s="134"/>
      <c r="F50" s="120"/>
      <c r="G50" s="134"/>
      <c r="H50" s="134"/>
      <c r="I50" s="134"/>
    </row>
    <row r="51" spans="1:12" s="131" customFormat="1">
      <c r="A51" s="163"/>
      <c r="C51" s="134"/>
      <c r="D51" s="134"/>
      <c r="E51" s="134"/>
      <c r="F51" s="120"/>
      <c r="G51" s="134"/>
      <c r="H51" s="134"/>
      <c r="I51" s="134"/>
    </row>
    <row r="52" spans="1:12" s="131" customFormat="1">
      <c r="A52" s="163"/>
      <c r="C52" s="134"/>
      <c r="D52" s="134"/>
      <c r="E52" s="134"/>
      <c r="F52" s="120"/>
      <c r="G52" s="134"/>
      <c r="H52" s="134"/>
      <c r="I52" s="134"/>
    </row>
    <row r="53" spans="1:12" s="131" customFormat="1">
      <c r="A53" s="163"/>
      <c r="C53" s="134"/>
      <c r="D53" s="134"/>
      <c r="E53" s="134"/>
      <c r="F53" s="120"/>
      <c r="G53" s="134"/>
      <c r="H53" s="134"/>
      <c r="I53" s="134"/>
    </row>
    <row r="54" spans="1:12" s="131" customFormat="1">
      <c r="A54" s="163"/>
      <c r="C54" s="134"/>
      <c r="D54" s="134"/>
      <c r="E54" s="134"/>
      <c r="F54" s="120"/>
      <c r="G54" s="134"/>
      <c r="H54" s="134"/>
      <c r="I54" s="134"/>
    </row>
    <row r="55" spans="1:12" s="131" customFormat="1">
      <c r="A55" s="163"/>
      <c r="C55" s="134"/>
      <c r="D55" s="134"/>
      <c r="E55" s="134"/>
      <c r="F55" s="120"/>
      <c r="G55" s="134"/>
      <c r="H55" s="134"/>
      <c r="I55" s="134"/>
      <c r="L55" s="130"/>
    </row>
    <row r="56" spans="1:12" s="131" customFormat="1">
      <c r="A56" s="163"/>
      <c r="C56" s="134"/>
      <c r="D56" s="134"/>
      <c r="E56" s="134"/>
      <c r="F56" s="120"/>
      <c r="G56" s="134"/>
      <c r="H56" s="134"/>
      <c r="I56" s="134"/>
    </row>
    <row r="57" spans="1:12" s="131" customFormat="1">
      <c r="A57" s="163"/>
      <c r="C57" s="134"/>
      <c r="D57" s="134"/>
      <c r="E57" s="134"/>
      <c r="F57" s="120"/>
      <c r="G57" s="134"/>
      <c r="H57" s="134"/>
      <c r="I57" s="134"/>
    </row>
    <row r="58" spans="1:12" s="131" customFormat="1">
      <c r="A58" s="163"/>
      <c r="C58" s="134"/>
      <c r="D58" s="134"/>
      <c r="E58" s="134"/>
      <c r="F58" s="120"/>
      <c r="G58" s="134"/>
      <c r="H58" s="134"/>
      <c r="I58" s="134"/>
    </row>
    <row r="59" spans="1:12" s="131" customFormat="1">
      <c r="A59" s="164"/>
      <c r="B59" s="159"/>
      <c r="C59" s="165"/>
      <c r="D59" s="165"/>
      <c r="E59" s="165"/>
      <c r="F59" s="120"/>
      <c r="G59" s="165"/>
      <c r="H59" s="165"/>
      <c r="I59" s="165"/>
    </row>
    <row r="60" spans="1:12" s="131" customFormat="1" ht="16.5" customHeight="1">
      <c r="A60" s="166"/>
      <c r="C60" s="167"/>
      <c r="D60" s="134"/>
      <c r="E60" s="134"/>
      <c r="F60" s="120"/>
      <c r="G60" s="134"/>
      <c r="H60" s="134"/>
      <c r="I60" s="134"/>
    </row>
    <row r="61" spans="1:12" s="131" customFormat="1">
      <c r="C61" s="167"/>
      <c r="D61" s="168"/>
      <c r="F61" s="120"/>
    </row>
    <row r="62" spans="1:12" s="131" customFormat="1">
      <c r="A62" s="159"/>
      <c r="B62" s="148"/>
      <c r="C62" s="167"/>
      <c r="D62" s="168"/>
      <c r="F62" s="120"/>
    </row>
    <row r="63" spans="1:12" s="131" customFormat="1">
      <c r="A63" s="148"/>
      <c r="B63" s="148"/>
      <c r="F63" s="120"/>
    </row>
    <row r="64" spans="1:12" s="131" customFormat="1">
      <c r="A64" s="148"/>
      <c r="B64" s="148"/>
      <c r="F64" s="120"/>
    </row>
    <row r="65" spans="1:6" s="131" customFormat="1">
      <c r="A65" s="148"/>
      <c r="B65" s="148"/>
      <c r="F65" s="120"/>
    </row>
    <row r="66" spans="1:6" s="131" customFormat="1">
      <c r="A66" s="148"/>
      <c r="B66" s="148"/>
      <c r="F66" s="120"/>
    </row>
    <row r="67" spans="1:6" s="131" customFormat="1">
      <c r="A67" s="169"/>
      <c r="B67" s="148"/>
      <c r="F67" s="120"/>
    </row>
    <row r="68" spans="1:6" s="131" customFormat="1">
      <c r="A68" s="169"/>
      <c r="B68" s="148"/>
      <c r="F68" s="120"/>
    </row>
    <row r="69" spans="1:6" s="131" customFormat="1">
      <c r="F69" s="120"/>
    </row>
    <row r="70" spans="1:6" s="131" customFormat="1">
      <c r="F70" s="120"/>
    </row>
    <row r="71" spans="1:6" s="131" customFormat="1">
      <c r="A71" s="170"/>
      <c r="B71" s="170"/>
      <c r="F71" s="120"/>
    </row>
    <row r="72" spans="1:6" s="131" customFormat="1">
      <c r="C72" s="130"/>
      <c r="D72" s="130"/>
      <c r="F72" s="120"/>
    </row>
    <row r="73" spans="1:6" s="131" customFormat="1">
      <c r="A73" s="163"/>
      <c r="B73" s="163"/>
      <c r="C73" s="171"/>
      <c r="D73" s="171"/>
      <c r="F73" s="120"/>
    </row>
    <row r="74" spans="1:6" s="131" customFormat="1">
      <c r="A74" s="163"/>
      <c r="B74" s="163"/>
      <c r="C74" s="171"/>
      <c r="D74" s="171"/>
      <c r="F74" s="120"/>
    </row>
    <row r="75" spans="1:6" s="131" customFormat="1">
      <c r="A75" s="163"/>
      <c r="B75" s="163"/>
      <c r="C75" s="171"/>
      <c r="D75" s="171"/>
      <c r="F75" s="120"/>
    </row>
    <row r="76" spans="1:6" s="131" customFormat="1">
      <c r="A76" s="163"/>
      <c r="B76" s="163"/>
      <c r="C76" s="171"/>
      <c r="D76" s="171"/>
      <c r="F76" s="120"/>
    </row>
    <row r="77" spans="1:6" s="131" customFormat="1">
      <c r="A77" s="163"/>
      <c r="B77" s="163"/>
      <c r="C77" s="171"/>
      <c r="D77" s="171"/>
      <c r="F77" s="120"/>
    </row>
    <row r="78" spans="1:6" s="131" customFormat="1">
      <c r="A78" s="163"/>
      <c r="B78" s="163"/>
      <c r="C78" s="171"/>
      <c r="D78" s="171"/>
      <c r="F78" s="120"/>
    </row>
    <row r="79" spans="1:6" s="131" customFormat="1">
      <c r="A79" s="163"/>
      <c r="B79" s="163"/>
      <c r="C79" s="171"/>
      <c r="D79" s="171"/>
      <c r="F79" s="120"/>
    </row>
    <row r="80" spans="1:6" s="131" customFormat="1">
      <c r="A80" s="163"/>
      <c r="B80" s="163"/>
      <c r="C80" s="171"/>
      <c r="D80" s="171"/>
      <c r="F80" s="120"/>
    </row>
    <row r="81" spans="1:10" s="131" customFormat="1">
      <c r="A81" s="163"/>
      <c r="B81" s="163"/>
      <c r="C81" s="171"/>
      <c r="D81" s="171"/>
      <c r="F81" s="120"/>
    </row>
    <row r="82" spans="1:10" s="131" customFormat="1">
      <c r="A82" s="163"/>
      <c r="B82" s="163"/>
      <c r="C82" s="171"/>
      <c r="D82" s="171"/>
      <c r="F82" s="120"/>
    </row>
    <row r="83" spans="1:10" s="131" customFormat="1">
      <c r="A83" s="163"/>
      <c r="B83" s="163"/>
      <c r="C83" s="171"/>
      <c r="D83" s="171"/>
      <c r="F83" s="120"/>
    </row>
    <row r="84" spans="1:10" s="131" customFormat="1">
      <c r="A84" s="164"/>
      <c r="B84" s="164"/>
      <c r="C84" s="172"/>
      <c r="D84" s="172"/>
      <c r="F84" s="120"/>
    </row>
    <row r="85" spans="1:10" s="131" customFormat="1">
      <c r="A85" s="163"/>
      <c r="B85" s="130"/>
      <c r="C85" s="173"/>
      <c r="D85" s="173"/>
      <c r="F85" s="120"/>
    </row>
    <row r="86" spans="1:10" s="131" customFormat="1">
      <c r="F86" s="120"/>
    </row>
    <row r="87" spans="1:10" s="148" customFormat="1" ht="12">
      <c r="F87" s="123"/>
    </row>
    <row r="88" spans="1:10" s="148" customFormat="1" ht="12">
      <c r="F88" s="123"/>
    </row>
    <row r="89" spans="1:10" s="148" customFormat="1" ht="12">
      <c r="F89" s="123"/>
    </row>
    <row r="90" spans="1:10" s="148" customFormat="1" ht="12">
      <c r="F90" s="123"/>
    </row>
    <row r="91" spans="1:10" s="148" customFormat="1" ht="12">
      <c r="F91" s="123"/>
    </row>
    <row r="92" spans="1:10" s="148" customFormat="1" ht="12">
      <c r="F92" s="123"/>
    </row>
    <row r="93" spans="1:10" s="148" customFormat="1" ht="12">
      <c r="F93" s="123"/>
    </row>
    <row r="94" spans="1:10" s="131" customFormat="1">
      <c r="F94" s="120"/>
    </row>
    <row r="95" spans="1:10">
      <c r="A95" s="174"/>
      <c r="B95" s="174"/>
      <c r="C95" s="174"/>
      <c r="D95" s="174"/>
      <c r="E95" s="174"/>
      <c r="G95" s="174"/>
      <c r="H95" s="174"/>
      <c r="I95" s="174"/>
      <c r="J95" s="174"/>
    </row>
  </sheetData>
  <mergeCells count="3">
    <mergeCell ref="C46:E46"/>
    <mergeCell ref="B10:J10"/>
    <mergeCell ref="K10:L10"/>
  </mergeCells>
  <phoneticPr fontId="3" type="noConversion"/>
  <pageMargins left="0.75" right="0.39" top="1" bottom="0.77" header="0.5" footer="0.5"/>
  <pageSetup scale="69" orientation="portrait" r:id="rId1"/>
  <headerFooter alignWithMargins="0">
    <oddFooter>&amp;L&amp;F&amp;C&amp;A&amp;R&amp;D</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FF00"/>
  </sheetPr>
  <dimension ref="A1:Z36"/>
  <sheetViews>
    <sheetView zoomScaleNormal="100" workbookViewId="0">
      <selection activeCell="U33" sqref="U13:U33"/>
    </sheetView>
  </sheetViews>
  <sheetFormatPr defaultColWidth="8.81640625" defaultRowHeight="13"/>
  <cols>
    <col min="1" max="1" width="13" style="104" customWidth="1"/>
    <col min="2" max="2" width="16.7265625" style="104" bestFit="1" customWidth="1"/>
    <col min="3" max="3" width="11.453125" style="104" bestFit="1" customWidth="1"/>
    <col min="4" max="4" width="2.453125" style="104" customWidth="1"/>
    <col min="5" max="5" width="13.7265625" style="104" bestFit="1" customWidth="1"/>
    <col min="6" max="6" width="8.453125" style="104" bestFit="1" customWidth="1"/>
    <col min="7" max="7" width="12" style="104" bestFit="1" customWidth="1"/>
    <col min="8" max="8" width="10.81640625" style="104" bestFit="1" customWidth="1"/>
    <col min="9" max="9" width="9.81640625" style="104" bestFit="1" customWidth="1"/>
    <col min="10" max="10" width="10.81640625" style="104" bestFit="1" customWidth="1"/>
    <col min="11" max="11" width="11.26953125" style="104" bestFit="1" customWidth="1"/>
    <col min="12" max="12" width="14.1796875" style="104" bestFit="1" customWidth="1"/>
    <col min="13" max="13" width="12" style="104" bestFit="1" customWidth="1"/>
    <col min="14" max="14" width="11.7265625" style="104" bestFit="1" customWidth="1"/>
    <col min="15" max="15" width="13.7265625" style="104" bestFit="1" customWidth="1"/>
    <col min="16" max="16" width="8.81640625" style="104" bestFit="1" customWidth="1"/>
    <col min="17" max="17" width="12" style="104" bestFit="1" customWidth="1"/>
    <col min="18" max="19" width="10.81640625" style="104" bestFit="1" customWidth="1"/>
    <col min="20" max="20" width="14.1796875" style="104" bestFit="1" customWidth="1"/>
    <col min="21" max="21" width="11.7265625" style="104" bestFit="1" customWidth="1"/>
    <col min="22" max="22" width="13.7265625" style="104" bestFit="1" customWidth="1"/>
    <col min="23" max="23" width="12" style="104" bestFit="1" customWidth="1"/>
    <col min="24" max="24" width="11.453125" style="104" bestFit="1" customWidth="1"/>
    <col min="25" max="25" width="10.81640625" style="104" customWidth="1"/>
    <col min="26" max="26" width="16" style="104" customWidth="1"/>
    <col min="27" max="27" width="12.81640625" style="104" bestFit="1" customWidth="1"/>
    <col min="28" max="16384" width="8.81640625" style="104"/>
  </cols>
  <sheetData>
    <row r="1" spans="1:25" ht="14">
      <c r="A1" s="6" t="s">
        <v>335</v>
      </c>
      <c r="J1" s="468"/>
    </row>
    <row r="4" spans="1:25" ht="18.5">
      <c r="A4" s="342" t="s">
        <v>300</v>
      </c>
    </row>
    <row r="5" spans="1:25" ht="15.5">
      <c r="A5" s="343" t="s">
        <v>334</v>
      </c>
    </row>
    <row r="6" spans="1:25" ht="21">
      <c r="A6" s="96" t="s">
        <v>301</v>
      </c>
    </row>
    <row r="7" spans="1:25" ht="15.5">
      <c r="A7" s="129" t="s">
        <v>1</v>
      </c>
    </row>
    <row r="8" spans="1:25" ht="50.15" customHeight="1">
      <c r="A8" s="520" t="s">
        <v>309</v>
      </c>
      <c r="B8" s="520"/>
      <c r="C8" s="520"/>
      <c r="D8" s="520"/>
      <c r="E8" s="520"/>
      <c r="F8" s="520"/>
      <c r="G8" s="520"/>
      <c r="H8" s="520"/>
      <c r="I8" s="520"/>
      <c r="J8" s="520"/>
      <c r="K8" s="520"/>
      <c r="L8" s="520"/>
      <c r="M8" s="176"/>
      <c r="N8" s="177"/>
      <c r="O8" s="177"/>
    </row>
    <row r="9" spans="1:25">
      <c r="A9" s="175"/>
      <c r="B9" s="175"/>
      <c r="C9" s="175"/>
      <c r="D9" s="175"/>
      <c r="E9" s="175"/>
      <c r="F9" s="175"/>
      <c r="G9" s="175"/>
      <c r="H9" s="175"/>
      <c r="I9" s="175"/>
      <c r="J9" s="175"/>
      <c r="K9" s="175"/>
      <c r="L9" s="175"/>
      <c r="M9" s="176"/>
      <c r="N9" s="177"/>
      <c r="O9" s="177"/>
    </row>
    <row r="10" spans="1:25" ht="13.5" thickBot="1"/>
    <row r="11" spans="1:25">
      <c r="A11" s="518" t="s">
        <v>34</v>
      </c>
      <c r="B11" s="517"/>
      <c r="C11" s="517"/>
      <c r="D11" s="517"/>
      <c r="E11" s="519"/>
      <c r="F11" s="178"/>
      <c r="G11" s="179"/>
      <c r="H11" s="517" t="s">
        <v>0</v>
      </c>
      <c r="I11" s="517"/>
      <c r="J11" s="517"/>
      <c r="K11" s="517"/>
      <c r="L11" s="517"/>
      <c r="M11" s="517"/>
      <c r="N11" s="517"/>
      <c r="O11" s="517"/>
      <c r="P11" s="518" t="s">
        <v>6</v>
      </c>
      <c r="Q11" s="517"/>
      <c r="R11" s="517" t="s">
        <v>6</v>
      </c>
      <c r="S11" s="517"/>
      <c r="T11" s="517"/>
      <c r="U11" s="517"/>
      <c r="V11" s="519"/>
      <c r="W11" s="180"/>
      <c r="X11" s="180"/>
      <c r="Y11" s="180"/>
    </row>
    <row r="12" spans="1:25" ht="36.5" thickBot="1">
      <c r="A12" s="181" t="s">
        <v>2</v>
      </c>
      <c r="B12" s="182" t="s">
        <v>3</v>
      </c>
      <c r="C12" s="182" t="s">
        <v>4</v>
      </c>
      <c r="D12" s="182"/>
      <c r="E12" s="183" t="s">
        <v>15</v>
      </c>
      <c r="F12" s="184"/>
      <c r="G12" s="182" t="s">
        <v>154</v>
      </c>
      <c r="H12" s="182" t="s">
        <v>22</v>
      </c>
      <c r="I12" s="182" t="s">
        <v>23</v>
      </c>
      <c r="J12" s="182" t="s">
        <v>30</v>
      </c>
      <c r="K12" s="182" t="s">
        <v>27</v>
      </c>
      <c r="L12" s="182" t="s">
        <v>28</v>
      </c>
      <c r="M12" s="182" t="s">
        <v>31</v>
      </c>
      <c r="N12" s="185" t="s">
        <v>29</v>
      </c>
      <c r="O12" s="182" t="s">
        <v>15</v>
      </c>
      <c r="P12" s="184"/>
      <c r="Q12" s="182" t="s">
        <v>154</v>
      </c>
      <c r="R12" s="182" t="s">
        <v>22</v>
      </c>
      <c r="S12" s="182" t="s">
        <v>23</v>
      </c>
      <c r="T12" s="182" t="s">
        <v>28</v>
      </c>
      <c r="U12" s="185" t="s">
        <v>29</v>
      </c>
      <c r="V12" s="183" t="s">
        <v>15</v>
      </c>
    </row>
    <row r="13" spans="1:25" s="174" customFormat="1" ht="13.5" thickBot="1">
      <c r="A13" s="186" t="s">
        <v>100</v>
      </c>
      <c r="B13" s="622"/>
      <c r="C13" s="623"/>
      <c r="D13" s="187"/>
      <c r="E13" s="188">
        <v>231747832.09999999</v>
      </c>
      <c r="F13" s="189"/>
      <c r="H13" s="187"/>
      <c r="I13" s="187"/>
      <c r="J13" s="187"/>
      <c r="M13" s="187"/>
      <c r="N13" s="187"/>
      <c r="O13" s="187"/>
      <c r="P13" s="186" t="s">
        <v>32</v>
      </c>
      <c r="Q13" s="187">
        <v>234603764.38999999</v>
      </c>
      <c r="R13" s="622"/>
      <c r="S13" s="623"/>
      <c r="T13" s="187">
        <v>333333.34000000003</v>
      </c>
      <c r="U13" s="634"/>
      <c r="V13" s="188">
        <v>231747832.09999999</v>
      </c>
      <c r="W13" s="190"/>
      <c r="X13" s="191"/>
    </row>
    <row r="14" spans="1:25" s="174" customFormat="1">
      <c r="A14" s="186">
        <v>2012</v>
      </c>
      <c r="B14" s="624"/>
      <c r="C14" s="625"/>
      <c r="D14" s="187"/>
      <c r="E14" s="188">
        <v>540943234.73000002</v>
      </c>
      <c r="F14" s="186" t="s">
        <v>33</v>
      </c>
      <c r="G14" s="187">
        <v>335054235.87</v>
      </c>
      <c r="H14" s="622"/>
      <c r="I14" s="623"/>
      <c r="J14" s="187">
        <v>7412748.9890351379</v>
      </c>
      <c r="K14" s="187">
        <v>3777.7882384800005</v>
      </c>
      <c r="L14" s="634"/>
      <c r="M14" s="187">
        <v>-40784.49</v>
      </c>
      <c r="N14" s="634"/>
      <c r="O14" s="187">
        <v>326556072.6703645</v>
      </c>
      <c r="P14" s="186">
        <v>2012</v>
      </c>
      <c r="Q14" s="192">
        <v>231747832.09999999</v>
      </c>
      <c r="R14" s="624"/>
      <c r="S14" s="625"/>
      <c r="T14" s="187">
        <v>2000000.04</v>
      </c>
      <c r="U14" s="641"/>
      <c r="V14" s="188">
        <v>214387162.05963558</v>
      </c>
      <c r="W14" s="190"/>
      <c r="X14" s="191"/>
    </row>
    <row r="15" spans="1:25" s="117" customFormat="1">
      <c r="A15" s="344">
        <v>2013</v>
      </c>
      <c r="B15" s="626"/>
      <c r="C15" s="627"/>
      <c r="D15" s="237"/>
      <c r="E15" s="345">
        <v>508835830.46000004</v>
      </c>
      <c r="F15" s="344">
        <v>2013</v>
      </c>
      <c r="G15" s="346">
        <v>326556072.6703645</v>
      </c>
      <c r="H15" s="626"/>
      <c r="I15" s="627"/>
      <c r="J15" s="237">
        <v>14475398.939355552</v>
      </c>
      <c r="K15" s="237">
        <v>15167.226416139423</v>
      </c>
      <c r="L15" s="635"/>
      <c r="M15" s="237">
        <v>-86655.12</v>
      </c>
      <c r="N15" s="635"/>
      <c r="O15" s="237">
        <v>312190209.79972005</v>
      </c>
      <c r="P15" s="344">
        <v>2013</v>
      </c>
      <c r="Q15" s="346">
        <v>214387162.05963558</v>
      </c>
      <c r="R15" s="626"/>
      <c r="S15" s="627"/>
      <c r="T15" s="237">
        <v>2000000.04</v>
      </c>
      <c r="U15" s="635"/>
      <c r="V15" s="345">
        <v>196645620.66027996</v>
      </c>
      <c r="W15" s="347"/>
    </row>
    <row r="16" spans="1:25" s="117" customFormat="1">
      <c r="A16" s="344">
        <v>2014</v>
      </c>
      <c r="B16" s="626"/>
      <c r="C16" s="627"/>
      <c r="D16" s="237"/>
      <c r="E16" s="345">
        <v>474596282</v>
      </c>
      <c r="F16" s="344">
        <v>2014</v>
      </c>
      <c r="G16" s="346">
        <v>312190209.79972005</v>
      </c>
      <c r="H16" s="626"/>
      <c r="I16" s="627"/>
      <c r="J16" s="237">
        <v>14020395.516196698</v>
      </c>
      <c r="K16" s="237">
        <v>15167.225008635342</v>
      </c>
      <c r="L16" s="635"/>
      <c r="M16" s="237">
        <v>-93908.06</v>
      </c>
      <c r="N16" s="635"/>
      <c r="O16" s="237">
        <v>296718027.87591672</v>
      </c>
      <c r="P16" s="344">
        <v>2014</v>
      </c>
      <c r="Q16" s="346">
        <v>196645620.66027996</v>
      </c>
      <c r="R16" s="626"/>
      <c r="S16" s="627"/>
      <c r="T16" s="237">
        <v>2000000.04</v>
      </c>
      <c r="U16" s="635"/>
      <c r="V16" s="345">
        <v>177878254.12408331</v>
      </c>
      <c r="W16" s="347"/>
    </row>
    <row r="17" spans="1:23" s="117" customFormat="1">
      <c r="A17" s="344">
        <v>2015</v>
      </c>
      <c r="B17" s="626"/>
      <c r="C17" s="627"/>
      <c r="D17" s="237"/>
      <c r="E17" s="345">
        <v>438910852.99000001</v>
      </c>
      <c r="F17" s="344">
        <v>2015</v>
      </c>
      <c r="G17" s="346">
        <v>296718027.87591672</v>
      </c>
      <c r="H17" s="626"/>
      <c r="I17" s="627"/>
      <c r="J17" s="237">
        <v>13528641.559090078</v>
      </c>
      <c r="K17" s="237">
        <v>14163.515063904348</v>
      </c>
      <c r="L17" s="635"/>
      <c r="M17" s="237">
        <v>-101768.07</v>
      </c>
      <c r="N17" s="635"/>
      <c r="O17" s="237">
        <v>281532260.50500679</v>
      </c>
      <c r="P17" s="344">
        <v>2015</v>
      </c>
      <c r="Q17" s="346">
        <v>177878254.12408331</v>
      </c>
      <c r="R17" s="626"/>
      <c r="S17" s="627"/>
      <c r="T17" s="237">
        <v>1000000.02</v>
      </c>
      <c r="U17" s="635"/>
      <c r="V17" s="345">
        <v>157378592.48499322</v>
      </c>
      <c r="W17" s="347"/>
    </row>
    <row r="18" spans="1:23" s="117" customFormat="1">
      <c r="A18" s="344">
        <v>2016</v>
      </c>
      <c r="B18" s="626"/>
      <c r="C18" s="627"/>
      <c r="D18" s="237"/>
      <c r="E18" s="345">
        <v>405440120.21000004</v>
      </c>
      <c r="F18" s="344">
        <v>2016</v>
      </c>
      <c r="G18" s="346">
        <v>281532260.50500679</v>
      </c>
      <c r="H18" s="626"/>
      <c r="I18" s="627"/>
      <c r="J18" s="237">
        <v>12997384.124271959</v>
      </c>
      <c r="K18" s="237">
        <v>13446.573805630331</v>
      </c>
      <c r="L18" s="635"/>
      <c r="M18" s="237">
        <v>-110285.93</v>
      </c>
      <c r="N18" s="635"/>
      <c r="O18" s="237">
        <v>266940481.07927874</v>
      </c>
      <c r="P18" s="344">
        <v>2016</v>
      </c>
      <c r="Q18" s="346">
        <v>157378592.48499322</v>
      </c>
      <c r="R18" s="626"/>
      <c r="S18" s="627"/>
      <c r="T18" s="237"/>
      <c r="U18" s="635"/>
      <c r="V18" s="345">
        <v>138499639.13072127</v>
      </c>
      <c r="W18" s="347"/>
    </row>
    <row r="19" spans="1:23" s="117" customFormat="1">
      <c r="A19" s="344">
        <v>2017</v>
      </c>
      <c r="B19" s="626"/>
      <c r="C19" s="627"/>
      <c r="D19" s="237"/>
      <c r="E19" s="345">
        <v>371595931.29000002</v>
      </c>
      <c r="F19" s="344">
        <v>2017</v>
      </c>
      <c r="G19" s="346">
        <v>266940481.07927874</v>
      </c>
      <c r="H19" s="626"/>
      <c r="I19" s="627"/>
      <c r="J19" s="237">
        <v>12430285.083063692</v>
      </c>
      <c r="K19" s="237">
        <v>19051.470790185744</v>
      </c>
      <c r="L19" s="635"/>
      <c r="M19" s="237">
        <v>-119516.77</v>
      </c>
      <c r="N19" s="635"/>
      <c r="O19" s="237">
        <v>251820207.38234243</v>
      </c>
      <c r="P19" s="344">
        <v>2017</v>
      </c>
      <c r="Q19" s="346">
        <v>138499639.13072127</v>
      </c>
      <c r="R19" s="626"/>
      <c r="S19" s="627"/>
      <c r="T19" s="237"/>
      <c r="U19" s="635"/>
      <c r="V19" s="345">
        <v>119775723.90765759</v>
      </c>
      <c r="W19" s="347"/>
    </row>
    <row r="20" spans="1:23" s="117" customFormat="1">
      <c r="A20" s="344">
        <v>2018</v>
      </c>
      <c r="B20" s="626"/>
      <c r="C20" s="627"/>
      <c r="D20" s="237"/>
      <c r="E20" s="345">
        <v>345576852.25</v>
      </c>
      <c r="F20" s="344">
        <v>2018</v>
      </c>
      <c r="G20" s="346">
        <v>251820207.38234243</v>
      </c>
      <c r="H20" s="626"/>
      <c r="I20" s="627"/>
      <c r="J20" s="237">
        <v>11823413.288866013</v>
      </c>
      <c r="K20" s="237">
        <v>24656.373507433935</v>
      </c>
      <c r="L20" s="635"/>
      <c r="M20" s="237">
        <v>-129520.21</v>
      </c>
      <c r="N20" s="635"/>
      <c r="O20" s="237">
        <v>237002040.21120843</v>
      </c>
      <c r="P20" s="344">
        <v>2018</v>
      </c>
      <c r="Q20" s="346">
        <v>119775723.90765759</v>
      </c>
      <c r="R20" s="626"/>
      <c r="S20" s="627"/>
      <c r="T20" s="237"/>
      <c r="U20" s="635"/>
      <c r="V20" s="345">
        <v>108574812.03879157</v>
      </c>
      <c r="W20" s="347"/>
    </row>
    <row r="21" spans="1:23" s="117" customFormat="1">
      <c r="A21" s="344">
        <v>2019</v>
      </c>
      <c r="B21" s="626"/>
      <c r="C21" s="627"/>
      <c r="D21" s="237"/>
      <c r="E21" s="345">
        <v>321507500.94</v>
      </c>
      <c r="F21" s="344">
        <v>2019</v>
      </c>
      <c r="G21" s="346">
        <v>237002040.21120843</v>
      </c>
      <c r="H21" s="626"/>
      <c r="I21" s="627"/>
      <c r="J21" s="237">
        <v>11175570.055689961</v>
      </c>
      <c r="K21" s="237">
        <v>24656.375034080251</v>
      </c>
      <c r="L21" s="635"/>
      <c r="M21" s="237">
        <v>-140360.93</v>
      </c>
      <c r="N21" s="635"/>
      <c r="O21" s="237">
        <v>221306924.87689838</v>
      </c>
      <c r="P21" s="344">
        <v>2019</v>
      </c>
      <c r="Q21" s="346">
        <v>108574812.03879157</v>
      </c>
      <c r="R21" s="626"/>
      <c r="S21" s="627"/>
      <c r="T21" s="237"/>
      <c r="U21" s="635"/>
      <c r="V21" s="345">
        <v>100200576.06310162</v>
      </c>
      <c r="W21" s="347"/>
    </row>
    <row r="22" spans="1:23" s="117" customFormat="1">
      <c r="A22" s="344">
        <v>2020</v>
      </c>
      <c r="B22" s="626"/>
      <c r="C22" s="627"/>
      <c r="D22" s="237"/>
      <c r="E22" s="345">
        <v>295954851.31000006</v>
      </c>
      <c r="F22" s="344">
        <v>2020</v>
      </c>
      <c r="G22" s="346">
        <v>221306924.87689838</v>
      </c>
      <c r="H22" s="626"/>
      <c r="I22" s="627"/>
      <c r="J22" s="237">
        <v>10482479.909132063</v>
      </c>
      <c r="K22" s="237">
        <v>24656.376733200057</v>
      </c>
      <c r="L22" s="635"/>
      <c r="M22" s="237">
        <v>-152108.97</v>
      </c>
      <c r="N22" s="635"/>
      <c r="O22" s="237">
        <v>204599112.20603046</v>
      </c>
      <c r="P22" s="344">
        <v>2020</v>
      </c>
      <c r="Q22" s="346">
        <v>100200576.06310162</v>
      </c>
      <c r="R22" s="626"/>
      <c r="S22" s="627"/>
      <c r="T22" s="237"/>
      <c r="U22" s="635"/>
      <c r="V22" s="345">
        <v>91355739.103969574</v>
      </c>
      <c r="W22" s="347"/>
    </row>
    <row r="23" spans="1:23" s="117" customFormat="1">
      <c r="A23" s="344">
        <v>2021</v>
      </c>
      <c r="B23" s="626"/>
      <c r="C23" s="627"/>
      <c r="D23" s="237"/>
      <c r="E23" s="345">
        <v>269714457.60000002</v>
      </c>
      <c r="F23" s="344">
        <v>2021</v>
      </c>
      <c r="G23" s="346">
        <v>204599112.20603046</v>
      </c>
      <c r="H23" s="626"/>
      <c r="I23" s="627"/>
      <c r="J23" s="237">
        <v>9742590.7887273729</v>
      </c>
      <c r="K23" s="237">
        <v>23749.885002211136</v>
      </c>
      <c r="L23" s="635"/>
      <c r="M23" s="237">
        <v>-80764.81</v>
      </c>
      <c r="N23" s="635"/>
      <c r="O23" s="237">
        <v>187696534.60475785</v>
      </c>
      <c r="P23" s="344">
        <v>2021</v>
      </c>
      <c r="Q23" s="346">
        <v>91355739.103969574</v>
      </c>
      <c r="R23" s="626"/>
      <c r="S23" s="627"/>
      <c r="T23" s="237"/>
      <c r="U23" s="635"/>
      <c r="V23" s="345">
        <v>82017922.995242178</v>
      </c>
      <c r="W23" s="347"/>
    </row>
    <row r="24" spans="1:23" s="117" customFormat="1">
      <c r="A24" s="344">
        <v>2022</v>
      </c>
      <c r="B24" s="626"/>
      <c r="C24" s="627"/>
      <c r="D24" s="237"/>
      <c r="E24" s="345">
        <v>242192547.52999997</v>
      </c>
      <c r="F24" s="344">
        <v>2022</v>
      </c>
      <c r="G24" s="346">
        <v>187696534.60475785</v>
      </c>
      <c r="H24" s="626"/>
      <c r="I24" s="627"/>
      <c r="J24" s="237">
        <v>8957850.181827426</v>
      </c>
      <c r="K24" s="237">
        <v>23749.888745382828</v>
      </c>
      <c r="L24" s="635"/>
      <c r="M24" s="237"/>
      <c r="N24" s="635"/>
      <c r="O24" s="237">
        <v>170039047.50658527</v>
      </c>
      <c r="P24" s="344">
        <v>2022</v>
      </c>
      <c r="Q24" s="346">
        <v>82017922.995242178</v>
      </c>
      <c r="R24" s="626"/>
      <c r="S24" s="627"/>
      <c r="T24" s="237"/>
      <c r="U24" s="635"/>
      <c r="V24" s="345">
        <v>72153500.023414716</v>
      </c>
      <c r="W24" s="347"/>
    </row>
    <row r="25" spans="1:23" s="117" customFormat="1">
      <c r="A25" s="344">
        <v>2023</v>
      </c>
      <c r="B25" s="626"/>
      <c r="C25" s="627"/>
      <c r="D25" s="237"/>
      <c r="E25" s="345">
        <v>213059997.84</v>
      </c>
      <c r="F25" s="344">
        <v>2023</v>
      </c>
      <c r="G25" s="346">
        <v>170039047.50658527</v>
      </c>
      <c r="H25" s="626"/>
      <c r="I25" s="627"/>
      <c r="J25" s="237">
        <v>8125528.3363520205</v>
      </c>
      <c r="K25" s="237">
        <v>23749.89394491951</v>
      </c>
      <c r="L25" s="635"/>
      <c r="N25" s="635"/>
      <c r="O25" s="237">
        <v>151324969.88293728</v>
      </c>
      <c r="P25" s="344">
        <v>2023</v>
      </c>
      <c r="Q25" s="346">
        <v>72153500.023414716</v>
      </c>
      <c r="R25" s="626"/>
      <c r="S25" s="627"/>
      <c r="T25" s="237"/>
      <c r="U25" s="635"/>
      <c r="V25" s="345">
        <v>61735027.957062721</v>
      </c>
      <c r="W25" s="347"/>
    </row>
    <row r="26" spans="1:23" s="117" customFormat="1">
      <c r="A26" s="344">
        <v>2024</v>
      </c>
      <c r="B26" s="626"/>
      <c r="C26" s="627"/>
      <c r="D26" s="237"/>
      <c r="E26" s="345">
        <v>182694363.53</v>
      </c>
      <c r="F26" s="344">
        <v>2024</v>
      </c>
      <c r="G26" s="346">
        <v>151324969.88293728</v>
      </c>
      <c r="H26" s="626"/>
      <c r="I26" s="627"/>
      <c r="J26" s="237">
        <v>7236118.8136832714</v>
      </c>
      <c r="K26" s="237">
        <v>23749.885570414765</v>
      </c>
      <c r="L26" s="635"/>
      <c r="N26" s="635"/>
      <c r="O26" s="237">
        <v>131953013.42662056</v>
      </c>
      <c r="P26" s="344">
        <v>2024</v>
      </c>
      <c r="Q26" s="346">
        <v>61735027.957062721</v>
      </c>
      <c r="R26" s="626"/>
      <c r="S26" s="627"/>
      <c r="T26" s="237"/>
      <c r="U26" s="635"/>
      <c r="V26" s="345">
        <v>50741350.103379451</v>
      </c>
      <c r="W26" s="347"/>
    </row>
    <row r="27" spans="1:23" s="120" customFormat="1">
      <c r="A27" s="503">
        <v>2025</v>
      </c>
      <c r="B27" s="628"/>
      <c r="C27" s="629"/>
      <c r="D27" s="502"/>
      <c r="E27" s="504">
        <v>153040501.07999998</v>
      </c>
      <c r="F27" s="503">
        <v>2025</v>
      </c>
      <c r="G27" s="505">
        <v>131953013.42662056</v>
      </c>
      <c r="H27" s="628"/>
      <c r="I27" s="629"/>
      <c r="J27" s="502">
        <v>6287311.1167828143</v>
      </c>
      <c r="K27" s="502">
        <v>22659.832073119374</v>
      </c>
      <c r="L27" s="636"/>
      <c r="N27" s="636"/>
      <c r="O27" s="502">
        <v>111854435.30340338</v>
      </c>
      <c r="P27" s="503">
        <v>2025</v>
      </c>
      <c r="Q27" s="505">
        <v>50741350.103379451</v>
      </c>
      <c r="R27" s="628"/>
      <c r="S27" s="629"/>
      <c r="T27" s="502"/>
      <c r="U27" s="636"/>
      <c r="V27" s="504">
        <v>41186065.776596621</v>
      </c>
      <c r="W27" s="506"/>
    </row>
    <row r="28" spans="1:23">
      <c r="A28" s="193">
        <v>2026</v>
      </c>
      <c r="B28" s="630"/>
      <c r="C28" s="631"/>
      <c r="D28" s="140"/>
      <c r="E28" s="194">
        <v>123297748.98</v>
      </c>
      <c r="F28" s="193">
        <v>2026</v>
      </c>
      <c r="G28" s="195">
        <v>111854435.30340338</v>
      </c>
      <c r="H28" s="630"/>
      <c r="I28" s="631"/>
      <c r="J28" s="140">
        <v>5280241.7594156265</v>
      </c>
      <c r="K28" s="140">
        <v>22659.838068430217</v>
      </c>
      <c r="L28" s="637"/>
      <c r="N28" s="639"/>
      <c r="O28" s="140">
        <v>90591401.042819008</v>
      </c>
      <c r="P28" s="193">
        <v>2026</v>
      </c>
      <c r="Q28" s="192">
        <v>41186065.776596621</v>
      </c>
      <c r="R28" s="630"/>
      <c r="S28" s="631"/>
      <c r="T28" s="140"/>
      <c r="U28" s="639"/>
      <c r="V28" s="194">
        <v>32706347.937180996</v>
      </c>
      <c r="W28" s="196"/>
    </row>
    <row r="29" spans="1:23">
      <c r="A29" s="193">
        <v>2027</v>
      </c>
      <c r="B29" s="630"/>
      <c r="C29" s="631"/>
      <c r="D29" s="140"/>
      <c r="E29" s="194">
        <v>93217289.560000002</v>
      </c>
      <c r="F29" s="193">
        <v>2027</v>
      </c>
      <c r="G29" s="195">
        <v>90591401.042819008</v>
      </c>
      <c r="H29" s="630"/>
      <c r="I29" s="631"/>
      <c r="J29" s="140">
        <v>4211321.6533927545</v>
      </c>
      <c r="K29" s="140">
        <v>22659.831191790196</v>
      </c>
      <c r="L29" s="637"/>
      <c r="N29" s="639"/>
      <c r="O29" s="140">
        <v>68035786.716211766</v>
      </c>
      <c r="P29" s="193">
        <v>2027</v>
      </c>
      <c r="Q29" s="192">
        <v>32706347.937180996</v>
      </c>
      <c r="R29" s="630"/>
      <c r="S29" s="631"/>
      <c r="T29" s="140"/>
      <c r="U29" s="639"/>
      <c r="V29" s="194">
        <v>25181502.84378824</v>
      </c>
      <c r="W29" s="196"/>
    </row>
    <row r="30" spans="1:23">
      <c r="A30" s="193">
        <v>2028</v>
      </c>
      <c r="B30" s="630"/>
      <c r="C30" s="631"/>
      <c r="D30" s="140"/>
      <c r="E30" s="194">
        <v>62450372.189999998</v>
      </c>
      <c r="F30" s="193">
        <v>2028</v>
      </c>
      <c r="G30" s="195">
        <v>68035786.716211766</v>
      </c>
      <c r="H30" s="630"/>
      <c r="I30" s="631"/>
      <c r="J30" s="140">
        <v>3076753.0704069659</v>
      </c>
      <c r="K30" s="140">
        <v>22659.839494456442</v>
      </c>
      <c r="L30" s="637"/>
      <c r="N30" s="639"/>
      <c r="O30" s="140">
        <v>43486800.306618743</v>
      </c>
      <c r="P30" s="193">
        <v>2028</v>
      </c>
      <c r="Q30" s="192">
        <v>25181502.84378824</v>
      </c>
      <c r="R30" s="630"/>
      <c r="S30" s="631"/>
      <c r="T30" s="140"/>
      <c r="U30" s="639"/>
      <c r="V30" s="194">
        <v>18963571.883381259</v>
      </c>
      <c r="W30" s="196"/>
    </row>
    <row r="31" spans="1:23" ht="13.5" thickBot="1">
      <c r="A31" s="193">
        <v>2029</v>
      </c>
      <c r="B31" s="630"/>
      <c r="C31" s="631"/>
      <c r="D31" s="140"/>
      <c r="E31" s="194">
        <v>26198686.75</v>
      </c>
      <c r="F31" s="193">
        <v>2029</v>
      </c>
      <c r="G31" s="195">
        <v>43486800.306618743</v>
      </c>
      <c r="H31" s="630"/>
      <c r="I31" s="631"/>
      <c r="J31" s="140">
        <v>1101073.5533811897</v>
      </c>
      <c r="K31" s="140">
        <v>22659.83133428255</v>
      </c>
      <c r="L31" s="638"/>
      <c r="N31" s="639"/>
      <c r="O31" s="140">
        <v>12569810.599999927</v>
      </c>
      <c r="P31" s="193">
        <v>2029</v>
      </c>
      <c r="Q31" s="192">
        <v>18963571.883381259</v>
      </c>
      <c r="R31" s="630"/>
      <c r="S31" s="631"/>
      <c r="T31" s="140"/>
      <c r="U31" s="639"/>
      <c r="V31" s="194">
        <v>13628876.150000073</v>
      </c>
      <c r="W31" s="196"/>
    </row>
    <row r="32" spans="1:23">
      <c r="A32" s="193">
        <v>2030</v>
      </c>
      <c r="B32" s="630"/>
      <c r="C32" s="631"/>
      <c r="D32" s="140"/>
      <c r="E32" s="194">
        <v>19457674.98</v>
      </c>
      <c r="F32" s="193">
        <v>2030</v>
      </c>
      <c r="G32" s="195">
        <v>12569810.599999927</v>
      </c>
      <c r="H32" s="630"/>
      <c r="I32" s="631"/>
      <c r="J32" s="140"/>
      <c r="K32" s="140">
        <v>20223.229904976706</v>
      </c>
      <c r="N32" s="639"/>
      <c r="O32" s="140">
        <v>10164149.659999928</v>
      </c>
      <c r="P32" s="193">
        <v>2030</v>
      </c>
      <c r="Q32" s="192">
        <v>13628876.150000073</v>
      </c>
      <c r="R32" s="630"/>
      <c r="S32" s="631"/>
      <c r="T32" s="140"/>
      <c r="U32" s="639"/>
      <c r="V32" s="194">
        <v>9293525.3200000729</v>
      </c>
      <c r="W32" s="196"/>
    </row>
    <row r="33" spans="1:26" ht="13.5" thickBot="1">
      <c r="A33" s="353">
        <v>2031</v>
      </c>
      <c r="B33" s="632"/>
      <c r="C33" s="633"/>
      <c r="D33" s="354"/>
      <c r="E33" s="355">
        <v>14471210.300000001</v>
      </c>
      <c r="F33" s="353">
        <v>2031</v>
      </c>
      <c r="G33" s="356">
        <v>10164149.659999928</v>
      </c>
      <c r="H33" s="632"/>
      <c r="I33" s="633"/>
      <c r="J33" s="354"/>
      <c r="K33" s="354">
        <v>20116.506040790748</v>
      </c>
      <c r="L33" s="197"/>
      <c r="M33" s="197"/>
      <c r="N33" s="640"/>
      <c r="O33" s="354">
        <v>8364325.0799999274</v>
      </c>
      <c r="P33" s="353">
        <v>2031</v>
      </c>
      <c r="Q33" s="357">
        <v>9293525.3200000729</v>
      </c>
      <c r="R33" s="632"/>
      <c r="S33" s="633"/>
      <c r="T33" s="354"/>
      <c r="U33" s="640"/>
      <c r="V33" s="355">
        <v>6106885.2200000733</v>
      </c>
      <c r="W33" s="196"/>
    </row>
    <row r="34" spans="1:26">
      <c r="K34" s="138"/>
      <c r="R34" s="138"/>
      <c r="S34" s="138"/>
      <c r="T34" s="138"/>
      <c r="U34" s="138"/>
      <c r="V34" s="138"/>
      <c r="W34" s="138"/>
      <c r="X34" s="138"/>
      <c r="Y34" s="138"/>
      <c r="Z34" s="196"/>
    </row>
    <row r="35" spans="1:26">
      <c r="H35" s="140"/>
      <c r="K35" s="138"/>
      <c r="R35" s="140"/>
      <c r="S35" s="138"/>
      <c r="T35" s="138"/>
      <c r="U35" s="138"/>
      <c r="V35" s="138"/>
      <c r="W35" s="138"/>
      <c r="X35" s="138"/>
      <c r="Y35" s="138"/>
      <c r="Z35" s="196"/>
    </row>
    <row r="36" spans="1:26">
      <c r="H36" s="140"/>
      <c r="K36" s="138"/>
      <c r="N36" s="198"/>
      <c r="R36" s="140"/>
      <c r="S36" s="138"/>
      <c r="T36" s="138"/>
      <c r="U36" s="138"/>
      <c r="V36" s="138"/>
      <c r="W36" s="138"/>
      <c r="X36" s="138"/>
      <c r="Y36" s="138"/>
    </row>
  </sheetData>
  <mergeCells count="4">
    <mergeCell ref="H11:O11"/>
    <mergeCell ref="A11:E11"/>
    <mergeCell ref="A8:L8"/>
    <mergeCell ref="P11:V11"/>
  </mergeCells>
  <phoneticPr fontId="3" type="noConversion"/>
  <pageMargins left="0.76" right="0.7" top="1" bottom="1" header="0.5" footer="0.5"/>
  <pageSetup scale="80" fitToHeight="2" orientation="landscape" r:id="rId1"/>
  <headerFooter alignWithMargins="0">
    <oddFooter>&amp;L&amp;F&amp;C&amp;A&amp;R&amp;D</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rgb="FFFFFF00"/>
    <pageSetUpPr fitToPage="1"/>
  </sheetPr>
  <dimension ref="A1:AT74"/>
  <sheetViews>
    <sheetView zoomScale="90" zoomScaleNormal="90" workbookViewId="0">
      <selection activeCell="H13" sqref="H13:J33"/>
    </sheetView>
  </sheetViews>
  <sheetFormatPr defaultColWidth="8.81640625" defaultRowHeight="13"/>
  <cols>
    <col min="1" max="1" width="8" style="104" customWidth="1"/>
    <col min="2" max="2" width="14.1796875" style="104" customWidth="1"/>
    <col min="3" max="3" width="12" style="104" customWidth="1"/>
    <col min="4" max="4" width="13.1796875" style="104" customWidth="1"/>
    <col min="5" max="5" width="12.54296875" style="104" customWidth="1"/>
    <col min="6" max="6" width="12.453125" style="104" customWidth="1"/>
    <col min="7" max="7" width="12.54296875" style="104" customWidth="1"/>
    <col min="8" max="8" width="11.54296875" style="104" customWidth="1"/>
    <col min="9" max="9" width="11.453125" style="104" bestFit="1" customWidth="1"/>
    <col min="10" max="10" width="11.453125" style="104" customWidth="1"/>
    <col min="11" max="11" width="11" style="104" customWidth="1"/>
    <col min="12" max="12" width="8.81640625" style="104"/>
    <col min="13" max="14" width="9.54296875" style="104" hidden="1" customWidth="1"/>
    <col min="15" max="15" width="10.54296875" style="104" hidden="1" customWidth="1"/>
    <col min="16" max="16" width="11.54296875" style="202" hidden="1" customWidth="1"/>
    <col min="17" max="17" width="4.453125" style="104" hidden="1" customWidth="1"/>
    <col min="18" max="18" width="10.453125" style="104" hidden="1" customWidth="1"/>
    <col min="19" max="20" width="10.54296875" style="104" hidden="1" customWidth="1"/>
    <col min="21" max="21" width="11.1796875" style="104" hidden="1" customWidth="1"/>
    <col min="22" max="22" width="5.1796875" style="104" hidden="1" customWidth="1"/>
    <col min="23" max="25" width="0" style="104" hidden="1" customWidth="1"/>
    <col min="26" max="26" width="11.54296875" style="104" hidden="1" customWidth="1"/>
    <col min="27" max="27" width="5.453125" style="104" hidden="1" customWidth="1"/>
    <col min="28" max="29" width="0" style="104" hidden="1" customWidth="1"/>
    <col min="30" max="30" width="10.1796875" style="104" hidden="1" customWidth="1"/>
    <col min="31" max="31" width="11.1796875" style="104" hidden="1" customWidth="1"/>
    <col min="32" max="32" width="5.453125" style="104" hidden="1" customWidth="1"/>
    <col min="33" max="35" width="9.54296875" style="104" hidden="1" customWidth="1"/>
    <col min="36" max="36" width="11.81640625" style="104" hidden="1" customWidth="1"/>
    <col min="37" max="37" width="0" style="104" hidden="1" customWidth="1"/>
    <col min="38" max="40" width="9.54296875" style="104" hidden="1" customWidth="1"/>
    <col min="41" max="41" width="11.81640625" style="104" hidden="1" customWidth="1"/>
    <col min="42" max="45" width="0" style="104" hidden="1" customWidth="1"/>
    <col min="46" max="46" width="11.81640625" style="104" hidden="1" customWidth="1"/>
    <col min="47" max="16384" width="8.81640625" style="104"/>
  </cols>
  <sheetData>
    <row r="1" spans="1:41" ht="14">
      <c r="A1" s="6" t="s">
        <v>335</v>
      </c>
      <c r="I1" s="468"/>
    </row>
    <row r="4" spans="1:41" ht="18.5">
      <c r="A4" s="342" t="s">
        <v>300</v>
      </c>
    </row>
    <row r="5" spans="1:41" ht="15.5">
      <c r="A5" s="343" t="s">
        <v>334</v>
      </c>
    </row>
    <row r="6" spans="1:41" ht="21">
      <c r="A6" s="96" t="s">
        <v>301</v>
      </c>
    </row>
    <row r="7" spans="1:41" ht="15.5">
      <c r="A7" s="129" t="s">
        <v>5</v>
      </c>
    </row>
    <row r="8" spans="1:41" ht="60.65" customHeight="1">
      <c r="A8" s="520" t="s">
        <v>142</v>
      </c>
      <c r="B8" s="520"/>
      <c r="C8" s="520"/>
      <c r="D8" s="520"/>
      <c r="E8" s="520"/>
      <c r="F8" s="520"/>
      <c r="G8" s="520"/>
      <c r="H8" s="520"/>
      <c r="I8" s="520"/>
      <c r="J8" s="520"/>
      <c r="K8" s="520"/>
      <c r="L8" s="177"/>
      <c r="M8" s="177"/>
    </row>
    <row r="10" spans="1:41" ht="13.5" thickBot="1"/>
    <row r="11" spans="1:41" ht="20.25" customHeight="1">
      <c r="A11" s="203"/>
      <c r="B11" s="524" t="s">
        <v>0</v>
      </c>
      <c r="C11" s="525"/>
      <c r="D11" s="525"/>
      <c r="E11" s="525"/>
      <c r="F11" s="526"/>
      <c r="G11" s="524" t="s">
        <v>6</v>
      </c>
      <c r="H11" s="525"/>
      <c r="I11" s="525"/>
      <c r="J11" s="525"/>
      <c r="K11" s="526"/>
      <c r="M11" s="204" t="s">
        <v>153</v>
      </c>
    </row>
    <row r="12" spans="1:41" ht="30.75" customHeight="1" thickBot="1">
      <c r="B12" s="205" t="s">
        <v>35</v>
      </c>
      <c r="C12" s="206" t="s">
        <v>22</v>
      </c>
      <c r="D12" s="206" t="s">
        <v>23</v>
      </c>
      <c r="E12" s="206" t="s">
        <v>29</v>
      </c>
      <c r="F12" s="207" t="s">
        <v>21</v>
      </c>
      <c r="G12" s="205" t="s">
        <v>35</v>
      </c>
      <c r="H12" s="206" t="s">
        <v>22</v>
      </c>
      <c r="I12" s="206" t="s">
        <v>23</v>
      </c>
      <c r="J12" s="206" t="s">
        <v>29</v>
      </c>
      <c r="K12" s="207" t="s">
        <v>21</v>
      </c>
      <c r="M12" s="523" t="s">
        <v>147</v>
      </c>
      <c r="N12" s="523"/>
      <c r="O12" s="523"/>
      <c r="P12" s="523"/>
      <c r="R12" s="523" t="s">
        <v>148</v>
      </c>
      <c r="S12" s="523"/>
      <c r="T12" s="523"/>
      <c r="U12" s="523"/>
      <c r="W12" s="527" t="s">
        <v>149</v>
      </c>
      <c r="X12" s="527"/>
      <c r="Y12" s="527"/>
      <c r="Z12" s="527"/>
      <c r="AB12" s="523" t="s">
        <v>150</v>
      </c>
      <c r="AC12" s="523"/>
      <c r="AD12" s="523"/>
      <c r="AE12" s="523"/>
      <c r="AG12" s="522" t="s">
        <v>151</v>
      </c>
      <c r="AH12" s="522"/>
      <c r="AI12" s="522"/>
      <c r="AJ12" s="522"/>
      <c r="AL12" s="522" t="s">
        <v>152</v>
      </c>
      <c r="AM12" s="522"/>
      <c r="AN12" s="522"/>
      <c r="AO12" s="522"/>
    </row>
    <row r="13" spans="1:41" s="117" customFormat="1" ht="13.5" thickBot="1">
      <c r="A13" s="209">
        <v>2011</v>
      </c>
      <c r="B13" s="210"/>
      <c r="C13" s="348"/>
      <c r="D13" s="348"/>
      <c r="E13" s="348"/>
      <c r="F13" s="211"/>
      <c r="G13" s="210">
        <v>36042765.530000001</v>
      </c>
      <c r="H13" s="642"/>
      <c r="I13" s="643"/>
      <c r="J13" s="644"/>
      <c r="K13" s="211">
        <v>36008113.880000003</v>
      </c>
      <c r="L13" s="349"/>
      <c r="P13" s="350"/>
      <c r="Q13" s="351"/>
    </row>
    <row r="14" spans="1:41" s="117" customFormat="1">
      <c r="A14" s="209">
        <v>2012</v>
      </c>
      <c r="B14" s="210">
        <v>100462690.75</v>
      </c>
      <c r="C14" s="642"/>
      <c r="D14" s="643"/>
      <c r="E14" s="644"/>
      <c r="F14" s="211">
        <v>99626852.530000001</v>
      </c>
      <c r="G14" s="210">
        <v>36008113.880000003</v>
      </c>
      <c r="H14" s="645"/>
      <c r="I14" s="646"/>
      <c r="J14" s="647"/>
      <c r="K14" s="211">
        <v>35802156.190000005</v>
      </c>
      <c r="L14" s="349"/>
      <c r="M14" s="235" t="s">
        <v>143</v>
      </c>
      <c r="N14" s="235" t="s">
        <v>144</v>
      </c>
      <c r="O14" s="235" t="s">
        <v>145</v>
      </c>
      <c r="P14" s="352" t="s">
        <v>146</v>
      </c>
      <c r="Q14" s="237"/>
      <c r="R14" s="235" t="s">
        <v>143</v>
      </c>
      <c r="S14" s="235" t="s">
        <v>144</v>
      </c>
      <c r="T14" s="235" t="s">
        <v>145</v>
      </c>
      <c r="U14" s="352" t="s">
        <v>146</v>
      </c>
      <c r="V14" s="237"/>
      <c r="W14" s="235" t="s">
        <v>143</v>
      </c>
      <c r="X14" s="235" t="s">
        <v>144</v>
      </c>
      <c r="Y14" s="235" t="s">
        <v>145</v>
      </c>
      <c r="Z14" s="352" t="s">
        <v>146</v>
      </c>
      <c r="AB14" s="235" t="s">
        <v>143</v>
      </c>
      <c r="AC14" s="235" t="s">
        <v>144</v>
      </c>
      <c r="AD14" s="235" t="s">
        <v>145</v>
      </c>
      <c r="AE14" s="352" t="s">
        <v>146</v>
      </c>
      <c r="AG14" s="235" t="s">
        <v>143</v>
      </c>
      <c r="AH14" s="235" t="s">
        <v>144</v>
      </c>
      <c r="AI14" s="235" t="s">
        <v>145</v>
      </c>
      <c r="AJ14" s="352" t="s">
        <v>146</v>
      </c>
      <c r="AL14" s="235" t="s">
        <v>143</v>
      </c>
      <c r="AM14" s="235" t="s">
        <v>144</v>
      </c>
      <c r="AN14" s="235" t="s">
        <v>145</v>
      </c>
      <c r="AO14" s="352" t="s">
        <v>146</v>
      </c>
    </row>
    <row r="15" spans="1:41" s="117" customFormat="1">
      <c r="A15" s="209">
        <v>2013</v>
      </c>
      <c r="B15" s="210">
        <v>99626852.530000001</v>
      </c>
      <c r="C15" s="645"/>
      <c r="D15" s="646"/>
      <c r="E15" s="647"/>
      <c r="F15" s="211">
        <v>92025927.819999993</v>
      </c>
      <c r="G15" s="210">
        <v>35802156.190000005</v>
      </c>
      <c r="H15" s="645"/>
      <c r="I15" s="646"/>
      <c r="J15" s="647"/>
      <c r="K15" s="211">
        <v>39315667.780000001</v>
      </c>
      <c r="L15" s="349"/>
      <c r="M15" s="338">
        <v>1959499.6</v>
      </c>
      <c r="N15" s="338">
        <v>9722962.6899999995</v>
      </c>
      <c r="O15" s="338">
        <v>11682462.289999999</v>
      </c>
      <c r="P15" s="338">
        <v>133469509.12</v>
      </c>
      <c r="Q15" s="237"/>
      <c r="R15" s="237">
        <v>1883748.8100000005</v>
      </c>
      <c r="S15" s="237">
        <v>9757373.5499999989</v>
      </c>
      <c r="T15" s="338">
        <v>11641122.359999999</v>
      </c>
      <c r="U15" s="237">
        <v>137212270.94</v>
      </c>
      <c r="V15" s="237"/>
      <c r="W15" s="117">
        <v>-318869</v>
      </c>
      <c r="X15" s="117">
        <v>-314679</v>
      </c>
      <c r="Y15" s="117">
        <v>-633548</v>
      </c>
      <c r="Z15" s="117">
        <v>-5870675.3399999999</v>
      </c>
      <c r="AB15" s="237">
        <v>1564879.8100000005</v>
      </c>
      <c r="AC15" s="237">
        <v>9442694.5499999989</v>
      </c>
      <c r="AD15" s="237">
        <v>11007574.359999999</v>
      </c>
      <c r="AE15" s="237">
        <v>131341595.59999999</v>
      </c>
      <c r="AG15" s="237">
        <v>-75750.789999999572</v>
      </c>
      <c r="AH15" s="237">
        <v>34410.859999999404</v>
      </c>
      <c r="AI15" s="237">
        <v>-41339.929999999702</v>
      </c>
      <c r="AJ15" s="237">
        <v>3742761.8199999928</v>
      </c>
      <c r="AL15" s="237">
        <v>-394619.78999999957</v>
      </c>
      <c r="AM15" s="237">
        <v>-280268.1400000006</v>
      </c>
      <c r="AN15" s="237">
        <v>-674887.9299999997</v>
      </c>
      <c r="AO15" s="237">
        <v>-2127913.5200000107</v>
      </c>
    </row>
    <row r="16" spans="1:41" s="117" customFormat="1">
      <c r="A16" s="209">
        <v>2014</v>
      </c>
      <c r="B16" s="210">
        <v>92025927.819999993</v>
      </c>
      <c r="C16" s="645"/>
      <c r="D16" s="646"/>
      <c r="E16" s="647"/>
      <c r="F16" s="211">
        <v>90509487.159999996</v>
      </c>
      <c r="G16" s="210">
        <v>39315667.780000001</v>
      </c>
      <c r="H16" s="645"/>
      <c r="I16" s="646"/>
      <c r="J16" s="647"/>
      <c r="K16" s="211">
        <v>39141757.810000002</v>
      </c>
      <c r="L16" s="349"/>
      <c r="M16" s="338">
        <v>2106184.11</v>
      </c>
      <c r="N16" s="338">
        <v>9576275.5199999996</v>
      </c>
      <c r="O16" s="338">
        <v>11682459.629999999</v>
      </c>
      <c r="P16" s="338">
        <v>131363325.01000001</v>
      </c>
      <c r="Q16" s="237"/>
      <c r="R16" s="237">
        <v>2025431.6300000006</v>
      </c>
      <c r="S16" s="237">
        <v>9615687.8000000007</v>
      </c>
      <c r="T16" s="338">
        <v>11641119.430000002</v>
      </c>
      <c r="U16" s="237">
        <v>135186839.31</v>
      </c>
      <c r="V16" s="237"/>
      <c r="W16" s="117">
        <v>-335081</v>
      </c>
      <c r="X16" s="117">
        <v>-298467</v>
      </c>
      <c r="Y16" s="117">
        <v>-633548</v>
      </c>
      <c r="Z16" s="117">
        <v>-5535594.3399999999</v>
      </c>
      <c r="AB16" s="237">
        <v>1690350.6300000006</v>
      </c>
      <c r="AC16" s="237">
        <v>9317220.8000000007</v>
      </c>
      <c r="AD16" s="237">
        <v>11007571.430000002</v>
      </c>
      <c r="AE16" s="237">
        <v>129651244.97</v>
      </c>
      <c r="AG16" s="237">
        <v>-80752.479999999283</v>
      </c>
      <c r="AH16" s="237">
        <v>39412.280000001192</v>
      </c>
      <c r="AI16" s="237">
        <v>-41340.199999997392</v>
      </c>
      <c r="AJ16" s="237">
        <v>3823514.299999997</v>
      </c>
      <c r="AL16" s="237">
        <v>-415833.47999999928</v>
      </c>
      <c r="AM16" s="237">
        <v>-259054.71999999881</v>
      </c>
      <c r="AN16" s="237">
        <v>-674888.19999999739</v>
      </c>
      <c r="AO16" s="237">
        <v>-1712080.0400000066</v>
      </c>
    </row>
    <row r="17" spans="1:41" s="117" customFormat="1">
      <c r="A17" s="209">
        <v>2015</v>
      </c>
      <c r="B17" s="210">
        <v>90509487.159999996</v>
      </c>
      <c r="C17" s="645"/>
      <c r="D17" s="646"/>
      <c r="E17" s="647"/>
      <c r="F17" s="211">
        <v>88880261.879999995</v>
      </c>
      <c r="G17" s="210">
        <v>39141757.810000002</v>
      </c>
      <c r="H17" s="645"/>
      <c r="I17" s="646"/>
      <c r="J17" s="647"/>
      <c r="K17" s="211">
        <v>38945463.850000016</v>
      </c>
      <c r="L17" s="349"/>
      <c r="M17" s="338">
        <v>2263718.88</v>
      </c>
      <c r="N17" s="338">
        <v>9418740.5899999999</v>
      </c>
      <c r="O17" s="338">
        <v>11682459.469999999</v>
      </c>
      <c r="P17" s="338">
        <v>129099606.13</v>
      </c>
      <c r="Q17" s="237"/>
      <c r="R17" s="237">
        <v>2177635.2399999993</v>
      </c>
      <c r="S17" s="237">
        <v>9463484.5399999991</v>
      </c>
      <c r="T17" s="338">
        <v>11641119.779999997</v>
      </c>
      <c r="U17" s="237">
        <v>133009204.07000001</v>
      </c>
      <c r="V17" s="237"/>
      <c r="W17" s="117">
        <v>-352116</v>
      </c>
      <c r="X17" s="117">
        <v>-281432</v>
      </c>
      <c r="Y17" s="117">
        <v>-633548</v>
      </c>
      <c r="Z17" s="117">
        <v>-5183478.34</v>
      </c>
      <c r="AB17" s="237">
        <v>1825519.2399999993</v>
      </c>
      <c r="AC17" s="237">
        <v>9182052.5399999991</v>
      </c>
      <c r="AD17" s="237">
        <v>11007571.779999997</v>
      </c>
      <c r="AE17" s="237">
        <v>127825725.73</v>
      </c>
      <c r="AG17" s="237">
        <v>-86083.640000000596</v>
      </c>
      <c r="AH17" s="237">
        <v>44743.949999999255</v>
      </c>
      <c r="AI17" s="237">
        <v>-41339.690000001341</v>
      </c>
      <c r="AJ17" s="237">
        <v>3909597.9400000125</v>
      </c>
      <c r="AL17" s="237">
        <v>-438199.6400000006</v>
      </c>
      <c r="AM17" s="237">
        <v>-236688.05000000075</v>
      </c>
      <c r="AN17" s="237">
        <v>-674887.69000000134</v>
      </c>
      <c r="AO17" s="237">
        <v>-1273880.3999999911</v>
      </c>
    </row>
    <row r="18" spans="1:41" s="117" customFormat="1">
      <c r="A18" s="209">
        <v>2016</v>
      </c>
      <c r="B18" s="210">
        <v>88880261.879999995</v>
      </c>
      <c r="C18" s="645"/>
      <c r="D18" s="646"/>
      <c r="E18" s="647"/>
      <c r="F18" s="211">
        <v>87129966.359999999</v>
      </c>
      <c r="G18" s="210">
        <v>38945463.850000016</v>
      </c>
      <c r="H18" s="645"/>
      <c r="I18" s="646"/>
      <c r="J18" s="647"/>
      <c r="K18" s="211">
        <v>38724645.090000011</v>
      </c>
      <c r="L18" s="349"/>
      <c r="M18" s="338">
        <v>2432899.2200000002</v>
      </c>
      <c r="N18" s="338">
        <v>9249561.9600000009</v>
      </c>
      <c r="O18" s="338">
        <v>11682461.180000002</v>
      </c>
      <c r="P18" s="338">
        <v>126666706.91</v>
      </c>
      <c r="Q18" s="237"/>
      <c r="R18" s="237">
        <v>2341132.2800000003</v>
      </c>
      <c r="S18" s="237">
        <v>9299988.540000001</v>
      </c>
      <c r="T18" s="338">
        <v>11641120.82</v>
      </c>
      <c r="U18" s="237">
        <v>130668071.79000001</v>
      </c>
      <c r="V18" s="237"/>
      <c r="W18" s="117">
        <v>-370018</v>
      </c>
      <c r="X18" s="117">
        <v>-263530</v>
      </c>
      <c r="Y18" s="117">
        <v>-633548</v>
      </c>
      <c r="Z18" s="117">
        <v>-4813460.34</v>
      </c>
      <c r="AB18" s="237">
        <v>1971114.2800000003</v>
      </c>
      <c r="AC18" s="237">
        <v>9036458.540000001</v>
      </c>
      <c r="AD18" s="237">
        <v>11007572.82</v>
      </c>
      <c r="AE18" s="237">
        <v>125854611.45</v>
      </c>
      <c r="AG18" s="237">
        <v>-91766.939999999944</v>
      </c>
      <c r="AH18" s="237">
        <v>50426.580000000075</v>
      </c>
      <c r="AI18" s="237">
        <v>-41340.360000001267</v>
      </c>
      <c r="AJ18" s="237">
        <v>4001364.8800000101</v>
      </c>
      <c r="AL18" s="237">
        <v>-461784.93999999994</v>
      </c>
      <c r="AM18" s="237">
        <v>-213103.41999999993</v>
      </c>
      <c r="AN18" s="237">
        <v>-674888.36000000127</v>
      </c>
      <c r="AO18" s="237">
        <v>-812095.45999999344</v>
      </c>
    </row>
    <row r="19" spans="1:41" s="117" customFormat="1">
      <c r="A19" s="209">
        <v>2017</v>
      </c>
      <c r="B19" s="210">
        <v>87129966.359999999</v>
      </c>
      <c r="C19" s="645"/>
      <c r="D19" s="646"/>
      <c r="E19" s="647"/>
      <c r="F19" s="211">
        <v>85249708.459999993</v>
      </c>
      <c r="G19" s="210">
        <v>38724645.090000011</v>
      </c>
      <c r="H19" s="645"/>
      <c r="I19" s="646"/>
      <c r="J19" s="647"/>
      <c r="K19" s="211">
        <v>38476982.99000001</v>
      </c>
      <c r="L19" s="349"/>
      <c r="M19" s="338">
        <v>2614573.92</v>
      </c>
      <c r="N19" s="338">
        <v>9067883.6099999994</v>
      </c>
      <c r="O19" s="338">
        <v>11682457.529999999</v>
      </c>
      <c r="P19" s="338">
        <v>124052132.98999999</v>
      </c>
      <c r="Q19" s="237"/>
      <c r="R19" s="237">
        <v>2516750</v>
      </c>
      <c r="S19" s="237">
        <v>9124367.629999999</v>
      </c>
      <c r="T19" s="338">
        <v>11641117.629999999</v>
      </c>
      <c r="U19" s="237">
        <v>128151321.79000001</v>
      </c>
      <c r="V19" s="237"/>
      <c r="W19" s="117">
        <v>-388830</v>
      </c>
      <c r="X19" s="117">
        <v>-244718</v>
      </c>
      <c r="Y19" s="117">
        <v>-633548</v>
      </c>
      <c r="Z19" s="117">
        <v>-4424630.34</v>
      </c>
      <c r="AB19" s="237">
        <v>2127920</v>
      </c>
      <c r="AC19" s="237">
        <v>8879649.629999999</v>
      </c>
      <c r="AD19" s="237">
        <v>11007569.629999999</v>
      </c>
      <c r="AE19" s="237">
        <v>123726691.45</v>
      </c>
      <c r="AG19" s="237">
        <v>-97823.919999999925</v>
      </c>
      <c r="AH19" s="237">
        <v>56484.019999999553</v>
      </c>
      <c r="AI19" s="237">
        <v>-41339.900000000373</v>
      </c>
      <c r="AJ19" s="237">
        <v>4099188.8000000119</v>
      </c>
      <c r="AL19" s="237">
        <v>-486653.91999999993</v>
      </c>
      <c r="AM19" s="237">
        <v>-188233.98000000045</v>
      </c>
      <c r="AN19" s="237">
        <v>-674887.90000000037</v>
      </c>
      <c r="AO19" s="237">
        <v>-325441.53999999166</v>
      </c>
    </row>
    <row r="20" spans="1:41" s="117" customFormat="1">
      <c r="A20" s="209">
        <v>2018</v>
      </c>
      <c r="B20" s="210">
        <v>85249708.459999993</v>
      </c>
      <c r="C20" s="645"/>
      <c r="D20" s="646"/>
      <c r="E20" s="647"/>
      <c r="F20" s="211">
        <v>83229947.809999987</v>
      </c>
      <c r="G20" s="210">
        <v>38476982.99000001</v>
      </c>
      <c r="H20" s="645"/>
      <c r="I20" s="646"/>
      <c r="J20" s="647"/>
      <c r="K20" s="211">
        <v>36579822.090000018</v>
      </c>
      <c r="L20" s="349"/>
      <c r="M20" s="338">
        <v>4429799.5599999996</v>
      </c>
      <c r="N20" s="338">
        <v>8872789.8100000005</v>
      </c>
      <c r="O20" s="338">
        <v>13302589.370000001</v>
      </c>
      <c r="P20" s="338">
        <v>119622333.42999999</v>
      </c>
      <c r="Q20" s="237"/>
      <c r="R20" s="237">
        <v>4325519.5499999989</v>
      </c>
      <c r="S20" s="237">
        <v>8935730.0200000014</v>
      </c>
      <c r="T20" s="338">
        <v>13261249.57</v>
      </c>
      <c r="U20" s="237">
        <v>123825802.24000001</v>
      </c>
      <c r="V20" s="237"/>
      <c r="W20" s="117">
        <v>-408598</v>
      </c>
      <c r="X20" s="117">
        <v>-224950</v>
      </c>
      <c r="Y20" s="117">
        <v>-633548</v>
      </c>
      <c r="Z20" s="117">
        <v>-4016032.34</v>
      </c>
      <c r="AB20" s="237">
        <v>3916921.5499999989</v>
      </c>
      <c r="AC20" s="237">
        <v>8710780.0200000014</v>
      </c>
      <c r="AD20" s="237">
        <v>12627701.57</v>
      </c>
      <c r="AE20" s="237">
        <v>119809769.90000001</v>
      </c>
      <c r="AG20" s="237">
        <v>-104280.01000000071</v>
      </c>
      <c r="AH20" s="237">
        <v>62940.210000000894</v>
      </c>
      <c r="AI20" s="237">
        <v>-41339.800000000745</v>
      </c>
      <c r="AJ20" s="237">
        <v>4203468.8100000173</v>
      </c>
      <c r="AL20" s="237">
        <v>-512878.01000000071</v>
      </c>
      <c r="AM20" s="237">
        <v>-162009.78999999911</v>
      </c>
      <c r="AN20" s="237">
        <v>-674887.80000000075</v>
      </c>
      <c r="AO20" s="237">
        <v>187436.47000001371</v>
      </c>
    </row>
    <row r="21" spans="1:41" s="117" customFormat="1">
      <c r="A21" s="209">
        <v>2019</v>
      </c>
      <c r="B21" s="210">
        <v>83229947.809999987</v>
      </c>
      <c r="C21" s="645"/>
      <c r="D21" s="646"/>
      <c r="E21" s="647"/>
      <c r="F21" s="211">
        <v>81060447.209999993</v>
      </c>
      <c r="G21" s="210">
        <v>36579822.090000018</v>
      </c>
      <c r="H21" s="645"/>
      <c r="I21" s="646"/>
      <c r="J21" s="647"/>
      <c r="K21" s="211">
        <v>33068058.790000014</v>
      </c>
      <c r="L21" s="349"/>
      <c r="M21" s="338">
        <v>6221796.54</v>
      </c>
      <c r="N21" s="338">
        <v>8591896.7599999998</v>
      </c>
      <c r="O21" s="338">
        <v>14813693.300000001</v>
      </c>
      <c r="P21" s="338">
        <v>113400536.88999999</v>
      </c>
      <c r="Q21" s="237"/>
      <c r="R21" s="237">
        <v>6110634.9000000013</v>
      </c>
      <c r="S21" s="237">
        <v>8661718.3399999999</v>
      </c>
      <c r="T21" s="338">
        <v>14772353.240000002</v>
      </c>
      <c r="U21" s="237">
        <v>117715167.34</v>
      </c>
      <c r="V21" s="237"/>
      <c r="W21" s="117">
        <v>-429371</v>
      </c>
      <c r="X21" s="117">
        <v>-204177</v>
      </c>
      <c r="Y21" s="117">
        <v>-633548</v>
      </c>
      <c r="Z21" s="117">
        <v>-3586661.34</v>
      </c>
      <c r="AB21" s="237">
        <v>5681263.9000000013</v>
      </c>
      <c r="AC21" s="237">
        <v>8457541.3399999999</v>
      </c>
      <c r="AD21" s="237">
        <v>14138805.240000002</v>
      </c>
      <c r="AE21" s="237">
        <v>114128506</v>
      </c>
      <c r="AG21" s="237">
        <v>-111161.63999999873</v>
      </c>
      <c r="AH21" s="237">
        <v>69821.580000000075</v>
      </c>
      <c r="AI21" s="237">
        <v>-41340.059999998659</v>
      </c>
      <c r="AJ21" s="237">
        <v>4314630.4500000179</v>
      </c>
      <c r="AL21" s="237">
        <v>-540532.63999999873</v>
      </c>
      <c r="AM21" s="237">
        <v>-134355.41999999993</v>
      </c>
      <c r="AN21" s="237">
        <v>-674888.05999999866</v>
      </c>
      <c r="AO21" s="237">
        <v>727969.11000001431</v>
      </c>
    </row>
    <row r="22" spans="1:41" s="117" customFormat="1">
      <c r="A22" s="209">
        <v>2020</v>
      </c>
      <c r="B22" s="210">
        <v>81060447.209999993</v>
      </c>
      <c r="C22" s="645"/>
      <c r="D22" s="646"/>
      <c r="E22" s="647"/>
      <c r="F22" s="211">
        <v>78730224.419999987</v>
      </c>
      <c r="G22" s="210">
        <v>33068058.790000014</v>
      </c>
      <c r="H22" s="645"/>
      <c r="I22" s="646"/>
      <c r="J22" s="647"/>
      <c r="K22" s="211">
        <v>30547754.72000001</v>
      </c>
      <c r="L22" s="349"/>
      <c r="M22" s="338">
        <v>5420224.2699999996</v>
      </c>
      <c r="N22" s="338">
        <v>8198808</v>
      </c>
      <c r="O22" s="338">
        <v>13619032.27</v>
      </c>
      <c r="P22" s="338">
        <v>107980312.61999999</v>
      </c>
      <c r="Q22" s="237"/>
      <c r="R22" s="237">
        <v>5301727.8599999985</v>
      </c>
      <c r="S22" s="237">
        <v>8275964.1699999999</v>
      </c>
      <c r="T22" s="338">
        <v>13577692.029999997</v>
      </c>
      <c r="U22" s="237">
        <v>112413439.48</v>
      </c>
      <c r="V22" s="237"/>
      <c r="W22" s="117">
        <v>-451201</v>
      </c>
      <c r="X22" s="117">
        <v>-182347</v>
      </c>
      <c r="Y22" s="117">
        <v>-633548</v>
      </c>
      <c r="Z22" s="117">
        <v>-3135460.34</v>
      </c>
      <c r="AB22" s="237">
        <v>4850526.8599999985</v>
      </c>
      <c r="AC22" s="237">
        <v>8093617.1699999999</v>
      </c>
      <c r="AD22" s="237">
        <v>12944144.029999997</v>
      </c>
      <c r="AE22" s="237">
        <v>109277979.14</v>
      </c>
      <c r="AG22" s="237">
        <v>-118496.41000000108</v>
      </c>
      <c r="AH22" s="237">
        <v>77156.169999999925</v>
      </c>
      <c r="AI22" s="237">
        <v>-41340.240000002086</v>
      </c>
      <c r="AJ22" s="237">
        <v>4433126.8600000143</v>
      </c>
      <c r="AL22" s="237">
        <v>-569697.41000000108</v>
      </c>
      <c r="AM22" s="237">
        <v>-105190.83000000007</v>
      </c>
      <c r="AN22" s="237">
        <v>-674888.24000000209</v>
      </c>
      <c r="AO22" s="237">
        <v>1297666.5200000107</v>
      </c>
    </row>
    <row r="23" spans="1:41" s="117" customFormat="1">
      <c r="A23" s="209">
        <v>2021</v>
      </c>
      <c r="B23" s="210">
        <v>78730224.419999987</v>
      </c>
      <c r="C23" s="645"/>
      <c r="D23" s="646"/>
      <c r="E23" s="647"/>
      <c r="F23" s="211">
        <v>76227494.089999989</v>
      </c>
      <c r="G23" s="210">
        <v>30547754.72000001</v>
      </c>
      <c r="H23" s="645"/>
      <c r="I23" s="646"/>
      <c r="J23" s="647"/>
      <c r="K23" s="211">
        <v>29586670.530000012</v>
      </c>
      <c r="L23" s="349"/>
      <c r="M23" s="338">
        <v>6938048.0800000001</v>
      </c>
      <c r="N23" s="338">
        <v>9615618.8399999999</v>
      </c>
      <c r="O23" s="338">
        <v>16553666.92</v>
      </c>
      <c r="P23" s="338">
        <v>101042264.53999999</v>
      </c>
      <c r="Q23" s="237"/>
      <c r="R23" s="237">
        <v>3937954.52</v>
      </c>
      <c r="S23" s="237">
        <v>7914338.1400000006</v>
      </c>
      <c r="T23" s="338">
        <v>11852292.66</v>
      </c>
      <c r="U23" s="237">
        <v>108475484.96000001</v>
      </c>
      <c r="V23" s="237"/>
      <c r="W23" s="117">
        <v>-474140</v>
      </c>
      <c r="X23" s="117">
        <v>-159408</v>
      </c>
      <c r="Y23" s="117">
        <v>-633548</v>
      </c>
      <c r="Z23" s="117">
        <v>-2661320.34</v>
      </c>
      <c r="AB23" s="237">
        <v>3463814.52</v>
      </c>
      <c r="AC23" s="237">
        <v>7754930.1400000006</v>
      </c>
      <c r="AD23" s="237">
        <v>11218744.66</v>
      </c>
      <c r="AE23" s="237">
        <v>105814164.62</v>
      </c>
      <c r="AG23" s="237">
        <v>-3000093.56</v>
      </c>
      <c r="AH23" s="237">
        <v>-1701280.6999999993</v>
      </c>
      <c r="AI23" s="237">
        <v>-4701374.26</v>
      </c>
      <c r="AJ23" s="237">
        <v>7433220.4200000167</v>
      </c>
      <c r="AL23" s="237">
        <v>-3474233.56</v>
      </c>
      <c r="AM23" s="237">
        <v>-1860688.6999999993</v>
      </c>
      <c r="AN23" s="237">
        <v>-5334922.26</v>
      </c>
      <c r="AO23" s="237">
        <v>4771900.0800000131</v>
      </c>
    </row>
    <row r="24" spans="1:41" s="117" customFormat="1">
      <c r="A24" s="209">
        <v>2022</v>
      </c>
      <c r="B24" s="210">
        <v>76227494.089999989</v>
      </c>
      <c r="C24" s="645"/>
      <c r="D24" s="646"/>
      <c r="E24" s="647"/>
      <c r="F24" s="211">
        <v>73539612.949999988</v>
      </c>
      <c r="G24" s="210">
        <v>29586670.530000012</v>
      </c>
      <c r="H24" s="645"/>
      <c r="I24" s="646"/>
      <c r="J24" s="647"/>
      <c r="K24" s="211">
        <v>28553451.790000021</v>
      </c>
      <c r="L24" s="349"/>
      <c r="M24" s="338">
        <v>4353991.76</v>
      </c>
      <c r="N24" s="338">
        <v>7550924.2699999996</v>
      </c>
      <c r="O24" s="338">
        <v>11904916.029999999</v>
      </c>
      <c r="P24" s="338">
        <v>96688272.779999986</v>
      </c>
      <c r="Q24" s="237"/>
      <c r="R24" s="237">
        <v>4219345.8800000008</v>
      </c>
      <c r="S24" s="237">
        <v>7632946.6500000004</v>
      </c>
      <c r="T24" s="338">
        <v>11852292.530000001</v>
      </c>
      <c r="U24" s="237">
        <v>104256139.08000001</v>
      </c>
      <c r="V24" s="237"/>
      <c r="W24" s="117">
        <v>-498246</v>
      </c>
      <c r="X24" s="117">
        <v>-135302</v>
      </c>
      <c r="Y24" s="117">
        <v>-633548</v>
      </c>
      <c r="Z24" s="117">
        <v>-2163074.34</v>
      </c>
      <c r="AB24" s="237">
        <v>3721099.8800000008</v>
      </c>
      <c r="AC24" s="237">
        <v>7497644.6500000004</v>
      </c>
      <c r="AD24" s="237">
        <v>11218744.530000001</v>
      </c>
      <c r="AE24" s="237">
        <v>102093064.74000001</v>
      </c>
      <c r="AG24" s="237">
        <v>-134645.87999999896</v>
      </c>
      <c r="AH24" s="237">
        <v>82022.38000000082</v>
      </c>
      <c r="AI24" s="237">
        <v>-52623.499999998137</v>
      </c>
      <c r="AJ24" s="237">
        <v>7567866.3000000268</v>
      </c>
      <c r="AL24" s="237">
        <v>-632891.87999999896</v>
      </c>
      <c r="AM24" s="237">
        <v>-53279.61999999918</v>
      </c>
      <c r="AN24" s="237">
        <v>-686171.49999999814</v>
      </c>
      <c r="AO24" s="237">
        <v>5404791.9600000232</v>
      </c>
    </row>
    <row r="25" spans="1:41" s="117" customFormat="1">
      <c r="A25" s="209">
        <v>2023</v>
      </c>
      <c r="B25" s="210">
        <v>73539612.949999988</v>
      </c>
      <c r="C25" s="645"/>
      <c r="D25" s="646"/>
      <c r="E25" s="647"/>
      <c r="F25" s="211">
        <v>70653014.189999983</v>
      </c>
      <c r="G25" s="210">
        <v>28553451.790000021</v>
      </c>
      <c r="H25" s="645"/>
      <c r="I25" s="646"/>
      <c r="J25" s="647"/>
      <c r="K25" s="211">
        <v>27442733.340000033</v>
      </c>
      <c r="L25" s="349"/>
      <c r="M25" s="338">
        <v>4664421.3999999994</v>
      </c>
      <c r="N25" s="338">
        <v>7240495.3700000001</v>
      </c>
      <c r="O25" s="338">
        <v>11904916.77</v>
      </c>
      <c r="P25" s="338">
        <v>92023851.37999998</v>
      </c>
      <c r="Q25" s="237"/>
      <c r="R25" s="237">
        <v>4520894.209999999</v>
      </c>
      <c r="S25" s="237">
        <v>7331398.5599999996</v>
      </c>
      <c r="T25" s="338">
        <v>11852292.77</v>
      </c>
      <c r="U25" s="237">
        <v>99735244.87000002</v>
      </c>
      <c r="V25" s="237"/>
      <c r="W25" s="117">
        <v>-523577</v>
      </c>
      <c r="X25" s="117">
        <v>-109971</v>
      </c>
      <c r="Y25" s="117">
        <v>-633548</v>
      </c>
      <c r="Z25" s="117">
        <v>-1639497.3399999999</v>
      </c>
      <c r="AB25" s="237">
        <v>3997317.209999999</v>
      </c>
      <c r="AC25" s="237">
        <v>7221427.5599999996</v>
      </c>
      <c r="AD25" s="237">
        <v>11218744.77</v>
      </c>
      <c r="AE25" s="237">
        <v>98095747.530000016</v>
      </c>
      <c r="AG25" s="237">
        <v>-143527.19000000041</v>
      </c>
      <c r="AH25" s="237">
        <v>90903.189999999478</v>
      </c>
      <c r="AI25" s="237">
        <v>-52624</v>
      </c>
      <c r="AJ25" s="237">
        <v>7711393.4900000393</v>
      </c>
      <c r="AL25" s="237">
        <v>-667104.19000000041</v>
      </c>
      <c r="AM25" s="237">
        <v>-19067.810000000522</v>
      </c>
      <c r="AN25" s="237">
        <v>-686172</v>
      </c>
      <c r="AO25" s="237">
        <v>6071896.1500000358</v>
      </c>
    </row>
    <row r="26" spans="1:41" s="117" customFormat="1">
      <c r="A26" s="209">
        <v>2024</v>
      </c>
      <c r="B26" s="210">
        <v>70653014.189999983</v>
      </c>
      <c r="C26" s="645"/>
      <c r="D26" s="646"/>
      <c r="E26" s="647"/>
      <c r="F26" s="211">
        <v>67553142.699999988</v>
      </c>
      <c r="G26" s="210">
        <v>27442733.340000033</v>
      </c>
      <c r="H26" s="645"/>
      <c r="I26" s="646"/>
      <c r="J26" s="647"/>
      <c r="K26" s="211">
        <v>26248761.160000023</v>
      </c>
      <c r="L26" s="349"/>
      <c r="M26" s="338">
        <v>4997030.76</v>
      </c>
      <c r="N26" s="338">
        <v>6907875.3600000003</v>
      </c>
      <c r="O26" s="338">
        <v>11904906.120000001</v>
      </c>
      <c r="P26" s="338">
        <v>87026820.61999999</v>
      </c>
      <c r="Q26" s="237"/>
      <c r="R26" s="237">
        <v>4844038.67</v>
      </c>
      <c r="S26" s="237">
        <v>7008244.2499999991</v>
      </c>
      <c r="T26" s="338">
        <v>11852282.919999998</v>
      </c>
      <c r="U26" s="237">
        <v>94891206.200000018</v>
      </c>
      <c r="V26" s="237"/>
      <c r="W26" s="117">
        <v>-550195</v>
      </c>
      <c r="X26" s="117">
        <v>-83353</v>
      </c>
      <c r="Y26" s="117">
        <v>-633548</v>
      </c>
      <c r="Z26" s="117">
        <v>-1089302.3399999999</v>
      </c>
      <c r="AB26" s="237">
        <v>4293843.67</v>
      </c>
      <c r="AC26" s="237">
        <v>6924891.2499999991</v>
      </c>
      <c r="AD26" s="237">
        <v>11218734.919999998</v>
      </c>
      <c r="AE26" s="237">
        <v>93801903.860000014</v>
      </c>
      <c r="AG26" s="237">
        <v>-152992.08999999985</v>
      </c>
      <c r="AH26" s="237">
        <v>100368.88999999873</v>
      </c>
      <c r="AI26" s="237">
        <v>-52623.20000000298</v>
      </c>
      <c r="AJ26" s="237">
        <v>7864385.580000028</v>
      </c>
      <c r="AL26" s="237">
        <v>-703187.08999999985</v>
      </c>
      <c r="AM26" s="237">
        <v>17015.889999998733</v>
      </c>
      <c r="AN26" s="237">
        <v>-686171.20000000298</v>
      </c>
      <c r="AO26" s="237">
        <v>6775083.2400000244</v>
      </c>
    </row>
    <row r="27" spans="1:41" s="120" customFormat="1">
      <c r="A27" s="498">
        <v>2025</v>
      </c>
      <c r="B27" s="499">
        <v>67553142.699999988</v>
      </c>
      <c r="C27" s="648"/>
      <c r="D27" s="649"/>
      <c r="E27" s="650"/>
      <c r="F27" s="500">
        <v>64224382.419999987</v>
      </c>
      <c r="G27" s="499">
        <v>26248761.160000023</v>
      </c>
      <c r="H27" s="648"/>
      <c r="I27" s="649"/>
      <c r="J27" s="650"/>
      <c r="K27" s="500">
        <v>24986417.740000021</v>
      </c>
      <c r="L27" s="501"/>
      <c r="M27" s="473">
        <v>5332351.17</v>
      </c>
      <c r="N27" s="473">
        <v>6551361.0099999998</v>
      </c>
      <c r="O27" s="473">
        <v>11883712.18</v>
      </c>
      <c r="P27" s="473">
        <v>81694469.449999988</v>
      </c>
      <c r="Q27" s="502"/>
      <c r="R27" s="502">
        <v>5169270.7</v>
      </c>
      <c r="S27" s="502">
        <v>6661817.5700000003</v>
      </c>
      <c r="T27" s="473">
        <v>11831088.27</v>
      </c>
      <c r="U27" s="502">
        <v>89721935.500000015</v>
      </c>
      <c r="V27" s="502"/>
      <c r="W27" s="120">
        <v>-578167</v>
      </c>
      <c r="X27" s="120">
        <v>-55381</v>
      </c>
      <c r="Y27" s="120">
        <v>-633548</v>
      </c>
      <c r="Z27" s="120">
        <v>-511135.33999999985</v>
      </c>
      <c r="AB27" s="502">
        <v>4591103.7</v>
      </c>
      <c r="AC27" s="502">
        <v>6606436.5700000003</v>
      </c>
      <c r="AD27" s="502">
        <v>11197540.27</v>
      </c>
      <c r="AE27" s="502">
        <v>89210800.160000011</v>
      </c>
      <c r="AG27" s="502">
        <v>-163080.46999999974</v>
      </c>
      <c r="AH27" s="502">
        <v>110456.56000000052</v>
      </c>
      <c r="AI27" s="502">
        <v>-52623.910000000149</v>
      </c>
      <c r="AJ27" s="502">
        <v>8027466.0500000268</v>
      </c>
      <c r="AL27" s="502">
        <v>-741247.46999999974</v>
      </c>
      <c r="AM27" s="502">
        <v>55075.560000000522</v>
      </c>
      <c r="AN27" s="502">
        <v>-686171.91000000015</v>
      </c>
      <c r="AO27" s="502">
        <v>7516330.7100000232</v>
      </c>
    </row>
    <row r="28" spans="1:41">
      <c r="A28" s="213">
        <v>2026</v>
      </c>
      <c r="B28" s="214">
        <v>64224382.419999987</v>
      </c>
      <c r="C28" s="651"/>
      <c r="D28" s="652"/>
      <c r="E28" s="653"/>
      <c r="F28" s="215">
        <v>60553553.719999991</v>
      </c>
      <c r="G28" s="214">
        <v>24986417.740000021</v>
      </c>
      <c r="H28" s="651"/>
      <c r="I28" s="652"/>
      <c r="J28" s="653"/>
      <c r="K28" s="215">
        <v>23637034.330000013</v>
      </c>
      <c r="L28" s="138"/>
      <c r="M28" s="212">
        <v>5705180.0499999998</v>
      </c>
      <c r="N28" s="212">
        <v>6171024.0599999996</v>
      </c>
      <c r="O28" s="212">
        <v>11876204.109999999</v>
      </c>
      <c r="P28" s="212">
        <v>75989289.399999991</v>
      </c>
      <c r="Q28" s="140"/>
      <c r="R28" s="140">
        <v>5531347.4499999993</v>
      </c>
      <c r="S28" s="140">
        <v>6292232.8900000006</v>
      </c>
      <c r="T28" s="212">
        <v>11823580.34</v>
      </c>
      <c r="U28" s="140">
        <v>84190588.050000012</v>
      </c>
      <c r="V28" s="140"/>
      <c r="W28" s="104">
        <v>-511135.34</v>
      </c>
      <c r="X28" s="104">
        <v>-25986</v>
      </c>
      <c r="Y28" s="104">
        <v>-537121.34000000008</v>
      </c>
      <c r="Z28" s="104">
        <v>0</v>
      </c>
      <c r="AB28" s="140">
        <v>5020212.1099999994</v>
      </c>
      <c r="AC28" s="140">
        <v>6266246.8900000006</v>
      </c>
      <c r="AD28" s="140">
        <v>11286459</v>
      </c>
      <c r="AE28" s="140">
        <v>84190588.050000012</v>
      </c>
      <c r="AG28" s="140">
        <v>-173832.60000000056</v>
      </c>
      <c r="AH28" s="140">
        <v>121208.83000000101</v>
      </c>
      <c r="AI28" s="140">
        <v>-52623.769999999553</v>
      </c>
      <c r="AJ28" s="140">
        <v>8201298.6500000209</v>
      </c>
      <c r="AL28" s="140">
        <v>-684967.94000000041</v>
      </c>
      <c r="AM28" s="140">
        <v>95222.830000001006</v>
      </c>
      <c r="AN28" s="140">
        <v>-589745.1099999994</v>
      </c>
      <c r="AO28" s="140">
        <v>8201298.6500000209</v>
      </c>
    </row>
    <row r="29" spans="1:41">
      <c r="A29" s="213">
        <v>2027</v>
      </c>
      <c r="B29" s="214">
        <v>60553553.719999991</v>
      </c>
      <c r="C29" s="651"/>
      <c r="D29" s="652"/>
      <c r="E29" s="653"/>
      <c r="F29" s="215">
        <v>56077082.909999989</v>
      </c>
      <c r="G29" s="214">
        <v>23637034.330000013</v>
      </c>
      <c r="H29" s="651"/>
      <c r="I29" s="652"/>
      <c r="J29" s="653"/>
      <c r="K29" s="215">
        <v>22131263.560000032</v>
      </c>
      <c r="L29" s="138"/>
      <c r="M29" s="212">
        <v>6167533.2799999993</v>
      </c>
      <c r="N29" s="212">
        <v>5763872.9900000002</v>
      </c>
      <c r="O29" s="212">
        <v>11931406.27</v>
      </c>
      <c r="P29" s="212">
        <v>69821756.119999975</v>
      </c>
      <c r="Q29" s="140"/>
      <c r="R29" s="140">
        <v>5982241.5800000001</v>
      </c>
      <c r="S29" s="140">
        <v>5896541.3300000001</v>
      </c>
      <c r="T29" s="212">
        <v>11878782.91</v>
      </c>
      <c r="U29" s="140">
        <v>78208346.470000014</v>
      </c>
      <c r="V29" s="140"/>
      <c r="AB29" s="140">
        <v>5982241.5800000001</v>
      </c>
      <c r="AC29" s="140">
        <v>5896541.3300000001</v>
      </c>
      <c r="AD29" s="140">
        <v>11878782.91</v>
      </c>
      <c r="AE29" s="140">
        <v>78208346.470000014</v>
      </c>
      <c r="AG29" s="140">
        <v>-185291.69999999925</v>
      </c>
      <c r="AH29" s="140">
        <v>132668.33999999985</v>
      </c>
      <c r="AI29" s="140">
        <v>-52623.359999999404</v>
      </c>
      <c r="AJ29" s="140">
        <v>8386590.3500000387</v>
      </c>
      <c r="AL29" s="140">
        <v>-185291.69999999925</v>
      </c>
      <c r="AM29" s="140">
        <v>132668.33999999985</v>
      </c>
      <c r="AN29" s="140">
        <v>-52623.359999999404</v>
      </c>
      <c r="AO29" s="140">
        <v>8386590.3500000387</v>
      </c>
    </row>
    <row r="30" spans="1:41">
      <c r="A30" s="213">
        <v>2028</v>
      </c>
      <c r="B30" s="214">
        <v>56077082.909999989</v>
      </c>
      <c r="C30" s="651"/>
      <c r="D30" s="652"/>
      <c r="E30" s="653"/>
      <c r="F30" s="215">
        <v>51285405.179999992</v>
      </c>
      <c r="G30" s="214">
        <v>22131263.560000032</v>
      </c>
      <c r="H30" s="651"/>
      <c r="I30" s="652"/>
      <c r="J30" s="653"/>
      <c r="K30" s="215">
        <v>20181590.600000024</v>
      </c>
      <c r="L30" s="138"/>
      <c r="M30" s="212">
        <v>6938855.370000001</v>
      </c>
      <c r="N30" s="212">
        <v>5324426.04</v>
      </c>
      <c r="O30" s="212">
        <v>12263281.41</v>
      </c>
      <c r="P30" s="212">
        <v>62882900.749999985</v>
      </c>
      <c r="Q30" s="140"/>
      <c r="R30" s="140">
        <v>6741350.6899999995</v>
      </c>
      <c r="S30" s="140">
        <v>5469307.1599999992</v>
      </c>
      <c r="T30" s="212">
        <v>12210657.849999998</v>
      </c>
      <c r="U30" s="140">
        <v>71466995.780000016</v>
      </c>
      <c r="V30" s="140"/>
      <c r="AB30" s="140">
        <v>6741350.6899999995</v>
      </c>
      <c r="AC30" s="140">
        <v>5469307.1599999992</v>
      </c>
      <c r="AD30" s="140">
        <v>12210657.849999998</v>
      </c>
      <c r="AE30" s="140">
        <v>71466995.780000016</v>
      </c>
      <c r="AG30" s="140">
        <v>-197504.68000000156</v>
      </c>
      <c r="AH30" s="140">
        <v>144881.11999999918</v>
      </c>
      <c r="AI30" s="140">
        <v>-52623.560000002384</v>
      </c>
      <c r="AJ30" s="140">
        <v>8584095.030000031</v>
      </c>
      <c r="AL30" s="140">
        <v>-197504.68000000156</v>
      </c>
      <c r="AM30" s="140">
        <v>144881.11999999918</v>
      </c>
      <c r="AN30" s="140">
        <v>-52623.560000002384</v>
      </c>
      <c r="AO30" s="140">
        <v>8584095.030000031</v>
      </c>
    </row>
    <row r="31" spans="1:41">
      <c r="A31" s="213">
        <v>2029</v>
      </c>
      <c r="B31" s="214">
        <v>51285405.179999992</v>
      </c>
      <c r="C31" s="651"/>
      <c r="D31" s="652"/>
      <c r="E31" s="653"/>
      <c r="F31" s="215">
        <v>46503486.339999989</v>
      </c>
      <c r="G31" s="214">
        <v>20181590.600000024</v>
      </c>
      <c r="H31" s="651"/>
      <c r="I31" s="652"/>
      <c r="J31" s="653"/>
      <c r="K31" s="215">
        <v>18169803.810000025</v>
      </c>
      <c r="L31" s="138"/>
      <c r="M31" s="212">
        <v>7004226.9100000001</v>
      </c>
      <c r="N31" s="212">
        <v>4833755.21</v>
      </c>
      <c r="O31" s="212">
        <v>11837982.120000001</v>
      </c>
      <c r="P31" s="212">
        <v>55878673.839999981</v>
      </c>
      <c r="Q31" s="140"/>
      <c r="R31" s="140">
        <v>6793705.6300000008</v>
      </c>
      <c r="S31" s="140">
        <v>4991652.83</v>
      </c>
      <c r="T31" s="212">
        <v>11785358.460000001</v>
      </c>
      <c r="U31" s="140">
        <v>64673290.150000013</v>
      </c>
      <c r="V31" s="140"/>
      <c r="AB31" s="140">
        <v>6793705.6300000008</v>
      </c>
      <c r="AC31" s="140">
        <v>4991652.83</v>
      </c>
      <c r="AD31" s="140">
        <v>11785358.460000001</v>
      </c>
      <c r="AE31" s="140">
        <v>64673290.150000013</v>
      </c>
      <c r="AG31" s="140">
        <v>-210521.27999999933</v>
      </c>
      <c r="AH31" s="140">
        <v>157897.62000000011</v>
      </c>
      <c r="AI31" s="140">
        <v>-52623.660000000149</v>
      </c>
      <c r="AJ31" s="140">
        <v>8794616.3100000322</v>
      </c>
      <c r="AL31" s="140">
        <v>-210521.27999999933</v>
      </c>
      <c r="AM31" s="140">
        <v>157897.62000000011</v>
      </c>
      <c r="AN31" s="140">
        <v>-52623.660000000149</v>
      </c>
      <c r="AO31" s="140">
        <v>8794616.3100000322</v>
      </c>
    </row>
    <row r="32" spans="1:41">
      <c r="A32" s="213">
        <v>2030</v>
      </c>
      <c r="B32" s="214">
        <v>46503486.339999989</v>
      </c>
      <c r="C32" s="651"/>
      <c r="D32" s="652"/>
      <c r="E32" s="653"/>
      <c r="F32" s="215">
        <v>41691012.339999989</v>
      </c>
      <c r="G32" s="214">
        <v>18169803.810000025</v>
      </c>
      <c r="H32" s="651"/>
      <c r="I32" s="652"/>
      <c r="J32" s="653"/>
      <c r="K32" s="215">
        <v>16106820.110000029</v>
      </c>
      <c r="L32" s="138"/>
      <c r="M32" s="212">
        <v>7099850.8900000006</v>
      </c>
      <c r="N32" s="212">
        <v>4342697.25</v>
      </c>
      <c r="O32" s="212">
        <v>11442548.140000001</v>
      </c>
      <c r="P32" s="212">
        <v>48778822.949999981</v>
      </c>
      <c r="Q32" s="140"/>
      <c r="R32" s="140">
        <v>6875457.6999999993</v>
      </c>
      <c r="S32" s="140">
        <v>4514466.62</v>
      </c>
      <c r="T32" s="212">
        <v>11389924.32</v>
      </c>
      <c r="U32" s="140">
        <v>57797832.450000018</v>
      </c>
      <c r="V32" s="140"/>
      <c r="AB32" s="140">
        <v>6875457.6999999993</v>
      </c>
      <c r="AC32" s="140">
        <v>4514466.62</v>
      </c>
      <c r="AD32" s="140">
        <v>11389924.32</v>
      </c>
      <c r="AE32" s="140">
        <v>57797832.450000018</v>
      </c>
      <c r="AG32" s="140">
        <v>-224393.19000000134</v>
      </c>
      <c r="AH32" s="140">
        <v>171769.37000000011</v>
      </c>
      <c r="AI32" s="140">
        <v>-52623.820000000298</v>
      </c>
      <c r="AJ32" s="140">
        <v>9019009.5000000373</v>
      </c>
      <c r="AL32" s="140">
        <v>-224393.19000000134</v>
      </c>
      <c r="AM32" s="140">
        <v>171769.37000000011</v>
      </c>
      <c r="AN32" s="140">
        <v>-52623.820000000298</v>
      </c>
      <c r="AO32" s="140">
        <v>9019009.5000000373</v>
      </c>
    </row>
    <row r="33" spans="1:46" ht="13.5" thickBot="1">
      <c r="A33" s="213">
        <v>2031</v>
      </c>
      <c r="B33" s="216">
        <v>41691012.339999989</v>
      </c>
      <c r="C33" s="654"/>
      <c r="D33" s="655"/>
      <c r="E33" s="656"/>
      <c r="F33" s="217">
        <v>36550018.169999987</v>
      </c>
      <c r="G33" s="216">
        <v>16106820.110000029</v>
      </c>
      <c r="H33" s="654"/>
      <c r="I33" s="655"/>
      <c r="J33" s="656"/>
      <c r="K33" s="217">
        <v>13898267.260000031</v>
      </c>
      <c r="L33" s="138"/>
      <c r="M33" s="212">
        <v>7589630.3700000001</v>
      </c>
      <c r="N33" s="212">
        <v>3846366.35</v>
      </c>
      <c r="O33" s="212">
        <v>11435996.720000001</v>
      </c>
      <c r="P33" s="212">
        <v>41189192.579999976</v>
      </c>
      <c r="Q33" s="140"/>
      <c r="R33" s="140">
        <v>7349547.0200000014</v>
      </c>
      <c r="S33" s="140">
        <v>4032874.6100000003</v>
      </c>
      <c r="T33" s="212">
        <v>11382421.630000003</v>
      </c>
      <c r="U33" s="140">
        <v>50448285.430000015</v>
      </c>
      <c r="V33" s="140"/>
      <c r="AB33" s="140">
        <v>7349547.0200000014</v>
      </c>
      <c r="AC33" s="140">
        <v>4032874.6100000003</v>
      </c>
      <c r="AD33" s="140">
        <v>11382421.630000003</v>
      </c>
      <c r="AE33" s="140">
        <v>50448285.430000015</v>
      </c>
      <c r="AG33" s="140">
        <v>-240083.3499999987</v>
      </c>
      <c r="AH33" s="140">
        <v>186508.26000000024</v>
      </c>
      <c r="AI33" s="140">
        <v>-53575.089999997988</v>
      </c>
      <c r="AJ33" s="140">
        <v>9259092.8500000387</v>
      </c>
      <c r="AL33" s="140">
        <v>-240083.3499999987</v>
      </c>
      <c r="AM33" s="140">
        <v>186508.26000000024</v>
      </c>
      <c r="AN33" s="140">
        <v>-53575.089999997988</v>
      </c>
      <c r="AO33" s="140">
        <v>9259092.8500000387</v>
      </c>
    </row>
    <row r="34" spans="1:46">
      <c r="C34" s="138"/>
      <c r="D34" s="138"/>
      <c r="E34" s="138"/>
      <c r="F34" s="138"/>
      <c r="G34" s="138"/>
      <c r="H34" s="138"/>
      <c r="I34" s="138"/>
      <c r="J34" s="138"/>
      <c r="K34" s="138"/>
      <c r="L34" s="138"/>
      <c r="N34" s="212"/>
      <c r="O34" s="212"/>
      <c r="Q34" s="140"/>
      <c r="R34" s="140"/>
      <c r="S34" s="140"/>
      <c r="T34" s="140"/>
      <c r="U34" s="140"/>
      <c r="V34" s="140"/>
    </row>
    <row r="35" spans="1:46">
      <c r="C35" s="138"/>
      <c r="D35" s="138"/>
      <c r="E35" s="138"/>
      <c r="F35" s="138"/>
      <c r="G35" s="138"/>
      <c r="H35" s="138"/>
      <c r="I35" s="138"/>
      <c r="J35" s="138"/>
      <c r="K35" s="138"/>
      <c r="L35" s="138"/>
      <c r="Q35" s="140"/>
      <c r="R35" s="140"/>
      <c r="S35" s="140"/>
      <c r="T35" s="140"/>
      <c r="U35" s="140"/>
      <c r="V35" s="140"/>
    </row>
    <row r="36" spans="1:46" ht="27.75" customHeight="1">
      <c r="Q36" s="140"/>
      <c r="R36" s="140"/>
      <c r="S36" s="140"/>
      <c r="T36" s="140"/>
      <c r="U36" s="140"/>
      <c r="V36" s="140"/>
      <c r="AG36" s="521"/>
      <c r="AH36" s="521"/>
      <c r="AI36" s="521"/>
      <c r="AJ36" s="521"/>
      <c r="AL36" s="521"/>
      <c r="AM36" s="521"/>
      <c r="AN36" s="521"/>
      <c r="AO36" s="521"/>
      <c r="AQ36" s="522"/>
      <c r="AR36" s="521"/>
      <c r="AS36" s="521"/>
      <c r="AT36" s="521"/>
    </row>
    <row r="37" spans="1:46">
      <c r="C37" s="199"/>
      <c r="H37" s="199"/>
      <c r="Q37" s="140"/>
      <c r="R37" s="140"/>
      <c r="S37" s="140"/>
      <c r="T37" s="140"/>
      <c r="U37" s="140"/>
      <c r="V37" s="140"/>
      <c r="AG37" s="203"/>
      <c r="AH37" s="203"/>
      <c r="AI37" s="203"/>
      <c r="AJ37" s="208"/>
      <c r="AL37" s="203"/>
      <c r="AM37" s="203"/>
      <c r="AN37" s="203"/>
      <c r="AO37" s="208"/>
      <c r="AQ37" s="203"/>
      <c r="AR37" s="203"/>
      <c r="AS37" s="203"/>
      <c r="AT37" s="208"/>
    </row>
    <row r="38" spans="1:46">
      <c r="C38" s="200"/>
      <c r="D38" s="201"/>
      <c r="H38" s="200"/>
      <c r="I38" s="201"/>
      <c r="Q38" s="140"/>
      <c r="R38" s="140"/>
      <c r="S38" s="140"/>
      <c r="T38" s="140"/>
      <c r="U38" s="140"/>
      <c r="V38" s="140"/>
      <c r="AG38" s="140"/>
      <c r="AH38" s="140"/>
      <c r="AI38" s="140"/>
      <c r="AJ38" s="140"/>
      <c r="AL38" s="140"/>
      <c r="AM38" s="140"/>
      <c r="AN38" s="140"/>
      <c r="AO38" s="140"/>
      <c r="AQ38" s="140"/>
      <c r="AR38" s="140"/>
      <c r="AS38" s="140"/>
      <c r="AT38" s="140"/>
    </row>
    <row r="39" spans="1:46">
      <c r="C39" s="200"/>
      <c r="D39" s="201"/>
      <c r="H39" s="200"/>
      <c r="I39" s="201"/>
      <c r="Q39" s="140"/>
      <c r="R39" s="140"/>
      <c r="S39" s="140"/>
      <c r="T39" s="140"/>
      <c r="U39" s="140"/>
      <c r="V39" s="140"/>
      <c r="AG39" s="140"/>
      <c r="AH39" s="140"/>
      <c r="AI39" s="140"/>
      <c r="AJ39" s="140"/>
      <c r="AL39" s="140"/>
      <c r="AM39" s="140"/>
      <c r="AN39" s="140"/>
      <c r="AO39" s="140"/>
      <c r="AQ39" s="140"/>
      <c r="AR39" s="140"/>
      <c r="AS39" s="140"/>
      <c r="AT39" s="140"/>
    </row>
    <row r="40" spans="1:46">
      <c r="C40" s="200"/>
      <c r="D40" s="201"/>
      <c r="H40" s="200"/>
      <c r="I40" s="201"/>
      <c r="Q40" s="140"/>
      <c r="R40" s="140"/>
      <c r="S40" s="140"/>
      <c r="T40" s="140"/>
      <c r="U40" s="140"/>
      <c r="V40" s="140"/>
      <c r="AG40" s="140"/>
      <c r="AH40" s="140"/>
      <c r="AI40" s="140"/>
      <c r="AJ40" s="140"/>
      <c r="AL40" s="140"/>
      <c r="AM40" s="140"/>
      <c r="AN40" s="140"/>
      <c r="AO40" s="140"/>
      <c r="AQ40" s="140"/>
      <c r="AR40" s="140"/>
      <c r="AS40" s="140"/>
      <c r="AT40" s="140"/>
    </row>
    <row r="41" spans="1:46">
      <c r="C41" s="200"/>
      <c r="D41" s="201"/>
      <c r="H41" s="200"/>
      <c r="I41" s="201"/>
      <c r="Q41" s="140"/>
      <c r="R41" s="140"/>
      <c r="S41" s="140"/>
      <c r="T41" s="140"/>
      <c r="U41" s="140"/>
      <c r="V41" s="140"/>
      <c r="AG41" s="140"/>
      <c r="AH41" s="140"/>
      <c r="AI41" s="140"/>
      <c r="AJ41" s="140"/>
      <c r="AL41" s="140"/>
      <c r="AM41" s="140"/>
      <c r="AN41" s="140"/>
      <c r="AO41" s="140"/>
      <c r="AQ41" s="140"/>
      <c r="AR41" s="140"/>
      <c r="AS41" s="140"/>
      <c r="AT41" s="140"/>
    </row>
    <row r="42" spans="1:46">
      <c r="C42" s="200"/>
      <c r="D42" s="201"/>
      <c r="H42" s="200"/>
      <c r="I42" s="201"/>
      <c r="Q42" s="140"/>
      <c r="R42" s="140"/>
      <c r="S42" s="140"/>
      <c r="T42" s="140"/>
      <c r="U42" s="140"/>
      <c r="V42" s="140"/>
      <c r="AG42" s="140"/>
      <c r="AH42" s="140"/>
      <c r="AI42" s="140"/>
      <c r="AJ42" s="140"/>
      <c r="AL42" s="140"/>
      <c r="AM42" s="140"/>
      <c r="AN42" s="140"/>
      <c r="AO42" s="140"/>
      <c r="AQ42" s="140"/>
      <c r="AR42" s="140"/>
      <c r="AS42" s="140"/>
      <c r="AT42" s="140"/>
    </row>
    <row r="43" spans="1:46">
      <c r="C43" s="200"/>
      <c r="D43" s="201"/>
      <c r="H43" s="200"/>
      <c r="I43" s="201"/>
      <c r="Q43" s="140"/>
      <c r="R43" s="140"/>
      <c r="S43" s="140"/>
      <c r="T43" s="140"/>
      <c r="U43" s="140"/>
      <c r="V43" s="140"/>
      <c r="AG43" s="140"/>
      <c r="AH43" s="140"/>
      <c r="AI43" s="140"/>
      <c r="AJ43" s="140"/>
      <c r="AL43" s="140"/>
      <c r="AM43" s="140"/>
      <c r="AN43" s="140"/>
      <c r="AO43" s="140"/>
      <c r="AQ43" s="140"/>
      <c r="AR43" s="140"/>
      <c r="AS43" s="140"/>
      <c r="AT43" s="140"/>
    </row>
    <row r="44" spans="1:46">
      <c r="C44" s="200"/>
      <c r="D44" s="201"/>
      <c r="H44" s="200"/>
      <c r="I44" s="201"/>
      <c r="AG44" s="140"/>
      <c r="AH44" s="140"/>
      <c r="AI44" s="140"/>
      <c r="AJ44" s="140"/>
      <c r="AL44" s="140"/>
      <c r="AM44" s="140"/>
      <c r="AN44" s="140"/>
      <c r="AO44" s="140"/>
      <c r="AQ44" s="140"/>
      <c r="AR44" s="140"/>
      <c r="AS44" s="140"/>
      <c r="AT44" s="140"/>
    </row>
    <row r="45" spans="1:46">
      <c r="C45" s="200"/>
      <c r="D45" s="201"/>
      <c r="H45" s="200"/>
      <c r="I45" s="201"/>
      <c r="AG45" s="140"/>
      <c r="AH45" s="140"/>
      <c r="AI45" s="140"/>
      <c r="AJ45" s="140"/>
      <c r="AL45" s="140"/>
      <c r="AM45" s="140"/>
      <c r="AN45" s="140"/>
      <c r="AO45" s="140"/>
      <c r="AQ45" s="140"/>
      <c r="AR45" s="140"/>
      <c r="AS45" s="140"/>
      <c r="AT45" s="140"/>
    </row>
    <row r="46" spans="1:46">
      <c r="C46" s="200"/>
      <c r="D46" s="201"/>
      <c r="H46" s="200"/>
      <c r="I46" s="201"/>
      <c r="AG46" s="140"/>
      <c r="AH46" s="140"/>
      <c r="AI46" s="140"/>
      <c r="AJ46" s="140"/>
      <c r="AL46" s="140"/>
      <c r="AM46" s="140"/>
      <c r="AN46" s="140"/>
      <c r="AO46" s="140"/>
      <c r="AQ46" s="140"/>
      <c r="AR46" s="140"/>
      <c r="AS46" s="140"/>
      <c r="AT46" s="140"/>
    </row>
    <row r="47" spans="1:46">
      <c r="C47" s="200"/>
      <c r="D47" s="201"/>
      <c r="H47" s="200"/>
      <c r="I47" s="201"/>
      <c r="AG47" s="140"/>
      <c r="AH47" s="140"/>
      <c r="AI47" s="140"/>
      <c r="AJ47" s="140"/>
      <c r="AL47" s="140"/>
      <c r="AM47" s="140"/>
      <c r="AN47" s="140"/>
      <c r="AO47" s="140"/>
      <c r="AQ47" s="140"/>
      <c r="AR47" s="140"/>
      <c r="AS47" s="140"/>
      <c r="AT47" s="140"/>
    </row>
    <row r="48" spans="1:46">
      <c r="C48" s="200"/>
      <c r="D48" s="201"/>
      <c r="H48" s="200"/>
      <c r="I48" s="201"/>
      <c r="AG48" s="140"/>
      <c r="AH48" s="140"/>
      <c r="AI48" s="140"/>
      <c r="AJ48" s="140"/>
      <c r="AL48" s="140"/>
      <c r="AM48" s="140"/>
      <c r="AN48" s="140"/>
      <c r="AO48" s="140"/>
      <c r="AQ48" s="140"/>
      <c r="AR48" s="140"/>
      <c r="AS48" s="140"/>
      <c r="AT48" s="140"/>
    </row>
    <row r="49" spans="3:46">
      <c r="C49" s="200"/>
      <c r="D49" s="201"/>
      <c r="H49" s="200"/>
      <c r="I49" s="201"/>
      <c r="AG49" s="140"/>
      <c r="AH49" s="140"/>
      <c r="AI49" s="140"/>
      <c r="AJ49" s="140"/>
      <c r="AL49" s="140"/>
      <c r="AM49" s="140"/>
      <c r="AN49" s="140"/>
      <c r="AO49" s="140"/>
      <c r="AQ49" s="140"/>
      <c r="AR49" s="140"/>
      <c r="AS49" s="140"/>
      <c r="AT49" s="140"/>
    </row>
    <row r="50" spans="3:46">
      <c r="C50" s="200"/>
      <c r="D50" s="201"/>
      <c r="H50" s="200"/>
      <c r="I50" s="201"/>
      <c r="AG50" s="140"/>
      <c r="AH50" s="140"/>
      <c r="AI50" s="140"/>
      <c r="AJ50" s="140"/>
      <c r="AL50" s="140"/>
      <c r="AM50" s="140"/>
      <c r="AN50" s="140"/>
      <c r="AO50" s="140"/>
      <c r="AQ50" s="140"/>
      <c r="AR50" s="140"/>
      <c r="AS50" s="140"/>
      <c r="AT50" s="140"/>
    </row>
    <row r="51" spans="3:46">
      <c r="C51" s="200"/>
      <c r="D51" s="201"/>
      <c r="H51" s="200"/>
      <c r="I51" s="201"/>
      <c r="AG51" s="140"/>
      <c r="AH51" s="140"/>
      <c r="AI51" s="140"/>
      <c r="AJ51" s="140"/>
      <c r="AL51" s="140"/>
      <c r="AM51" s="140"/>
      <c r="AN51" s="140"/>
      <c r="AO51" s="140"/>
      <c r="AQ51" s="140"/>
      <c r="AR51" s="140"/>
      <c r="AS51" s="140"/>
      <c r="AT51" s="140"/>
    </row>
    <row r="52" spans="3:46">
      <c r="C52" s="200"/>
      <c r="D52" s="201"/>
      <c r="H52" s="200"/>
      <c r="I52" s="201"/>
      <c r="AG52" s="140"/>
      <c r="AH52" s="140"/>
      <c r="AI52" s="140"/>
      <c r="AJ52" s="140"/>
      <c r="AL52" s="140"/>
      <c r="AM52" s="140"/>
      <c r="AN52" s="140"/>
      <c r="AO52" s="140"/>
      <c r="AQ52" s="140"/>
      <c r="AR52" s="140"/>
      <c r="AS52" s="140"/>
      <c r="AT52" s="140"/>
    </row>
    <row r="53" spans="3:46">
      <c r="C53" s="200"/>
      <c r="D53" s="201"/>
      <c r="H53" s="200"/>
      <c r="I53" s="201"/>
      <c r="AG53" s="140"/>
      <c r="AH53" s="140"/>
      <c r="AI53" s="140"/>
      <c r="AJ53" s="140"/>
      <c r="AL53" s="140"/>
      <c r="AM53" s="140"/>
      <c r="AN53" s="140"/>
      <c r="AO53" s="140"/>
      <c r="AQ53" s="140"/>
      <c r="AR53" s="140"/>
      <c r="AS53" s="140"/>
      <c r="AT53" s="140"/>
    </row>
    <row r="54" spans="3:46">
      <c r="C54" s="200"/>
      <c r="D54" s="201"/>
      <c r="H54" s="200"/>
      <c r="I54" s="201"/>
      <c r="AG54" s="140"/>
      <c r="AH54" s="140"/>
      <c r="AI54" s="140"/>
      <c r="AJ54" s="140"/>
      <c r="AL54" s="140"/>
      <c r="AM54" s="140"/>
      <c r="AN54" s="140"/>
      <c r="AO54" s="140"/>
      <c r="AQ54" s="140"/>
      <c r="AR54" s="140"/>
      <c r="AS54" s="140"/>
      <c r="AT54" s="140"/>
    </row>
    <row r="55" spans="3:46">
      <c r="AG55" s="140"/>
      <c r="AH55" s="140"/>
      <c r="AI55" s="140"/>
      <c r="AJ55" s="140"/>
      <c r="AL55" s="140"/>
      <c r="AM55" s="140"/>
      <c r="AN55" s="140"/>
      <c r="AO55" s="140"/>
      <c r="AQ55" s="140"/>
      <c r="AR55" s="140"/>
      <c r="AS55" s="140"/>
      <c r="AT55" s="140"/>
    </row>
    <row r="56" spans="3:46">
      <c r="AG56" s="140"/>
      <c r="AH56" s="140"/>
      <c r="AI56" s="140"/>
      <c r="AJ56" s="140"/>
      <c r="AL56" s="140"/>
      <c r="AM56" s="140"/>
      <c r="AN56" s="140"/>
      <c r="AO56" s="140"/>
      <c r="AQ56" s="140"/>
      <c r="AR56" s="140"/>
      <c r="AS56" s="140"/>
      <c r="AT56" s="140"/>
    </row>
    <row r="57" spans="3:46">
      <c r="C57" s="199"/>
      <c r="H57" s="199"/>
      <c r="AG57" s="140"/>
      <c r="AH57" s="140"/>
      <c r="AI57" s="140"/>
      <c r="AJ57" s="140"/>
    </row>
    <row r="58" spans="3:46">
      <c r="C58" s="200"/>
      <c r="D58" s="218"/>
      <c r="H58" s="200"/>
      <c r="I58" s="218"/>
    </row>
    <row r="59" spans="3:46">
      <c r="C59" s="200"/>
      <c r="D59" s="218"/>
      <c r="H59" s="200"/>
      <c r="I59" s="218"/>
    </row>
    <row r="60" spans="3:46">
      <c r="C60" s="200"/>
      <c r="D60" s="218"/>
      <c r="H60" s="200"/>
      <c r="I60" s="218"/>
    </row>
    <row r="61" spans="3:46">
      <c r="C61" s="200"/>
      <c r="D61" s="218"/>
      <c r="H61" s="200"/>
      <c r="I61" s="218"/>
    </row>
    <row r="62" spans="3:46">
      <c r="C62" s="200"/>
      <c r="D62" s="218"/>
      <c r="H62" s="200"/>
      <c r="I62" s="218"/>
    </row>
    <row r="63" spans="3:46">
      <c r="C63" s="200"/>
      <c r="D63" s="218"/>
      <c r="H63" s="200"/>
      <c r="I63" s="218"/>
    </row>
    <row r="64" spans="3:46">
      <c r="C64" s="200"/>
      <c r="D64" s="218"/>
      <c r="H64" s="200"/>
      <c r="I64" s="218"/>
    </row>
    <row r="65" spans="3:9">
      <c r="C65" s="200"/>
      <c r="D65" s="218"/>
      <c r="H65" s="200"/>
      <c r="I65" s="218"/>
    </row>
    <row r="66" spans="3:9">
      <c r="C66" s="200"/>
      <c r="D66" s="218"/>
      <c r="H66" s="200"/>
      <c r="I66" s="218"/>
    </row>
    <row r="67" spans="3:9">
      <c r="C67" s="200"/>
      <c r="D67" s="218"/>
      <c r="H67" s="200"/>
      <c r="I67" s="218"/>
    </row>
    <row r="68" spans="3:9">
      <c r="C68" s="200"/>
      <c r="D68" s="218"/>
      <c r="H68" s="200"/>
      <c r="I68" s="218"/>
    </row>
    <row r="69" spans="3:9">
      <c r="C69" s="200"/>
      <c r="D69" s="218"/>
      <c r="H69" s="200"/>
      <c r="I69" s="218"/>
    </row>
    <row r="70" spans="3:9">
      <c r="C70" s="200"/>
      <c r="D70" s="218"/>
      <c r="H70" s="200"/>
      <c r="I70" s="218"/>
    </row>
    <row r="71" spans="3:9">
      <c r="C71" s="200"/>
      <c r="D71" s="218"/>
      <c r="H71" s="200"/>
      <c r="I71" s="218"/>
    </row>
    <row r="72" spans="3:9">
      <c r="C72" s="200"/>
      <c r="D72" s="218"/>
      <c r="H72" s="200"/>
      <c r="I72" s="218"/>
    </row>
    <row r="73" spans="3:9">
      <c r="C73" s="200"/>
      <c r="D73" s="218"/>
      <c r="H73" s="200"/>
      <c r="I73" s="218"/>
    </row>
    <row r="74" spans="3:9">
      <c r="C74" s="200"/>
      <c r="D74" s="218"/>
      <c r="H74" s="200"/>
      <c r="I74" s="218"/>
    </row>
  </sheetData>
  <mergeCells count="12">
    <mergeCell ref="A8:K8"/>
    <mergeCell ref="AG36:AJ36"/>
    <mergeCell ref="AL36:AO36"/>
    <mergeCell ref="AQ36:AT36"/>
    <mergeCell ref="AB12:AE12"/>
    <mergeCell ref="AG12:AJ12"/>
    <mergeCell ref="AL12:AO12"/>
    <mergeCell ref="B11:F11"/>
    <mergeCell ref="G11:K11"/>
    <mergeCell ref="M12:P12"/>
    <mergeCell ref="R12:U12"/>
    <mergeCell ref="W12:Z12"/>
  </mergeCells>
  <phoneticPr fontId="3" type="noConversion"/>
  <pageMargins left="0.59" right="0.53" top="1" bottom="1" header="0.5" footer="0.5"/>
  <pageSetup scale="93" orientation="landscape" r:id="rId1"/>
  <headerFooter alignWithMargins="0">
    <oddFooter>&amp;L&amp;F&amp;C&amp;A&amp;R&amp;D</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rgb="FFFFFF00"/>
  </sheetPr>
  <dimension ref="A1:BQ95"/>
  <sheetViews>
    <sheetView zoomScale="70" zoomScaleNormal="70" workbookViewId="0">
      <selection activeCell="F6" sqref="F6"/>
    </sheetView>
  </sheetViews>
  <sheetFormatPr defaultColWidth="8.7265625" defaultRowHeight="13"/>
  <cols>
    <col min="1" max="1" width="13" style="101" customWidth="1"/>
    <col min="2" max="2" width="13" style="104" customWidth="1"/>
    <col min="3" max="3" width="12.453125" style="104" bestFit="1" customWidth="1"/>
    <col min="4" max="5" width="10.54296875" style="104" customWidth="1"/>
    <col min="6" max="6" width="12.453125" style="104" customWidth="1"/>
    <col min="7" max="7" width="6.54296875" style="104" customWidth="1"/>
    <col min="8" max="8" width="7.453125" style="101" customWidth="1"/>
    <col min="9" max="9" width="13.453125" style="104" customWidth="1"/>
    <col min="10" max="10" width="13.54296875" style="104" bestFit="1" customWidth="1"/>
    <col min="11" max="11" width="12.54296875" style="104" customWidth="1"/>
    <col min="12" max="12" width="11.453125" style="104" bestFit="1" customWidth="1"/>
    <col min="13" max="13" width="13.54296875" style="104" bestFit="1" customWidth="1"/>
    <col min="14" max="14" width="5.453125" style="101" customWidth="1"/>
    <col min="15" max="16" width="15.453125" style="104" bestFit="1" customWidth="1"/>
    <col min="17" max="17" width="12.54296875" style="104" bestFit="1" customWidth="1"/>
    <col min="18" max="18" width="11.453125" style="104" bestFit="1" customWidth="1"/>
    <col min="19" max="19" width="15.453125" style="104" bestFit="1" customWidth="1"/>
    <col min="20" max="20" width="5.453125" style="101" customWidth="1"/>
    <col min="21" max="22" width="15.453125" style="104" bestFit="1" customWidth="1"/>
    <col min="23" max="23" width="12.54296875" style="104" bestFit="1" customWidth="1"/>
    <col min="24" max="24" width="11.453125" style="104" bestFit="1" customWidth="1"/>
    <col min="25" max="25" width="15.453125" style="104" bestFit="1" customWidth="1"/>
    <col min="26" max="26" width="7" style="104" customWidth="1"/>
    <col min="27" max="27" width="13.54296875" style="104" bestFit="1" customWidth="1"/>
    <col min="28" max="28" width="12.81640625" style="104" bestFit="1" customWidth="1"/>
    <col min="29" max="29" width="11.54296875" style="104" customWidth="1"/>
    <col min="30" max="30" width="11.453125" style="104" bestFit="1" customWidth="1"/>
    <col min="31" max="31" width="13.54296875" style="104" bestFit="1" customWidth="1"/>
    <col min="32" max="32" width="4.54296875" style="104" customWidth="1"/>
    <col min="33" max="33" width="11.453125" style="104" customWidth="1"/>
    <col min="34" max="34" width="11" style="104" bestFit="1" customWidth="1"/>
    <col min="35" max="35" width="13.54296875" style="104" bestFit="1" customWidth="1"/>
    <col min="36" max="36" width="4.54296875" style="104" customWidth="1"/>
    <col min="37" max="37" width="10.54296875" style="104" customWidth="1"/>
    <col min="38" max="38" width="11" style="104" bestFit="1" customWidth="1"/>
    <col min="39" max="39" width="13.54296875" style="104" bestFit="1" customWidth="1"/>
    <col min="40" max="40" width="4.453125" style="104" customWidth="1"/>
    <col min="41" max="41" width="10.453125" style="104" customWidth="1"/>
    <col min="42" max="42" width="11" style="104" bestFit="1" customWidth="1"/>
    <col min="43" max="43" width="13.54296875" style="104" bestFit="1" customWidth="1"/>
    <col min="44" max="44" width="5.453125" style="104" customWidth="1"/>
    <col min="45" max="45" width="11.453125" style="104" customWidth="1"/>
    <col min="46" max="46" width="11" style="104" bestFit="1" customWidth="1"/>
    <col min="47" max="47" width="13.54296875" style="104" bestFit="1" customWidth="1"/>
    <col min="48" max="48" width="4.54296875" style="104" customWidth="1"/>
    <col min="49" max="49" width="11.453125" style="104" customWidth="1"/>
    <col min="50" max="50" width="11" style="104" bestFit="1" customWidth="1"/>
    <col min="51" max="51" width="13.54296875" style="104" bestFit="1" customWidth="1"/>
    <col min="52" max="52" width="4" style="104" customWidth="1"/>
    <col min="53" max="53" width="12.453125" style="104" customWidth="1"/>
    <col min="54" max="54" width="11" style="104" bestFit="1" customWidth="1"/>
    <col min="55" max="55" width="13.54296875" style="104" bestFit="1" customWidth="1"/>
    <col min="56" max="56" width="4.54296875" style="104" customWidth="1"/>
    <col min="57" max="57" width="11.54296875" style="104" customWidth="1"/>
    <col min="58" max="58" width="11" style="104" bestFit="1" customWidth="1"/>
    <col min="59" max="59" width="13.54296875" style="104" bestFit="1" customWidth="1"/>
    <col min="60" max="60" width="4.54296875" style="104" customWidth="1"/>
    <col min="61" max="61" width="11.453125" style="104" customWidth="1"/>
    <col min="62" max="62" width="11" style="104" bestFit="1" customWidth="1"/>
    <col min="63" max="63" width="13.54296875" style="104" bestFit="1" customWidth="1"/>
    <col min="64" max="64" width="3.54296875" style="104" customWidth="1"/>
    <col min="65" max="65" width="11.54296875" style="104" customWidth="1"/>
    <col min="66" max="66" width="11" style="104" bestFit="1" customWidth="1"/>
    <col min="67" max="67" width="13.54296875" style="104" bestFit="1" customWidth="1"/>
    <col min="68" max="16384" width="8.7265625" style="104"/>
  </cols>
  <sheetData>
    <row r="1" spans="1:67" ht="14">
      <c r="A1" s="717" t="s">
        <v>335</v>
      </c>
      <c r="J1" s="468"/>
    </row>
    <row r="3" spans="1:67">
      <c r="A3" s="104"/>
    </row>
    <row r="4" spans="1:67" ht="18.5">
      <c r="A4" s="342" t="s">
        <v>300</v>
      </c>
      <c r="B4" s="372"/>
      <c r="C4" s="373"/>
      <c r="D4" s="373"/>
      <c r="E4" s="373"/>
      <c r="F4" s="373"/>
      <c r="G4" s="373"/>
      <c r="I4" s="373"/>
      <c r="J4" s="373"/>
      <c r="K4" s="373"/>
      <c r="L4" s="373"/>
    </row>
    <row r="5" spans="1:67" ht="15.5">
      <c r="A5" s="343" t="s">
        <v>334</v>
      </c>
      <c r="B5" s="374"/>
      <c r="C5" s="374"/>
      <c r="D5" s="374"/>
      <c r="E5" s="374"/>
      <c r="F5" s="374"/>
      <c r="G5" s="374"/>
      <c r="H5" s="374"/>
      <c r="I5" s="374"/>
      <c r="J5" s="374"/>
      <c r="K5" s="374"/>
      <c r="L5" s="374"/>
      <c r="M5" s="177"/>
      <c r="N5" s="375"/>
      <c r="O5" s="177"/>
      <c r="P5" s="177"/>
      <c r="Q5" s="177"/>
      <c r="R5" s="177"/>
      <c r="S5" s="177"/>
      <c r="T5" s="375"/>
      <c r="U5" s="177"/>
      <c r="V5" s="177"/>
      <c r="W5" s="177"/>
      <c r="X5" s="177"/>
      <c r="Y5" s="177"/>
    </row>
    <row r="6" spans="1:67" ht="21">
      <c r="A6" s="96" t="s">
        <v>301</v>
      </c>
      <c r="Q6" s="177"/>
      <c r="R6" s="177"/>
      <c r="S6" s="177"/>
      <c r="W6" s="177"/>
      <c r="X6" s="177"/>
      <c r="Y6" s="177"/>
    </row>
    <row r="7" spans="1:67" ht="15.5">
      <c r="A7" s="129" t="s">
        <v>310</v>
      </c>
      <c r="B7" s="376"/>
      <c r="C7" s="376"/>
      <c r="D7" s="376"/>
      <c r="E7" s="376"/>
      <c r="F7" s="376"/>
      <c r="G7" s="376"/>
      <c r="H7" s="376"/>
      <c r="I7" s="376"/>
      <c r="J7" s="376"/>
      <c r="K7" s="376"/>
      <c r="L7" s="376"/>
      <c r="M7" s="376"/>
      <c r="N7" s="376"/>
      <c r="O7" s="376"/>
      <c r="P7" s="376"/>
      <c r="Q7" s="177"/>
      <c r="R7" s="177"/>
      <c r="S7" s="177"/>
      <c r="T7" s="376"/>
      <c r="U7" s="376"/>
      <c r="V7" s="376"/>
      <c r="W7" s="177"/>
      <c r="X7" s="177"/>
      <c r="Y7" s="177"/>
    </row>
    <row r="8" spans="1:67" ht="13.5" thickBot="1">
      <c r="A8" s="377"/>
      <c r="B8" s="378"/>
      <c r="C8" s="378"/>
      <c r="D8" s="378"/>
      <c r="E8" s="378"/>
      <c r="F8" s="378"/>
    </row>
    <row r="9" spans="1:67">
      <c r="A9" s="420"/>
      <c r="B9" s="421"/>
      <c r="C9" s="421"/>
      <c r="D9" s="421"/>
      <c r="E9" s="421"/>
      <c r="F9" s="421"/>
      <c r="I9" s="528" t="s">
        <v>279</v>
      </c>
      <c r="J9" s="529"/>
      <c r="K9" s="529"/>
      <c r="L9" s="529"/>
      <c r="M9" s="530"/>
      <c r="O9" s="528" t="s">
        <v>298</v>
      </c>
      <c r="P9" s="529"/>
      <c r="Q9" s="529"/>
      <c r="R9" s="529"/>
      <c r="S9" s="530"/>
      <c r="U9" s="528" t="s">
        <v>327</v>
      </c>
      <c r="V9" s="529"/>
      <c r="W9" s="529"/>
      <c r="X9" s="529"/>
      <c r="Y9" s="530"/>
      <c r="Z9" s="101"/>
      <c r="AA9" s="528" t="s">
        <v>332</v>
      </c>
      <c r="AB9" s="529"/>
      <c r="AC9" s="529"/>
      <c r="AD9" s="529"/>
      <c r="AE9" s="530"/>
    </row>
    <row r="10" spans="1:67" ht="13.5" customHeight="1" thickBot="1">
      <c r="I10" s="409" t="s">
        <v>38</v>
      </c>
      <c r="J10" s="410" t="s">
        <v>39</v>
      </c>
      <c r="K10" s="410" t="s">
        <v>40</v>
      </c>
      <c r="L10" s="410" t="s">
        <v>41</v>
      </c>
      <c r="M10" s="411" t="s">
        <v>42</v>
      </c>
      <c r="O10" s="409" t="s">
        <v>38</v>
      </c>
      <c r="P10" s="410" t="s">
        <v>39</v>
      </c>
      <c r="Q10" s="410" t="s">
        <v>40</v>
      </c>
      <c r="R10" s="410" t="s">
        <v>41</v>
      </c>
      <c r="S10" s="411" t="s">
        <v>42</v>
      </c>
      <c r="U10" s="409" t="s">
        <v>38</v>
      </c>
      <c r="V10" s="410" t="s">
        <v>39</v>
      </c>
      <c r="W10" s="410" t="s">
        <v>40</v>
      </c>
      <c r="X10" s="410" t="s">
        <v>41</v>
      </c>
      <c r="Y10" s="411" t="s">
        <v>42</v>
      </c>
      <c r="Z10" s="101"/>
      <c r="AA10" s="409" t="s">
        <v>38</v>
      </c>
      <c r="AB10" s="410" t="s">
        <v>39</v>
      </c>
      <c r="AC10" s="410" t="s">
        <v>40</v>
      </c>
      <c r="AD10" s="410" t="s">
        <v>41</v>
      </c>
      <c r="AE10" s="411" t="s">
        <v>42</v>
      </c>
      <c r="AG10" s="412"/>
      <c r="AH10" s="412"/>
      <c r="AI10" s="412"/>
      <c r="AK10" s="412"/>
      <c r="AL10" s="412"/>
      <c r="AM10" s="412"/>
      <c r="AO10" s="412"/>
      <c r="AP10" s="412"/>
      <c r="AQ10" s="412"/>
      <c r="AS10" s="412"/>
      <c r="AT10" s="412"/>
      <c r="AU10" s="412"/>
      <c r="AW10" s="412"/>
      <c r="AX10" s="412"/>
      <c r="AY10" s="412"/>
      <c r="BA10" s="412"/>
      <c r="BB10" s="412"/>
      <c r="BC10" s="412"/>
      <c r="BE10" s="412"/>
      <c r="BF10" s="412"/>
      <c r="BG10" s="412"/>
      <c r="BI10" s="412"/>
      <c r="BJ10" s="412"/>
      <c r="BK10" s="412"/>
      <c r="BM10" s="412"/>
      <c r="BN10" s="412"/>
      <c r="BO10" s="412"/>
    </row>
    <row r="11" spans="1:67" ht="13.5" thickBot="1">
      <c r="G11" s="140"/>
      <c r="I11" s="657"/>
      <c r="J11" s="658"/>
      <c r="K11" s="659"/>
      <c r="L11" s="660"/>
      <c r="M11" s="661"/>
      <c r="O11" s="657"/>
      <c r="P11" s="658"/>
      <c r="Q11" s="659"/>
      <c r="R11" s="660"/>
      <c r="S11" s="662"/>
      <c r="U11" s="657"/>
      <c r="V11" s="658"/>
      <c r="W11" s="659"/>
      <c r="X11" s="660"/>
      <c r="Y11" s="662"/>
      <c r="Z11" s="101"/>
      <c r="AA11" s="657"/>
      <c r="AB11" s="658"/>
      <c r="AC11" s="659"/>
      <c r="AD11" s="660"/>
      <c r="AE11" s="661"/>
      <c r="AG11" s="101"/>
      <c r="AH11" s="413"/>
      <c r="AK11" s="101"/>
      <c r="AL11" s="413"/>
      <c r="AO11" s="101"/>
      <c r="AP11" s="413"/>
      <c r="AS11" s="101"/>
      <c r="AT11" s="413"/>
      <c r="AW11" s="101"/>
      <c r="AX11" s="413"/>
      <c r="BA11" s="101"/>
      <c r="BB11" s="413"/>
      <c r="BE11" s="101"/>
      <c r="BF11" s="413"/>
      <c r="BI11" s="101"/>
      <c r="BJ11" s="413"/>
      <c r="BM11" s="101"/>
      <c r="BN11" s="413"/>
    </row>
    <row r="12" spans="1:67">
      <c r="B12" s="534" t="s">
        <v>0</v>
      </c>
      <c r="C12" s="535"/>
      <c r="D12" s="535"/>
      <c r="E12" s="535"/>
      <c r="F12" s="536"/>
      <c r="H12" s="379"/>
      <c r="I12" s="184"/>
      <c r="M12" s="380"/>
      <c r="N12" s="379"/>
      <c r="O12" s="184"/>
      <c r="S12" s="380"/>
      <c r="T12" s="379"/>
      <c r="U12" s="184"/>
      <c r="Y12" s="380"/>
      <c r="Z12" s="379"/>
      <c r="AA12" s="184"/>
      <c r="AE12" s="380"/>
      <c r="AG12" s="101"/>
      <c r="AH12" s="414"/>
      <c r="AK12" s="101"/>
      <c r="AL12" s="414"/>
      <c r="AO12" s="101"/>
      <c r="AP12" s="414"/>
      <c r="AS12" s="101"/>
      <c r="AT12" s="414"/>
      <c r="AW12" s="101"/>
      <c r="AX12" s="414"/>
      <c r="BA12" s="101"/>
      <c r="BB12" s="414"/>
      <c r="BE12" s="101"/>
      <c r="BF12" s="414"/>
      <c r="BI12" s="101"/>
      <c r="BJ12" s="414"/>
      <c r="BM12" s="101"/>
      <c r="BN12" s="414"/>
    </row>
    <row r="13" spans="1:67" ht="29.25" customHeight="1">
      <c r="B13" s="205" t="s">
        <v>35</v>
      </c>
      <c r="C13" s="203" t="s">
        <v>22</v>
      </c>
      <c r="D13" s="203" t="s">
        <v>23</v>
      </c>
      <c r="E13" s="206" t="s">
        <v>29</v>
      </c>
      <c r="F13" s="207" t="s">
        <v>21</v>
      </c>
      <c r="H13" s="415"/>
      <c r="I13" s="416" t="s">
        <v>35</v>
      </c>
      <c r="J13" s="417" t="s">
        <v>22</v>
      </c>
      <c r="K13" s="417" t="s">
        <v>23</v>
      </c>
      <c r="L13" s="418" t="s">
        <v>29</v>
      </c>
      <c r="M13" s="419" t="s">
        <v>21</v>
      </c>
      <c r="N13" s="415"/>
      <c r="O13" s="205" t="s">
        <v>35</v>
      </c>
      <c r="P13" s="203" t="s">
        <v>22</v>
      </c>
      <c r="Q13" s="203" t="s">
        <v>23</v>
      </c>
      <c r="R13" s="206" t="s">
        <v>29</v>
      </c>
      <c r="S13" s="207" t="s">
        <v>21</v>
      </c>
      <c r="T13" s="415"/>
      <c r="U13" s="205" t="s">
        <v>35</v>
      </c>
      <c r="V13" s="203" t="s">
        <v>22</v>
      </c>
      <c r="W13" s="203" t="s">
        <v>23</v>
      </c>
      <c r="X13" s="206" t="s">
        <v>29</v>
      </c>
      <c r="Y13" s="207" t="s">
        <v>21</v>
      </c>
      <c r="Z13" s="415"/>
      <c r="AA13" s="205" t="s">
        <v>35</v>
      </c>
      <c r="AB13" s="203" t="s">
        <v>22</v>
      </c>
      <c r="AC13" s="203" t="s">
        <v>23</v>
      </c>
      <c r="AD13" s="206" t="s">
        <v>29</v>
      </c>
      <c r="AE13" s="207" t="s">
        <v>21</v>
      </c>
      <c r="AG13" s="203"/>
      <c r="AH13" s="203"/>
      <c r="AI13" s="203"/>
      <c r="AK13" s="203"/>
      <c r="AL13" s="203"/>
      <c r="AM13" s="203"/>
      <c r="AO13" s="203"/>
      <c r="AP13" s="203"/>
      <c r="AQ13" s="203"/>
      <c r="AS13" s="203"/>
      <c r="AT13" s="203"/>
      <c r="AU13" s="203"/>
      <c r="AW13" s="203"/>
      <c r="AX13" s="203"/>
      <c r="AY13" s="203"/>
      <c r="BA13" s="203"/>
      <c r="BB13" s="203"/>
      <c r="BC13" s="203"/>
      <c r="BE13" s="203"/>
      <c r="BF13" s="203"/>
      <c r="BG13" s="203"/>
      <c r="BI13" s="203"/>
      <c r="BJ13" s="203"/>
      <c r="BK13" s="203"/>
      <c r="BM13" s="203"/>
      <c r="BN13" s="203"/>
      <c r="BO13" s="203"/>
    </row>
    <row r="14" spans="1:67" s="389" customFormat="1">
      <c r="A14" s="399">
        <v>2011</v>
      </c>
      <c r="B14" s="400">
        <v>0</v>
      </c>
      <c r="C14" s="401">
        <v>0</v>
      </c>
      <c r="D14" s="401">
        <v>0</v>
      </c>
      <c r="E14" s="401">
        <v>0</v>
      </c>
      <c r="F14" s="402">
        <v>0</v>
      </c>
      <c r="G14" s="403"/>
      <c r="H14" s="399">
        <v>2011</v>
      </c>
      <c r="I14" s="400"/>
      <c r="J14" s="401"/>
      <c r="K14" s="401"/>
      <c r="L14" s="401"/>
      <c r="M14" s="402"/>
      <c r="N14" s="399">
        <v>2011</v>
      </c>
      <c r="O14" s="400"/>
      <c r="P14" s="401"/>
      <c r="Q14" s="401"/>
      <c r="R14" s="401"/>
      <c r="S14" s="402"/>
      <c r="T14" s="399">
        <v>2011</v>
      </c>
      <c r="U14" s="400"/>
      <c r="V14" s="401"/>
      <c r="W14" s="401"/>
      <c r="X14" s="401"/>
      <c r="Y14" s="402"/>
      <c r="Z14" s="399">
        <v>2011</v>
      </c>
      <c r="AA14" s="400"/>
      <c r="AB14" s="401"/>
      <c r="AC14" s="401"/>
      <c r="AD14" s="401"/>
      <c r="AE14" s="402"/>
    </row>
    <row r="15" spans="1:67" s="389" customFormat="1">
      <c r="A15" s="399">
        <v>2012</v>
      </c>
      <c r="B15" s="400">
        <v>0</v>
      </c>
      <c r="C15" s="401">
        <v>0</v>
      </c>
      <c r="D15" s="401">
        <v>0</v>
      </c>
      <c r="E15" s="401">
        <v>0</v>
      </c>
      <c r="F15" s="402">
        <v>0</v>
      </c>
      <c r="G15" s="403"/>
      <c r="H15" s="399">
        <v>2012</v>
      </c>
      <c r="I15" s="407"/>
      <c r="J15" s="401"/>
      <c r="K15" s="401"/>
      <c r="L15" s="401"/>
      <c r="M15" s="402"/>
      <c r="N15" s="399">
        <v>2012</v>
      </c>
      <c r="O15" s="407"/>
      <c r="P15" s="401"/>
      <c r="Q15" s="401"/>
      <c r="R15" s="401"/>
      <c r="S15" s="402"/>
      <c r="T15" s="399">
        <v>2012</v>
      </c>
      <c r="U15" s="407"/>
      <c r="V15" s="401"/>
      <c r="W15" s="401"/>
      <c r="X15" s="401"/>
      <c r="Y15" s="402"/>
      <c r="Z15" s="399">
        <v>2012</v>
      </c>
      <c r="AA15" s="407"/>
      <c r="AB15" s="401"/>
      <c r="AC15" s="401"/>
      <c r="AD15" s="401"/>
      <c r="AE15" s="402"/>
    </row>
    <row r="16" spans="1:67" s="389" customFormat="1">
      <c r="A16" s="399">
        <v>2013</v>
      </c>
      <c r="B16" s="400">
        <v>0</v>
      </c>
      <c r="C16" s="401">
        <v>0</v>
      </c>
      <c r="D16" s="401">
        <v>0</v>
      </c>
      <c r="E16" s="401">
        <v>0</v>
      </c>
      <c r="F16" s="402">
        <v>0</v>
      </c>
      <c r="G16" s="403"/>
      <c r="H16" s="399">
        <v>2013</v>
      </c>
      <c r="I16" s="407"/>
      <c r="J16" s="401"/>
      <c r="K16" s="401"/>
      <c r="L16" s="401"/>
      <c r="M16" s="402"/>
      <c r="N16" s="399">
        <v>2013</v>
      </c>
      <c r="O16" s="407"/>
      <c r="P16" s="401"/>
      <c r="Q16" s="401"/>
      <c r="R16" s="401"/>
      <c r="S16" s="402"/>
      <c r="T16" s="399">
        <v>2013</v>
      </c>
      <c r="U16" s="407"/>
      <c r="V16" s="401"/>
      <c r="W16" s="401"/>
      <c r="X16" s="401"/>
      <c r="Y16" s="402"/>
      <c r="Z16" s="399">
        <v>2013</v>
      </c>
      <c r="AA16" s="407"/>
      <c r="AB16" s="401"/>
      <c r="AC16" s="401"/>
      <c r="AD16" s="401"/>
      <c r="AE16" s="402"/>
    </row>
    <row r="17" spans="1:69" s="389" customFormat="1">
      <c r="A17" s="399">
        <v>2014</v>
      </c>
      <c r="B17" s="400">
        <v>0</v>
      </c>
      <c r="C17" s="401">
        <v>0</v>
      </c>
      <c r="D17" s="401">
        <v>0</v>
      </c>
      <c r="E17" s="401">
        <v>0</v>
      </c>
      <c r="F17" s="402">
        <v>0</v>
      </c>
      <c r="G17" s="403"/>
      <c r="H17" s="399">
        <v>2014</v>
      </c>
      <c r="I17" s="407"/>
      <c r="J17" s="401"/>
      <c r="K17" s="401"/>
      <c r="L17" s="401"/>
      <c r="M17" s="402"/>
      <c r="N17" s="399">
        <v>2014</v>
      </c>
      <c r="O17" s="407"/>
      <c r="P17" s="401"/>
      <c r="Q17" s="401"/>
      <c r="R17" s="401"/>
      <c r="S17" s="402"/>
      <c r="T17" s="399">
        <v>2014</v>
      </c>
      <c r="U17" s="407"/>
      <c r="V17" s="401"/>
      <c r="W17" s="401"/>
      <c r="X17" s="401"/>
      <c r="Y17" s="402"/>
      <c r="Z17" s="399">
        <v>2014</v>
      </c>
      <c r="AA17" s="407"/>
      <c r="AB17" s="401"/>
      <c r="AC17" s="401"/>
      <c r="AD17" s="401"/>
      <c r="AE17" s="402"/>
    </row>
    <row r="18" spans="1:69" s="389" customFormat="1">
      <c r="A18" s="399">
        <v>2015</v>
      </c>
      <c r="B18" s="400">
        <v>0</v>
      </c>
      <c r="C18" s="401">
        <v>0</v>
      </c>
      <c r="D18" s="401">
        <v>0</v>
      </c>
      <c r="E18" s="401">
        <v>0</v>
      </c>
      <c r="F18" s="402">
        <v>0</v>
      </c>
      <c r="G18" s="403"/>
      <c r="H18" s="399">
        <v>2015</v>
      </c>
      <c r="I18" s="407"/>
      <c r="J18" s="401"/>
      <c r="K18" s="401"/>
      <c r="L18" s="401"/>
      <c r="M18" s="402"/>
      <c r="N18" s="399">
        <v>2015</v>
      </c>
      <c r="O18" s="407"/>
      <c r="P18" s="401"/>
      <c r="Q18" s="401"/>
      <c r="R18" s="401"/>
      <c r="S18" s="402"/>
      <c r="T18" s="399">
        <v>2015</v>
      </c>
      <c r="U18" s="407"/>
      <c r="V18" s="401"/>
      <c r="W18" s="401"/>
      <c r="X18" s="401"/>
      <c r="Y18" s="402"/>
      <c r="Z18" s="399">
        <v>2015</v>
      </c>
      <c r="AA18" s="407"/>
      <c r="AB18" s="401"/>
      <c r="AC18" s="401"/>
      <c r="AD18" s="401"/>
      <c r="AE18" s="402"/>
    </row>
    <row r="19" spans="1:69" s="389" customFormat="1">
      <c r="A19" s="399">
        <v>2016</v>
      </c>
      <c r="B19" s="400">
        <v>0</v>
      </c>
      <c r="C19" s="401">
        <v>0</v>
      </c>
      <c r="D19" s="401">
        <v>0</v>
      </c>
      <c r="E19" s="401">
        <v>0</v>
      </c>
      <c r="F19" s="402">
        <v>0</v>
      </c>
      <c r="G19" s="403"/>
      <c r="H19" s="399">
        <v>2016</v>
      </c>
      <c r="I19" s="407"/>
      <c r="J19" s="401"/>
      <c r="K19" s="401"/>
      <c r="L19" s="401"/>
      <c r="M19" s="402"/>
      <c r="N19" s="399">
        <v>2016</v>
      </c>
      <c r="O19" s="407"/>
      <c r="P19" s="401"/>
      <c r="Q19" s="401"/>
      <c r="R19" s="401"/>
      <c r="S19" s="402"/>
      <c r="T19" s="399">
        <v>2016</v>
      </c>
      <c r="U19" s="407"/>
      <c r="V19" s="401"/>
      <c r="W19" s="401"/>
      <c r="X19" s="401"/>
      <c r="Y19" s="402"/>
      <c r="Z19" s="399">
        <v>2016</v>
      </c>
      <c r="AA19" s="407"/>
      <c r="AB19" s="401"/>
      <c r="AC19" s="401"/>
      <c r="AD19" s="401"/>
      <c r="AE19" s="402"/>
    </row>
    <row r="20" spans="1:69" s="389" customFormat="1">
      <c r="A20" s="399">
        <v>2017</v>
      </c>
      <c r="B20" s="400">
        <v>0</v>
      </c>
      <c r="C20" s="401">
        <v>0</v>
      </c>
      <c r="D20" s="401">
        <v>0</v>
      </c>
      <c r="E20" s="401">
        <v>0</v>
      </c>
      <c r="F20" s="402">
        <v>0</v>
      </c>
      <c r="G20" s="403"/>
      <c r="H20" s="399">
        <v>2017</v>
      </c>
      <c r="I20" s="407"/>
      <c r="J20" s="401"/>
      <c r="K20" s="401"/>
      <c r="L20" s="401"/>
      <c r="M20" s="402"/>
      <c r="N20" s="399">
        <v>2017</v>
      </c>
      <c r="O20" s="407"/>
      <c r="P20" s="401"/>
      <c r="Q20" s="401"/>
      <c r="R20" s="401"/>
      <c r="S20" s="402"/>
      <c r="T20" s="399">
        <v>2017</v>
      </c>
      <c r="U20" s="407"/>
      <c r="V20" s="401"/>
      <c r="W20" s="401"/>
      <c r="X20" s="401"/>
      <c r="Y20" s="402"/>
      <c r="Z20" s="399">
        <v>2017</v>
      </c>
      <c r="AA20" s="407"/>
      <c r="AB20" s="401"/>
      <c r="AC20" s="401"/>
      <c r="AD20" s="401"/>
      <c r="AE20" s="469"/>
    </row>
    <row r="21" spans="1:69" s="389" customFormat="1" ht="13.5" thickBot="1">
      <c r="A21" s="399">
        <v>2018</v>
      </c>
      <c r="B21" s="400">
        <v>0</v>
      </c>
      <c r="C21" s="401">
        <v>0</v>
      </c>
      <c r="D21" s="401">
        <v>0</v>
      </c>
      <c r="E21" s="401">
        <v>0</v>
      </c>
      <c r="F21" s="402">
        <v>0</v>
      </c>
      <c r="G21" s="403"/>
      <c r="H21" s="399">
        <v>2018</v>
      </c>
      <c r="I21" s="407"/>
      <c r="J21" s="401"/>
      <c r="K21" s="401"/>
      <c r="L21" s="401"/>
      <c r="M21" s="402"/>
      <c r="N21" s="399">
        <v>2018</v>
      </c>
      <c r="O21" s="407"/>
      <c r="P21" s="401"/>
      <c r="Q21" s="401"/>
      <c r="R21" s="401"/>
      <c r="S21" s="402"/>
      <c r="T21" s="399">
        <v>2018</v>
      </c>
      <c r="U21" s="407"/>
      <c r="V21" s="401"/>
      <c r="W21" s="401"/>
      <c r="X21" s="401"/>
      <c r="Y21" s="402"/>
      <c r="Z21" s="399">
        <v>2018</v>
      </c>
      <c r="AA21" s="407"/>
      <c r="AB21" s="401"/>
      <c r="AC21" s="401"/>
      <c r="AD21" s="401"/>
      <c r="AE21" s="402"/>
    </row>
    <row r="22" spans="1:69" s="389" customFormat="1">
      <c r="A22" s="399">
        <v>2019</v>
      </c>
      <c r="B22" s="708"/>
      <c r="C22" s="664"/>
      <c r="D22" s="664"/>
      <c r="E22" s="664"/>
      <c r="F22" s="666"/>
      <c r="G22" s="403"/>
      <c r="H22" s="399">
        <v>2019</v>
      </c>
      <c r="I22" s="708"/>
      <c r="J22" s="664"/>
      <c r="K22" s="664"/>
      <c r="L22" s="664"/>
      <c r="M22" s="666"/>
      <c r="N22" s="399">
        <v>2019</v>
      </c>
      <c r="O22" s="407"/>
      <c r="P22" s="401"/>
      <c r="Q22" s="401"/>
      <c r="R22" s="401"/>
      <c r="S22" s="402"/>
      <c r="T22" s="399">
        <v>2019</v>
      </c>
      <c r="U22" s="407"/>
      <c r="V22" s="401"/>
      <c r="W22" s="401"/>
      <c r="X22" s="401"/>
      <c r="Y22" s="402"/>
      <c r="Z22" s="399">
        <v>2019</v>
      </c>
      <c r="AA22" s="407"/>
      <c r="AB22" s="401"/>
      <c r="AC22" s="401"/>
      <c r="AD22" s="401"/>
      <c r="AE22" s="402"/>
    </row>
    <row r="23" spans="1:69" s="389" customFormat="1" ht="13.5" thickBot="1">
      <c r="A23" s="399">
        <v>2020</v>
      </c>
      <c r="B23" s="709"/>
      <c r="C23" s="668"/>
      <c r="D23" s="668"/>
      <c r="E23" s="668"/>
      <c r="F23" s="670"/>
      <c r="H23" s="399">
        <v>2020</v>
      </c>
      <c r="I23" s="709"/>
      <c r="J23" s="668"/>
      <c r="K23" s="668"/>
      <c r="L23" s="668"/>
      <c r="M23" s="670"/>
      <c r="N23" s="399">
        <v>2020</v>
      </c>
      <c r="O23" s="407"/>
      <c r="P23" s="401"/>
      <c r="Q23" s="401"/>
      <c r="R23" s="408"/>
      <c r="S23" s="402"/>
      <c r="T23" s="399">
        <v>2020</v>
      </c>
      <c r="U23" s="407"/>
      <c r="V23" s="401"/>
      <c r="W23" s="401"/>
      <c r="X23" s="408"/>
      <c r="Y23" s="402"/>
      <c r="Z23" s="399">
        <v>2020</v>
      </c>
      <c r="AA23" s="407"/>
      <c r="AB23" s="401"/>
      <c r="AC23" s="401"/>
      <c r="AD23" s="408"/>
      <c r="AE23" s="402"/>
    </row>
    <row r="24" spans="1:69" s="389" customFormat="1">
      <c r="A24" s="399">
        <v>2021</v>
      </c>
      <c r="B24" s="709"/>
      <c r="C24" s="668"/>
      <c r="D24" s="668"/>
      <c r="E24" s="668"/>
      <c r="F24" s="670"/>
      <c r="G24" s="403"/>
      <c r="H24" s="399">
        <v>2021</v>
      </c>
      <c r="I24" s="709"/>
      <c r="J24" s="668"/>
      <c r="K24" s="668"/>
      <c r="L24" s="668"/>
      <c r="M24" s="670"/>
      <c r="N24" s="399">
        <v>2021</v>
      </c>
      <c r="O24" s="663"/>
      <c r="P24" s="664"/>
      <c r="Q24" s="664"/>
      <c r="R24" s="665"/>
      <c r="S24" s="666"/>
      <c r="T24" s="399">
        <v>2021</v>
      </c>
      <c r="U24" s="407"/>
      <c r="V24" s="401"/>
      <c r="W24" s="401"/>
      <c r="X24" s="401"/>
      <c r="Y24" s="402"/>
      <c r="Z24" s="399">
        <v>2021</v>
      </c>
      <c r="AA24" s="407"/>
      <c r="AB24" s="401"/>
      <c r="AC24" s="401"/>
      <c r="AD24" s="401"/>
      <c r="AE24" s="402"/>
    </row>
    <row r="25" spans="1:69" s="389" customFormat="1" ht="13.5" thickBot="1">
      <c r="A25" s="399">
        <v>2022</v>
      </c>
      <c r="B25" s="709"/>
      <c r="C25" s="668"/>
      <c r="D25" s="668"/>
      <c r="E25" s="668"/>
      <c r="F25" s="670"/>
      <c r="H25" s="399">
        <v>2022</v>
      </c>
      <c r="I25" s="709"/>
      <c r="J25" s="668"/>
      <c r="K25" s="668"/>
      <c r="L25" s="668"/>
      <c r="M25" s="670"/>
      <c r="N25" s="399">
        <v>2022</v>
      </c>
      <c r="O25" s="667"/>
      <c r="P25" s="668"/>
      <c r="Q25" s="668"/>
      <c r="R25" s="669"/>
      <c r="S25" s="670"/>
      <c r="T25" s="399">
        <v>2022</v>
      </c>
      <c r="U25" s="407"/>
      <c r="V25" s="401"/>
      <c r="W25" s="401"/>
      <c r="X25" s="408"/>
      <c r="Y25" s="402"/>
      <c r="Z25" s="399">
        <v>2022</v>
      </c>
      <c r="AA25" s="407"/>
      <c r="AB25" s="401"/>
      <c r="AC25" s="401"/>
      <c r="AD25" s="408"/>
      <c r="AE25" s="402"/>
      <c r="AF25" s="401"/>
      <c r="AG25" s="401"/>
      <c r="AH25" s="401"/>
      <c r="AI25" s="401"/>
      <c r="AJ25" s="401"/>
      <c r="AK25" s="401"/>
      <c r="AL25" s="401"/>
      <c r="AM25" s="401"/>
      <c r="AN25" s="401"/>
      <c r="AO25" s="401"/>
      <c r="AP25" s="401"/>
      <c r="AQ25" s="401"/>
      <c r="AR25" s="401"/>
      <c r="AS25" s="401"/>
      <c r="AT25" s="401"/>
      <c r="AU25" s="401"/>
      <c r="AV25" s="401"/>
      <c r="AW25" s="401"/>
      <c r="AX25" s="401"/>
      <c r="AY25" s="401"/>
      <c r="AZ25" s="401"/>
      <c r="BA25" s="401"/>
      <c r="BB25" s="401"/>
      <c r="BC25" s="401"/>
      <c r="BD25" s="401"/>
      <c r="BE25" s="401"/>
      <c r="BF25" s="401"/>
      <c r="BG25" s="401"/>
      <c r="BH25" s="401"/>
      <c r="BI25" s="401"/>
      <c r="BJ25" s="401"/>
      <c r="BK25" s="401"/>
      <c r="BL25" s="401"/>
      <c r="BM25" s="401"/>
      <c r="BN25" s="401"/>
      <c r="BO25" s="401"/>
      <c r="BP25" s="404"/>
      <c r="BQ25" s="404"/>
    </row>
    <row r="26" spans="1:69" s="389" customFormat="1">
      <c r="A26" s="399">
        <v>2023</v>
      </c>
      <c r="B26" s="709"/>
      <c r="C26" s="668"/>
      <c r="D26" s="668"/>
      <c r="E26" s="668"/>
      <c r="F26" s="670"/>
      <c r="H26" s="399">
        <v>2023</v>
      </c>
      <c r="I26" s="709"/>
      <c r="J26" s="668"/>
      <c r="K26" s="668"/>
      <c r="L26" s="668"/>
      <c r="M26" s="670"/>
      <c r="N26" s="399">
        <v>2023</v>
      </c>
      <c r="O26" s="671"/>
      <c r="P26" s="672"/>
      <c r="Q26" s="672"/>
      <c r="R26" s="673"/>
      <c r="S26" s="674"/>
      <c r="T26" s="399">
        <v>2023</v>
      </c>
      <c r="U26" s="663"/>
      <c r="V26" s="664"/>
      <c r="W26" s="664"/>
      <c r="X26" s="665"/>
      <c r="Y26" s="666"/>
      <c r="Z26" s="399">
        <v>2023</v>
      </c>
      <c r="AA26" s="663"/>
      <c r="AB26" s="664"/>
      <c r="AC26" s="664"/>
      <c r="AD26" s="665"/>
      <c r="AE26" s="666"/>
      <c r="AF26" s="401"/>
      <c r="AG26" s="401"/>
      <c r="AH26" s="401"/>
      <c r="AI26" s="401"/>
      <c r="AJ26" s="401"/>
      <c r="AK26" s="401"/>
      <c r="AL26" s="401"/>
      <c r="AM26" s="401"/>
      <c r="AN26" s="401"/>
      <c r="AO26" s="401"/>
      <c r="AP26" s="401"/>
      <c r="AQ26" s="401"/>
      <c r="AR26" s="401"/>
      <c r="AS26" s="401"/>
      <c r="AT26" s="401"/>
      <c r="AU26" s="401"/>
      <c r="AV26" s="401"/>
      <c r="AW26" s="401"/>
      <c r="AX26" s="401"/>
      <c r="AY26" s="401"/>
      <c r="AZ26" s="401"/>
      <c r="BA26" s="401"/>
      <c r="BB26" s="401"/>
      <c r="BC26" s="401"/>
      <c r="BD26" s="401"/>
      <c r="BE26" s="401"/>
      <c r="BF26" s="401"/>
      <c r="BG26" s="401"/>
      <c r="BH26" s="401"/>
      <c r="BI26" s="401"/>
      <c r="BJ26" s="401"/>
      <c r="BK26" s="401"/>
      <c r="BL26" s="401"/>
      <c r="BM26" s="401"/>
      <c r="BN26" s="401"/>
      <c r="BO26" s="401"/>
      <c r="BP26" s="404"/>
      <c r="BQ26" s="404"/>
    </row>
    <row r="27" spans="1:69" s="389" customFormat="1">
      <c r="A27" s="399">
        <v>2024</v>
      </c>
      <c r="B27" s="709"/>
      <c r="C27" s="668"/>
      <c r="D27" s="668"/>
      <c r="E27" s="668"/>
      <c r="F27" s="670"/>
      <c r="H27" s="399">
        <v>2024</v>
      </c>
      <c r="I27" s="709"/>
      <c r="J27" s="668"/>
      <c r="K27" s="668"/>
      <c r="L27" s="668"/>
      <c r="M27" s="670"/>
      <c r="N27" s="399">
        <v>2024</v>
      </c>
      <c r="O27" s="675"/>
      <c r="P27" s="676"/>
      <c r="Q27" s="676"/>
      <c r="R27" s="677"/>
      <c r="S27" s="678"/>
      <c r="T27" s="399">
        <v>2024</v>
      </c>
      <c r="U27" s="667"/>
      <c r="V27" s="668"/>
      <c r="W27" s="668"/>
      <c r="X27" s="669"/>
      <c r="Y27" s="670"/>
      <c r="Z27" s="399">
        <v>2024</v>
      </c>
      <c r="AA27" s="667"/>
      <c r="AB27" s="668"/>
      <c r="AC27" s="668"/>
      <c r="AD27" s="669"/>
      <c r="AE27" s="670"/>
      <c r="AF27" s="401"/>
      <c r="AG27" s="401"/>
      <c r="AH27" s="401"/>
      <c r="AI27" s="401"/>
      <c r="AJ27" s="401"/>
      <c r="AK27" s="401"/>
      <c r="AL27" s="401"/>
      <c r="AM27" s="401"/>
      <c r="AN27" s="401"/>
      <c r="AO27" s="401"/>
      <c r="AP27" s="401"/>
      <c r="AQ27" s="401"/>
      <c r="AR27" s="401"/>
      <c r="AS27" s="401"/>
      <c r="AT27" s="401"/>
      <c r="AU27" s="401"/>
      <c r="AV27" s="401"/>
      <c r="AW27" s="401"/>
      <c r="AX27" s="401"/>
      <c r="AY27" s="401"/>
      <c r="AZ27" s="401"/>
      <c r="BA27" s="401"/>
      <c r="BB27" s="401"/>
      <c r="BC27" s="401"/>
      <c r="BD27" s="401"/>
      <c r="BE27" s="401"/>
      <c r="BF27" s="401"/>
      <c r="BG27" s="401"/>
      <c r="BH27" s="401"/>
      <c r="BI27" s="401"/>
      <c r="BJ27" s="401"/>
      <c r="BK27" s="401"/>
      <c r="BL27" s="401"/>
      <c r="BM27" s="401"/>
      <c r="BN27" s="401"/>
      <c r="BO27" s="401"/>
      <c r="BP27" s="404"/>
      <c r="BQ27" s="404"/>
    </row>
    <row r="28" spans="1:69" s="120" customFormat="1">
      <c r="A28" s="492">
        <v>2025</v>
      </c>
      <c r="B28" s="628"/>
      <c r="C28" s="672"/>
      <c r="D28" s="672"/>
      <c r="E28" s="672"/>
      <c r="F28" s="674"/>
      <c r="H28" s="492">
        <v>2025</v>
      </c>
      <c r="I28" s="628"/>
      <c r="J28" s="672"/>
      <c r="K28" s="672"/>
      <c r="L28" s="672"/>
      <c r="M28" s="674"/>
      <c r="N28" s="492">
        <v>2025</v>
      </c>
      <c r="O28" s="675"/>
      <c r="P28" s="676"/>
      <c r="Q28" s="676"/>
      <c r="R28" s="677"/>
      <c r="S28" s="678"/>
      <c r="T28" s="492">
        <v>2025</v>
      </c>
      <c r="U28" s="671"/>
      <c r="V28" s="672"/>
      <c r="W28" s="672"/>
      <c r="X28" s="673"/>
      <c r="Y28" s="674"/>
      <c r="Z28" s="492">
        <v>2025</v>
      </c>
      <c r="AA28" s="671"/>
      <c r="AB28" s="672"/>
      <c r="AC28" s="672"/>
      <c r="AD28" s="673"/>
      <c r="AE28" s="674"/>
      <c r="AF28" s="493"/>
      <c r="AG28" s="493"/>
      <c r="AH28" s="493"/>
      <c r="AI28" s="493"/>
      <c r="AJ28" s="493"/>
      <c r="AK28" s="493"/>
      <c r="AL28" s="493"/>
      <c r="AM28" s="493"/>
      <c r="AN28" s="493"/>
      <c r="AO28" s="493"/>
      <c r="AP28" s="493"/>
      <c r="AQ28" s="493"/>
      <c r="AR28" s="493"/>
      <c r="AS28" s="493"/>
      <c r="AT28" s="493"/>
      <c r="AU28" s="493"/>
      <c r="AV28" s="493"/>
      <c r="AW28" s="493"/>
      <c r="AX28" s="493"/>
      <c r="AY28" s="493"/>
      <c r="AZ28" s="493"/>
      <c r="BA28" s="493"/>
      <c r="BB28" s="493"/>
      <c r="BC28" s="493"/>
      <c r="BD28" s="493"/>
      <c r="BE28" s="493"/>
      <c r="BF28" s="493"/>
      <c r="BG28" s="493"/>
      <c r="BH28" s="493"/>
      <c r="BI28" s="493"/>
      <c r="BJ28" s="493"/>
      <c r="BK28" s="493"/>
      <c r="BL28" s="493"/>
      <c r="BM28" s="493"/>
      <c r="BN28" s="493"/>
      <c r="BO28" s="493"/>
      <c r="BP28" s="494"/>
      <c r="BQ28" s="494"/>
    </row>
    <row r="29" spans="1:69">
      <c r="A29" s="390">
        <v>2026</v>
      </c>
      <c r="B29" s="630"/>
      <c r="C29" s="676"/>
      <c r="D29" s="676"/>
      <c r="E29" s="676"/>
      <c r="F29" s="678"/>
      <c r="H29" s="390">
        <v>2026</v>
      </c>
      <c r="I29" s="630"/>
      <c r="J29" s="676"/>
      <c r="K29" s="676"/>
      <c r="L29" s="676"/>
      <c r="M29" s="678"/>
      <c r="N29" s="390">
        <v>2026</v>
      </c>
      <c r="O29" s="675"/>
      <c r="P29" s="676"/>
      <c r="Q29" s="676"/>
      <c r="R29" s="677"/>
      <c r="S29" s="678"/>
      <c r="T29" s="390">
        <v>2026</v>
      </c>
      <c r="U29" s="675"/>
      <c r="V29" s="676"/>
      <c r="W29" s="676"/>
      <c r="X29" s="677"/>
      <c r="Y29" s="678"/>
      <c r="Z29" s="390">
        <v>2026</v>
      </c>
      <c r="AA29" s="675"/>
      <c r="AB29" s="676"/>
      <c r="AC29" s="676"/>
      <c r="AD29" s="677"/>
      <c r="AE29" s="678"/>
      <c r="AF29" s="392"/>
      <c r="AG29" s="392"/>
      <c r="AH29" s="392"/>
      <c r="AI29" s="392"/>
      <c r="AJ29" s="392"/>
      <c r="AK29" s="392"/>
      <c r="AL29" s="392"/>
      <c r="AM29" s="392"/>
      <c r="AN29" s="392"/>
      <c r="AO29" s="392"/>
      <c r="AP29" s="392"/>
      <c r="AQ29" s="392"/>
      <c r="AR29" s="392"/>
      <c r="AS29" s="392"/>
      <c r="AT29" s="392"/>
      <c r="AU29" s="392"/>
      <c r="AV29" s="392"/>
      <c r="AW29" s="392"/>
      <c r="AX29" s="392"/>
      <c r="AY29" s="392"/>
      <c r="AZ29" s="392"/>
      <c r="BA29" s="392"/>
      <c r="BB29" s="392"/>
      <c r="BC29" s="392"/>
      <c r="BD29" s="392"/>
      <c r="BE29" s="392"/>
      <c r="BF29" s="392"/>
      <c r="BG29" s="392"/>
      <c r="BH29" s="392"/>
      <c r="BI29" s="392"/>
      <c r="BJ29" s="392"/>
      <c r="BK29" s="392"/>
      <c r="BL29" s="392"/>
      <c r="BM29" s="392"/>
      <c r="BN29" s="392"/>
      <c r="BO29" s="392"/>
      <c r="BP29" s="395"/>
      <c r="BQ29" s="395"/>
    </row>
    <row r="30" spans="1:69">
      <c r="A30" s="390">
        <v>2027</v>
      </c>
      <c r="B30" s="630"/>
      <c r="C30" s="676"/>
      <c r="D30" s="676"/>
      <c r="E30" s="676"/>
      <c r="F30" s="678"/>
      <c r="H30" s="390">
        <v>2027</v>
      </c>
      <c r="I30" s="630"/>
      <c r="J30" s="676"/>
      <c r="K30" s="676"/>
      <c r="L30" s="676"/>
      <c r="M30" s="678"/>
      <c r="N30" s="390">
        <v>2027</v>
      </c>
      <c r="O30" s="675"/>
      <c r="P30" s="676"/>
      <c r="Q30" s="676"/>
      <c r="R30" s="677"/>
      <c r="S30" s="678"/>
      <c r="T30" s="390">
        <v>2027</v>
      </c>
      <c r="U30" s="675"/>
      <c r="V30" s="676"/>
      <c r="W30" s="676"/>
      <c r="X30" s="677"/>
      <c r="Y30" s="678"/>
      <c r="Z30" s="390">
        <v>2027</v>
      </c>
      <c r="AA30" s="675"/>
      <c r="AB30" s="676"/>
      <c r="AC30" s="676"/>
      <c r="AD30" s="677"/>
      <c r="AE30" s="678"/>
      <c r="AF30" s="392"/>
      <c r="AG30" s="392"/>
      <c r="AH30" s="392"/>
      <c r="AI30" s="392"/>
      <c r="AJ30" s="392"/>
      <c r="AK30" s="392"/>
      <c r="AL30" s="392"/>
      <c r="AM30" s="392"/>
      <c r="AN30" s="392"/>
      <c r="AO30" s="392"/>
      <c r="AP30" s="392"/>
      <c r="AQ30" s="392"/>
      <c r="AR30" s="392"/>
      <c r="AS30" s="392"/>
      <c r="AT30" s="392"/>
      <c r="AU30" s="392"/>
      <c r="AV30" s="392"/>
      <c r="AW30" s="392"/>
      <c r="AX30" s="392"/>
      <c r="AY30" s="392"/>
      <c r="AZ30" s="392"/>
      <c r="BA30" s="392"/>
      <c r="BB30" s="392"/>
      <c r="BC30" s="392"/>
      <c r="BD30" s="392"/>
      <c r="BE30" s="392"/>
      <c r="BF30" s="392"/>
      <c r="BG30" s="392"/>
      <c r="BH30" s="392"/>
      <c r="BI30" s="392"/>
      <c r="BJ30" s="392"/>
      <c r="BK30" s="392"/>
      <c r="BL30" s="392"/>
      <c r="BM30" s="392"/>
      <c r="BN30" s="392"/>
      <c r="BO30" s="392"/>
      <c r="BP30" s="395"/>
      <c r="BQ30" s="395"/>
    </row>
    <row r="31" spans="1:69">
      <c r="A31" s="390">
        <v>2028</v>
      </c>
      <c r="B31" s="630"/>
      <c r="C31" s="676"/>
      <c r="D31" s="676"/>
      <c r="E31" s="676"/>
      <c r="F31" s="678"/>
      <c r="H31" s="390">
        <v>2028</v>
      </c>
      <c r="I31" s="630"/>
      <c r="J31" s="676"/>
      <c r="K31" s="676"/>
      <c r="L31" s="676"/>
      <c r="M31" s="678"/>
      <c r="N31" s="390">
        <v>2028</v>
      </c>
      <c r="O31" s="675"/>
      <c r="P31" s="676"/>
      <c r="Q31" s="676"/>
      <c r="R31" s="677"/>
      <c r="S31" s="678"/>
      <c r="T31" s="390">
        <v>2028</v>
      </c>
      <c r="U31" s="675"/>
      <c r="V31" s="676"/>
      <c r="W31" s="676"/>
      <c r="X31" s="677"/>
      <c r="Y31" s="678"/>
      <c r="Z31" s="390">
        <v>2028</v>
      </c>
      <c r="AA31" s="675"/>
      <c r="AB31" s="676"/>
      <c r="AC31" s="676"/>
      <c r="AD31" s="677"/>
      <c r="AE31" s="678"/>
      <c r="AF31" s="392"/>
      <c r="AG31" s="392"/>
      <c r="AH31" s="392"/>
      <c r="AI31" s="392"/>
      <c r="AJ31" s="392"/>
      <c r="AK31" s="392"/>
      <c r="AL31" s="392"/>
      <c r="AM31" s="392"/>
      <c r="AN31" s="392"/>
      <c r="AO31" s="392"/>
      <c r="AP31" s="392"/>
      <c r="AQ31" s="392"/>
      <c r="AR31" s="392"/>
      <c r="AS31" s="392"/>
      <c r="AT31" s="392"/>
      <c r="AU31" s="392"/>
      <c r="AV31" s="392"/>
      <c r="AW31" s="392"/>
      <c r="AX31" s="392"/>
      <c r="AY31" s="392"/>
      <c r="AZ31" s="392"/>
      <c r="BA31" s="392"/>
      <c r="BB31" s="392"/>
      <c r="BC31" s="392"/>
      <c r="BD31" s="392"/>
      <c r="BE31" s="392"/>
      <c r="BF31" s="392"/>
      <c r="BG31" s="392"/>
      <c r="BH31" s="392"/>
      <c r="BI31" s="392"/>
      <c r="BJ31" s="392"/>
      <c r="BK31" s="392"/>
      <c r="BL31" s="392"/>
      <c r="BM31" s="392"/>
      <c r="BN31" s="392"/>
      <c r="BO31" s="392"/>
      <c r="BP31" s="395"/>
      <c r="BQ31" s="395"/>
    </row>
    <row r="32" spans="1:69">
      <c r="A32" s="390">
        <v>2029</v>
      </c>
      <c r="B32" s="630"/>
      <c r="C32" s="676"/>
      <c r="D32" s="676"/>
      <c r="E32" s="676"/>
      <c r="F32" s="678"/>
      <c r="H32" s="390">
        <v>2029</v>
      </c>
      <c r="I32" s="630"/>
      <c r="J32" s="676"/>
      <c r="K32" s="676"/>
      <c r="L32" s="676"/>
      <c r="M32" s="678"/>
      <c r="N32" s="390">
        <v>2029</v>
      </c>
      <c r="O32" s="675"/>
      <c r="P32" s="707"/>
      <c r="Q32" s="707"/>
      <c r="R32" s="707"/>
      <c r="S32" s="678"/>
      <c r="T32" s="390">
        <v>2029</v>
      </c>
      <c r="U32" s="675"/>
      <c r="V32" s="676"/>
      <c r="W32" s="676"/>
      <c r="X32" s="677"/>
      <c r="Y32" s="678"/>
      <c r="Z32" s="390">
        <v>2029</v>
      </c>
      <c r="AA32" s="675"/>
      <c r="AB32" s="676"/>
      <c r="AC32" s="676"/>
      <c r="AD32" s="677"/>
      <c r="AE32" s="678"/>
      <c r="AF32" s="392"/>
      <c r="AG32" s="392"/>
      <c r="AH32" s="392"/>
      <c r="AI32" s="392"/>
      <c r="AJ32" s="392"/>
      <c r="AK32" s="392"/>
      <c r="AL32" s="392"/>
      <c r="AM32" s="392"/>
      <c r="AN32" s="392"/>
      <c r="AO32" s="392"/>
      <c r="AP32" s="392"/>
      <c r="AQ32" s="392"/>
      <c r="AR32" s="392"/>
      <c r="AS32" s="392"/>
      <c r="AT32" s="392"/>
      <c r="AU32" s="392"/>
      <c r="AV32" s="392"/>
      <c r="AW32" s="392"/>
      <c r="AX32" s="392"/>
      <c r="AY32" s="392"/>
      <c r="AZ32" s="392"/>
      <c r="BA32" s="392"/>
      <c r="BB32" s="392"/>
      <c r="BC32" s="392"/>
      <c r="BD32" s="392"/>
      <c r="BE32" s="392"/>
      <c r="BF32" s="392"/>
      <c r="BG32" s="392"/>
      <c r="BH32" s="392"/>
      <c r="BI32" s="392"/>
      <c r="BJ32" s="392"/>
      <c r="BK32" s="392"/>
      <c r="BL32" s="392"/>
      <c r="BM32" s="392"/>
      <c r="BN32" s="392"/>
      <c r="BO32" s="392"/>
      <c r="BP32" s="395"/>
      <c r="BQ32" s="395"/>
    </row>
    <row r="33" spans="1:69">
      <c r="A33" s="390">
        <v>2030</v>
      </c>
      <c r="B33" s="630"/>
      <c r="C33" s="676"/>
      <c r="D33" s="676"/>
      <c r="E33" s="676"/>
      <c r="F33" s="678"/>
      <c r="H33" s="390">
        <v>2030</v>
      </c>
      <c r="I33" s="630"/>
      <c r="J33" s="676"/>
      <c r="K33" s="676"/>
      <c r="L33" s="676"/>
      <c r="M33" s="678"/>
      <c r="N33" s="390">
        <v>2030</v>
      </c>
      <c r="O33" s="707"/>
      <c r="P33" s="676"/>
      <c r="Q33" s="676"/>
      <c r="R33" s="707"/>
      <c r="S33" s="676"/>
      <c r="T33" s="390">
        <v>2030</v>
      </c>
      <c r="U33" s="675"/>
      <c r="V33" s="676"/>
      <c r="W33" s="676"/>
      <c r="X33" s="677"/>
      <c r="Y33" s="678"/>
      <c r="Z33" s="390">
        <v>2030</v>
      </c>
      <c r="AA33" s="675"/>
      <c r="AB33" s="676"/>
      <c r="AC33" s="676"/>
      <c r="AD33" s="677"/>
      <c r="AE33" s="678"/>
      <c r="AF33" s="392"/>
      <c r="AG33" s="392"/>
      <c r="AH33" s="392"/>
      <c r="AI33" s="392"/>
      <c r="AJ33" s="392"/>
      <c r="AK33" s="392"/>
      <c r="AL33" s="392"/>
      <c r="AM33" s="392"/>
      <c r="AN33" s="392"/>
      <c r="AO33" s="392"/>
      <c r="AP33" s="392"/>
      <c r="AQ33" s="392"/>
      <c r="AR33" s="392"/>
      <c r="AS33" s="392"/>
      <c r="AT33" s="392"/>
      <c r="AU33" s="392"/>
      <c r="AV33" s="392"/>
      <c r="AW33" s="392"/>
      <c r="AX33" s="392"/>
      <c r="AY33" s="392"/>
      <c r="AZ33" s="392"/>
      <c r="BA33" s="392"/>
      <c r="BB33" s="392"/>
      <c r="BC33" s="392"/>
      <c r="BD33" s="392"/>
      <c r="BE33" s="392"/>
      <c r="BF33" s="392"/>
      <c r="BG33" s="392"/>
      <c r="BH33" s="392"/>
      <c r="BI33" s="392"/>
      <c r="BJ33" s="392"/>
      <c r="BK33" s="392"/>
      <c r="BL33" s="392"/>
      <c r="BM33" s="392"/>
      <c r="BN33" s="392"/>
      <c r="BO33" s="392"/>
      <c r="BP33" s="395"/>
      <c r="BQ33" s="395"/>
    </row>
    <row r="34" spans="1:69" ht="13.5" thickBot="1">
      <c r="A34" s="390">
        <v>2031</v>
      </c>
      <c r="B34" s="710"/>
      <c r="C34" s="711"/>
      <c r="D34" s="711"/>
      <c r="E34" s="711"/>
      <c r="F34" s="681"/>
      <c r="H34" s="390">
        <v>2031</v>
      </c>
      <c r="I34" s="710"/>
      <c r="J34" s="711"/>
      <c r="K34" s="711"/>
      <c r="L34" s="711"/>
      <c r="M34" s="681"/>
      <c r="N34" s="390">
        <v>2031</v>
      </c>
      <c r="O34" s="679"/>
      <c r="P34" s="680"/>
      <c r="Q34" s="680"/>
      <c r="R34" s="680"/>
      <c r="S34" s="681"/>
      <c r="T34" s="390">
        <v>2031</v>
      </c>
      <c r="U34" s="679"/>
      <c r="V34" s="680"/>
      <c r="W34" s="680"/>
      <c r="X34" s="680"/>
      <c r="Y34" s="681"/>
      <c r="Z34" s="390">
        <v>2031</v>
      </c>
      <c r="AA34" s="679"/>
      <c r="AB34" s="680"/>
      <c r="AC34" s="680"/>
      <c r="AD34" s="680"/>
      <c r="AE34" s="681"/>
      <c r="AF34" s="392"/>
      <c r="AG34" s="392"/>
      <c r="AH34" s="392"/>
      <c r="AI34" s="392"/>
      <c r="AJ34" s="392"/>
      <c r="AK34" s="392"/>
      <c r="AL34" s="392"/>
      <c r="AM34" s="392"/>
      <c r="AN34" s="392"/>
      <c r="AO34" s="392"/>
      <c r="AP34" s="392"/>
      <c r="AQ34" s="392"/>
      <c r="AR34" s="392"/>
      <c r="AS34" s="392"/>
      <c r="AT34" s="392"/>
      <c r="AU34" s="392"/>
      <c r="AV34" s="392"/>
      <c r="AW34" s="392"/>
      <c r="AX34" s="392"/>
      <c r="AY34" s="392"/>
      <c r="AZ34" s="392"/>
      <c r="BA34" s="392"/>
      <c r="BB34" s="392"/>
      <c r="BC34" s="392"/>
      <c r="BD34" s="392"/>
      <c r="BE34" s="392"/>
      <c r="BF34" s="392"/>
      <c r="BG34" s="392"/>
      <c r="BH34" s="392"/>
      <c r="BI34" s="392"/>
      <c r="BJ34" s="392"/>
      <c r="BK34" s="392"/>
      <c r="BL34" s="392"/>
      <c r="BM34" s="392"/>
      <c r="BN34" s="392"/>
      <c r="BO34" s="392"/>
      <c r="BP34" s="395"/>
      <c r="BQ34" s="395"/>
    </row>
    <row r="35" spans="1:69" s="362" customFormat="1" ht="15" thickBot="1">
      <c r="A35" s="361"/>
      <c r="B35" s="382"/>
      <c r="C35" s="334"/>
      <c r="D35" s="334"/>
      <c r="E35" s="334"/>
      <c r="F35" s="334"/>
      <c r="H35" s="361"/>
      <c r="J35" s="363"/>
      <c r="K35" s="363"/>
      <c r="L35" s="363"/>
      <c r="M35" s="363"/>
      <c r="N35" s="219">
        <v>2032</v>
      </c>
      <c r="O35" s="220">
        <v>36035173.240000002</v>
      </c>
      <c r="P35" s="363"/>
      <c r="Q35" s="363"/>
      <c r="R35" s="363"/>
      <c r="S35" s="363"/>
      <c r="T35" s="219">
        <v>2032</v>
      </c>
      <c r="U35" s="220">
        <v>59826141.759999998</v>
      </c>
      <c r="V35" s="363"/>
      <c r="W35" s="363"/>
      <c r="X35" s="363"/>
      <c r="Y35" s="363"/>
      <c r="Z35" s="363"/>
      <c r="AA35" s="363">
        <v>103762145.31</v>
      </c>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3"/>
      <c r="AY35" s="363"/>
      <c r="AZ35" s="363"/>
      <c r="BA35" s="363"/>
      <c r="BB35" s="363"/>
      <c r="BC35" s="363"/>
      <c r="BD35" s="363"/>
      <c r="BE35" s="363"/>
      <c r="BF35" s="363"/>
      <c r="BG35" s="363"/>
      <c r="BH35" s="363"/>
      <c r="BI35" s="363"/>
      <c r="BJ35" s="363"/>
      <c r="BK35" s="363"/>
      <c r="BL35" s="363"/>
      <c r="BM35" s="363"/>
      <c r="BN35" s="363"/>
      <c r="BO35" s="363"/>
      <c r="BP35" s="383"/>
      <c r="BQ35" s="383"/>
    </row>
    <row r="36" spans="1:69">
      <c r="A36" s="251"/>
      <c r="B36" s="384"/>
      <c r="C36" s="138"/>
      <c r="D36" s="138"/>
      <c r="E36" s="138"/>
      <c r="F36" s="138"/>
      <c r="I36" s="537" t="s">
        <v>311</v>
      </c>
      <c r="J36" s="532"/>
      <c r="K36" s="532"/>
      <c r="L36" s="532"/>
      <c r="M36" s="533"/>
      <c r="O36" s="531" t="s">
        <v>299</v>
      </c>
      <c r="P36" s="532"/>
      <c r="Q36" s="532"/>
      <c r="R36" s="532"/>
      <c r="S36" s="533"/>
      <c r="U36" s="531" t="s">
        <v>328</v>
      </c>
      <c r="V36" s="532"/>
      <c r="W36" s="532"/>
      <c r="X36" s="532"/>
      <c r="Y36" s="533"/>
      <c r="Z36" s="360"/>
      <c r="AA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0"/>
      <c r="AY36" s="360"/>
      <c r="AZ36" s="360"/>
      <c r="BA36" s="360"/>
      <c r="BB36" s="360"/>
      <c r="BC36" s="360"/>
      <c r="BD36" s="360"/>
      <c r="BE36" s="360"/>
      <c r="BF36" s="360"/>
      <c r="BG36" s="360"/>
      <c r="BH36" s="360"/>
      <c r="BI36" s="360"/>
      <c r="BJ36" s="360"/>
      <c r="BK36" s="360"/>
      <c r="BL36" s="360"/>
      <c r="BM36" s="360"/>
      <c r="BN36" s="360"/>
      <c r="BO36" s="360"/>
      <c r="BP36" s="381"/>
      <c r="BQ36" s="381"/>
    </row>
    <row r="37" spans="1:69" ht="13.5" thickBot="1">
      <c r="I37" s="364" t="s">
        <v>38</v>
      </c>
      <c r="J37" s="365" t="s">
        <v>39</v>
      </c>
      <c r="K37" s="365" t="s">
        <v>40</v>
      </c>
      <c r="L37" s="365" t="s">
        <v>41</v>
      </c>
      <c r="M37" s="366" t="s">
        <v>42</v>
      </c>
      <c r="O37" s="364" t="s">
        <v>38</v>
      </c>
      <c r="P37" s="365" t="s">
        <v>39</v>
      </c>
      <c r="Q37" s="365" t="s">
        <v>40</v>
      </c>
      <c r="R37" s="365" t="s">
        <v>41</v>
      </c>
      <c r="S37" s="366" t="s">
        <v>42</v>
      </c>
      <c r="U37" s="364" t="s">
        <v>38</v>
      </c>
      <c r="V37" s="365" t="s">
        <v>39</v>
      </c>
      <c r="W37" s="365" t="s">
        <v>40</v>
      </c>
      <c r="X37" s="365" t="s">
        <v>41</v>
      </c>
      <c r="Y37" s="366" t="s">
        <v>42</v>
      </c>
      <c r="AC37" s="385"/>
      <c r="AD37" s="385"/>
      <c r="AE37" s="385"/>
      <c r="AF37" s="385"/>
      <c r="AG37" s="385"/>
      <c r="AH37" s="385"/>
      <c r="AI37" s="385"/>
      <c r="AJ37" s="385"/>
      <c r="AK37" s="385"/>
      <c r="AL37" s="385"/>
      <c r="AM37" s="385"/>
      <c r="AN37" s="385"/>
      <c r="AO37" s="385"/>
      <c r="AP37" s="385"/>
      <c r="AQ37" s="385"/>
      <c r="AR37" s="385"/>
      <c r="AS37" s="385"/>
      <c r="AT37" s="385"/>
      <c r="AU37" s="385"/>
      <c r="AV37" s="385"/>
      <c r="AW37" s="385"/>
      <c r="AX37" s="385"/>
      <c r="AY37" s="385"/>
      <c r="AZ37" s="385"/>
      <c r="BA37" s="385"/>
      <c r="BB37" s="385"/>
      <c r="BC37" s="385"/>
      <c r="BD37" s="385"/>
      <c r="BE37" s="385"/>
      <c r="BF37" s="385"/>
      <c r="BG37" s="385"/>
      <c r="BH37" s="385"/>
      <c r="BI37" s="385"/>
      <c r="BJ37" s="385"/>
      <c r="BK37" s="385"/>
      <c r="BL37" s="385"/>
      <c r="BM37" s="385"/>
      <c r="BN37" s="385"/>
      <c r="BO37" s="385"/>
      <c r="BP37" s="385"/>
      <c r="BQ37" s="385"/>
    </row>
    <row r="38" spans="1:69" ht="13.5" thickBot="1">
      <c r="I38" s="367">
        <v>0</v>
      </c>
      <c r="J38" s="368" t="s">
        <v>312</v>
      </c>
      <c r="K38" s="369">
        <v>0</v>
      </c>
      <c r="L38" s="370">
        <v>25</v>
      </c>
      <c r="M38" s="371">
        <v>0</v>
      </c>
      <c r="O38" s="702"/>
      <c r="P38" s="703"/>
      <c r="Q38" s="704"/>
      <c r="R38" s="705"/>
      <c r="S38" s="706"/>
      <c r="U38" s="702"/>
      <c r="V38" s="703"/>
      <c r="W38" s="704"/>
      <c r="X38" s="705"/>
      <c r="Y38" s="706"/>
      <c r="AC38" s="381"/>
      <c r="AD38" s="381"/>
      <c r="AE38" s="381"/>
      <c r="AF38" s="381"/>
      <c r="AG38" s="381"/>
      <c r="AH38" s="381"/>
      <c r="AI38" s="381"/>
      <c r="AJ38" s="381"/>
      <c r="AK38" s="381"/>
      <c r="AL38" s="381"/>
      <c r="AM38" s="381"/>
      <c r="AN38" s="381"/>
      <c r="AO38" s="381"/>
      <c r="AP38" s="381"/>
      <c r="AQ38" s="381"/>
      <c r="AR38" s="381"/>
      <c r="AS38" s="381"/>
      <c r="AT38" s="381"/>
      <c r="AU38" s="381"/>
      <c r="AV38" s="381"/>
      <c r="AW38" s="381"/>
      <c r="AX38" s="381"/>
      <c r="AY38" s="381"/>
      <c r="AZ38" s="381"/>
      <c r="BA38" s="381"/>
      <c r="BB38" s="381"/>
      <c r="BC38" s="381"/>
      <c r="BD38" s="381"/>
      <c r="BE38" s="381"/>
      <c r="BF38" s="381"/>
      <c r="BG38" s="381"/>
      <c r="BH38" s="381"/>
      <c r="BI38" s="381"/>
      <c r="BJ38" s="381"/>
      <c r="BK38" s="381"/>
      <c r="BL38" s="381"/>
      <c r="BM38" s="381"/>
      <c r="BN38" s="381"/>
      <c r="BO38" s="381"/>
      <c r="BP38" s="381"/>
      <c r="BQ38" s="381"/>
    </row>
    <row r="39" spans="1:69">
      <c r="B39" s="534" t="s">
        <v>6</v>
      </c>
      <c r="C39" s="535"/>
      <c r="D39" s="535"/>
      <c r="E39" s="535"/>
      <c r="F39" s="536"/>
      <c r="H39" s="379"/>
      <c r="I39" s="184"/>
      <c r="M39" s="380"/>
      <c r="N39" s="379"/>
      <c r="O39" s="184"/>
      <c r="S39" s="380"/>
      <c r="T39" s="379"/>
      <c r="U39" s="184"/>
      <c r="Y39" s="380"/>
      <c r="AC39" s="381"/>
      <c r="AD39" s="381"/>
      <c r="AE39" s="381"/>
      <c r="AF39" s="381"/>
      <c r="AG39" s="381"/>
      <c r="AH39" s="381"/>
      <c r="AI39" s="381"/>
      <c r="AJ39" s="381"/>
      <c r="AK39" s="381"/>
      <c r="AL39" s="381"/>
      <c r="AM39" s="381"/>
      <c r="AN39" s="381"/>
      <c r="AO39" s="381"/>
      <c r="AP39" s="381"/>
      <c r="AQ39" s="381"/>
      <c r="AR39" s="381"/>
      <c r="AS39" s="381"/>
      <c r="AT39" s="381"/>
      <c r="AU39" s="381"/>
      <c r="AV39" s="381"/>
      <c r="AW39" s="381"/>
      <c r="AX39" s="381"/>
      <c r="AY39" s="381"/>
      <c r="AZ39" s="381"/>
      <c r="BA39" s="381"/>
      <c r="BB39" s="381"/>
      <c r="BC39" s="381"/>
      <c r="BD39" s="381"/>
      <c r="BE39" s="381"/>
      <c r="BF39" s="381"/>
      <c r="BG39" s="381"/>
      <c r="BH39" s="381"/>
      <c r="BI39" s="381"/>
      <c r="BJ39" s="381"/>
      <c r="BK39" s="381"/>
      <c r="BL39" s="381"/>
      <c r="BM39" s="381"/>
      <c r="BN39" s="381"/>
      <c r="BO39" s="381"/>
      <c r="BP39" s="381"/>
      <c r="BQ39" s="381"/>
    </row>
    <row r="40" spans="1:69" ht="24">
      <c r="B40" s="359" t="s">
        <v>35</v>
      </c>
      <c r="C40" s="98" t="s">
        <v>22</v>
      </c>
      <c r="D40" s="98" t="s">
        <v>23</v>
      </c>
      <c r="E40" s="182" t="s">
        <v>29</v>
      </c>
      <c r="F40" s="183" t="s">
        <v>21</v>
      </c>
      <c r="H40" s="358"/>
      <c r="I40" s="359" t="s">
        <v>35</v>
      </c>
      <c r="J40" s="98" t="s">
        <v>22</v>
      </c>
      <c r="K40" s="98" t="s">
        <v>23</v>
      </c>
      <c r="L40" s="182" t="s">
        <v>29</v>
      </c>
      <c r="M40" s="183" t="s">
        <v>21</v>
      </c>
      <c r="N40" s="358"/>
      <c r="O40" s="359" t="s">
        <v>35</v>
      </c>
      <c r="P40" s="98" t="s">
        <v>22</v>
      </c>
      <c r="Q40" s="98" t="s">
        <v>23</v>
      </c>
      <c r="R40" s="182" t="s">
        <v>29</v>
      </c>
      <c r="S40" s="183" t="s">
        <v>21</v>
      </c>
      <c r="T40" s="358"/>
      <c r="U40" s="359" t="s">
        <v>35</v>
      </c>
      <c r="V40" s="98" t="s">
        <v>22</v>
      </c>
      <c r="W40" s="98" t="s">
        <v>23</v>
      </c>
      <c r="X40" s="182" t="s">
        <v>29</v>
      </c>
      <c r="Y40" s="183" t="s">
        <v>21</v>
      </c>
      <c r="AC40" s="381"/>
      <c r="AD40" s="381"/>
      <c r="AE40" s="381"/>
      <c r="AF40" s="381"/>
      <c r="AG40" s="381"/>
      <c r="AH40" s="381"/>
      <c r="AI40" s="381"/>
      <c r="AJ40" s="381"/>
      <c r="AK40" s="381"/>
      <c r="AL40" s="381"/>
      <c r="AM40" s="381"/>
      <c r="AN40" s="381"/>
      <c r="AO40" s="381"/>
      <c r="AP40" s="381"/>
      <c r="AQ40" s="381"/>
      <c r="AR40" s="381"/>
      <c r="AS40" s="381"/>
      <c r="AT40" s="381"/>
      <c r="AU40" s="381"/>
      <c r="AV40" s="381"/>
      <c r="AW40" s="381"/>
      <c r="AX40" s="381"/>
      <c r="AY40" s="381"/>
      <c r="AZ40" s="381"/>
      <c r="BA40" s="381"/>
      <c r="BB40" s="381"/>
      <c r="BC40" s="381"/>
      <c r="BD40" s="381"/>
      <c r="BE40" s="381"/>
      <c r="BF40" s="381"/>
      <c r="BG40" s="381"/>
      <c r="BH40" s="381"/>
      <c r="BI40" s="381"/>
      <c r="BJ40" s="381"/>
      <c r="BK40" s="381"/>
      <c r="BL40" s="381"/>
      <c r="BM40" s="381"/>
      <c r="BN40" s="381"/>
      <c r="BO40" s="381"/>
      <c r="BP40" s="381"/>
      <c r="BQ40" s="381"/>
    </row>
    <row r="41" spans="1:69" s="389" customFormat="1">
      <c r="A41" s="399">
        <v>2011</v>
      </c>
      <c r="B41" s="400">
        <v>0</v>
      </c>
      <c r="C41" s="401">
        <v>0</v>
      </c>
      <c r="D41" s="401">
        <v>0</v>
      </c>
      <c r="E41" s="401">
        <v>0</v>
      </c>
      <c r="F41" s="402">
        <v>0</v>
      </c>
      <c r="G41" s="403"/>
      <c r="H41" s="399">
        <v>2011</v>
      </c>
      <c r="I41" s="400">
        <v>0</v>
      </c>
      <c r="J41" s="401">
        <v>0</v>
      </c>
      <c r="K41" s="401">
        <v>0</v>
      </c>
      <c r="L41" s="401">
        <v>0</v>
      </c>
      <c r="M41" s="402">
        <v>0</v>
      </c>
      <c r="N41" s="399">
        <v>2011</v>
      </c>
      <c r="O41" s="400"/>
      <c r="P41" s="401"/>
      <c r="Q41" s="401"/>
      <c r="R41" s="401"/>
      <c r="S41" s="402"/>
      <c r="T41" s="399">
        <v>2011</v>
      </c>
      <c r="U41" s="400"/>
      <c r="V41" s="401"/>
      <c r="W41" s="401"/>
      <c r="X41" s="401"/>
      <c r="Y41" s="402"/>
      <c r="AC41" s="404"/>
      <c r="AD41" s="404"/>
      <c r="AE41" s="404"/>
      <c r="AF41" s="404"/>
      <c r="AG41" s="404"/>
      <c r="AH41" s="404"/>
      <c r="AI41" s="404"/>
      <c r="AJ41" s="404"/>
      <c r="AK41" s="404"/>
      <c r="AL41" s="404"/>
      <c r="AM41" s="404"/>
      <c r="AN41" s="404"/>
      <c r="AO41" s="404"/>
      <c r="AP41" s="404"/>
      <c r="AQ41" s="404"/>
      <c r="AR41" s="404"/>
      <c r="AS41" s="404"/>
      <c r="AT41" s="404"/>
      <c r="AU41" s="404"/>
      <c r="AV41" s="404"/>
      <c r="AW41" s="404"/>
      <c r="AX41" s="404"/>
      <c r="AY41" s="404"/>
      <c r="AZ41" s="404"/>
      <c r="BA41" s="404"/>
      <c r="BB41" s="404"/>
      <c r="BC41" s="404"/>
      <c r="BD41" s="404"/>
      <c r="BE41" s="404"/>
      <c r="BF41" s="404"/>
      <c r="BG41" s="404"/>
      <c r="BH41" s="404"/>
      <c r="BI41" s="404"/>
      <c r="BJ41" s="404"/>
      <c r="BK41" s="404"/>
      <c r="BL41" s="404"/>
      <c r="BM41" s="404"/>
      <c r="BN41" s="404"/>
      <c r="BO41" s="404"/>
      <c r="BP41" s="404"/>
      <c r="BQ41" s="404"/>
    </row>
    <row r="42" spans="1:69" s="389" customFormat="1">
      <c r="A42" s="399">
        <v>2012</v>
      </c>
      <c r="B42" s="400">
        <v>0</v>
      </c>
      <c r="C42" s="401">
        <v>0</v>
      </c>
      <c r="D42" s="401">
        <v>0</v>
      </c>
      <c r="E42" s="401">
        <v>0</v>
      </c>
      <c r="F42" s="402">
        <v>0</v>
      </c>
      <c r="G42" s="403"/>
      <c r="H42" s="399">
        <v>2012</v>
      </c>
      <c r="I42" s="400">
        <v>0</v>
      </c>
      <c r="J42" s="401">
        <v>0</v>
      </c>
      <c r="K42" s="401">
        <v>0</v>
      </c>
      <c r="L42" s="401">
        <v>0</v>
      </c>
      <c r="M42" s="402">
        <v>0</v>
      </c>
      <c r="N42" s="399">
        <v>2012</v>
      </c>
      <c r="O42" s="405">
        <v>0</v>
      </c>
      <c r="P42" s="406">
        <v>0</v>
      </c>
      <c r="Q42" s="406">
        <v>0</v>
      </c>
      <c r="R42" s="406">
        <v>0</v>
      </c>
      <c r="S42" s="402">
        <v>0</v>
      </c>
      <c r="T42" s="399">
        <v>2012</v>
      </c>
      <c r="U42" s="405"/>
      <c r="V42" s="406"/>
      <c r="W42" s="406"/>
      <c r="X42" s="406"/>
      <c r="Y42" s="402"/>
      <c r="AC42" s="404"/>
      <c r="AD42" s="404"/>
      <c r="AE42" s="404"/>
      <c r="AF42" s="404"/>
      <c r="AG42" s="404"/>
      <c r="AH42" s="404"/>
      <c r="AI42" s="404"/>
      <c r="AJ42" s="404"/>
      <c r="AK42" s="404"/>
      <c r="AL42" s="404"/>
      <c r="AM42" s="404"/>
      <c r="AN42" s="404"/>
      <c r="AO42" s="404"/>
      <c r="AP42" s="404"/>
      <c r="AQ42" s="404"/>
      <c r="AR42" s="404"/>
      <c r="AS42" s="404"/>
      <c r="AT42" s="404"/>
      <c r="AU42" s="404"/>
      <c r="AV42" s="404"/>
      <c r="AW42" s="404"/>
      <c r="AX42" s="404"/>
      <c r="AY42" s="404"/>
      <c r="AZ42" s="404"/>
      <c r="BA42" s="404"/>
      <c r="BB42" s="404"/>
      <c r="BC42" s="404"/>
      <c r="BD42" s="404"/>
      <c r="BE42" s="404"/>
      <c r="BF42" s="404"/>
      <c r="BG42" s="404"/>
      <c r="BH42" s="404"/>
      <c r="BI42" s="404"/>
      <c r="BJ42" s="404"/>
      <c r="BK42" s="404"/>
      <c r="BL42" s="404"/>
      <c r="BM42" s="404"/>
      <c r="BN42" s="404"/>
      <c r="BO42" s="404"/>
      <c r="BP42" s="404"/>
      <c r="BQ42" s="404"/>
    </row>
    <row r="43" spans="1:69" s="389" customFormat="1" ht="12" customHeight="1">
      <c r="A43" s="399">
        <v>2013</v>
      </c>
      <c r="B43" s="400">
        <v>0</v>
      </c>
      <c r="C43" s="401">
        <v>0</v>
      </c>
      <c r="D43" s="401">
        <v>0</v>
      </c>
      <c r="E43" s="401">
        <v>0</v>
      </c>
      <c r="F43" s="402">
        <v>0</v>
      </c>
      <c r="G43" s="403"/>
      <c r="H43" s="399">
        <v>2013</v>
      </c>
      <c r="I43" s="400">
        <v>0</v>
      </c>
      <c r="J43" s="401">
        <v>0</v>
      </c>
      <c r="K43" s="401">
        <v>0</v>
      </c>
      <c r="L43" s="401">
        <v>0</v>
      </c>
      <c r="M43" s="402">
        <v>0</v>
      </c>
      <c r="N43" s="399">
        <v>2013</v>
      </c>
      <c r="O43" s="405">
        <v>0</v>
      </c>
      <c r="P43" s="406">
        <v>0</v>
      </c>
      <c r="Q43" s="406">
        <v>0</v>
      </c>
      <c r="R43" s="406">
        <v>0</v>
      </c>
      <c r="S43" s="402">
        <v>0</v>
      </c>
      <c r="T43" s="399">
        <v>2013</v>
      </c>
      <c r="U43" s="405"/>
      <c r="V43" s="406"/>
      <c r="W43" s="406"/>
      <c r="X43" s="406"/>
      <c r="Y43" s="402"/>
      <c r="AC43" s="404"/>
      <c r="AD43" s="404"/>
      <c r="AE43" s="404"/>
      <c r="AF43" s="404"/>
      <c r="AG43" s="404"/>
      <c r="AH43" s="404"/>
      <c r="AI43" s="404"/>
      <c r="AJ43" s="404"/>
      <c r="AK43" s="404"/>
      <c r="AL43" s="404"/>
      <c r="AM43" s="404"/>
      <c r="AN43" s="404"/>
      <c r="AO43" s="404"/>
      <c r="AP43" s="404"/>
      <c r="AQ43" s="404"/>
      <c r="AR43" s="404"/>
      <c r="AS43" s="404"/>
      <c r="AT43" s="404"/>
      <c r="AU43" s="404"/>
      <c r="AV43" s="404"/>
      <c r="AW43" s="404"/>
      <c r="AX43" s="404"/>
      <c r="AY43" s="404"/>
      <c r="AZ43" s="404"/>
      <c r="BA43" s="404"/>
      <c r="BB43" s="404"/>
      <c r="BC43" s="404"/>
      <c r="BD43" s="404"/>
      <c r="BE43" s="404"/>
      <c r="BF43" s="404"/>
      <c r="BG43" s="404"/>
      <c r="BH43" s="404"/>
      <c r="BI43" s="404"/>
      <c r="BJ43" s="404"/>
      <c r="BK43" s="404"/>
      <c r="BL43" s="404"/>
      <c r="BM43" s="404"/>
      <c r="BN43" s="404"/>
      <c r="BO43" s="404"/>
      <c r="BP43" s="404"/>
      <c r="BQ43" s="404"/>
    </row>
    <row r="44" spans="1:69" s="389" customFormat="1">
      <c r="A44" s="399">
        <v>2014</v>
      </c>
      <c r="B44" s="400">
        <v>0</v>
      </c>
      <c r="C44" s="401">
        <v>0</v>
      </c>
      <c r="D44" s="401">
        <v>0</v>
      </c>
      <c r="E44" s="401">
        <v>0</v>
      </c>
      <c r="F44" s="402">
        <v>0</v>
      </c>
      <c r="G44" s="403"/>
      <c r="H44" s="399">
        <v>2014</v>
      </c>
      <c r="I44" s="400">
        <v>0</v>
      </c>
      <c r="J44" s="401">
        <v>0</v>
      </c>
      <c r="K44" s="401">
        <v>0</v>
      </c>
      <c r="L44" s="401">
        <v>0</v>
      </c>
      <c r="M44" s="402">
        <v>0</v>
      </c>
      <c r="N44" s="399">
        <v>2014</v>
      </c>
      <c r="O44" s="405">
        <v>0</v>
      </c>
      <c r="P44" s="406">
        <v>0</v>
      </c>
      <c r="Q44" s="406">
        <v>0</v>
      </c>
      <c r="R44" s="406">
        <v>0</v>
      </c>
      <c r="S44" s="402">
        <v>0</v>
      </c>
      <c r="T44" s="399">
        <v>2014</v>
      </c>
      <c r="U44" s="405"/>
      <c r="V44" s="406"/>
      <c r="W44" s="406"/>
      <c r="X44" s="406"/>
      <c r="Y44" s="402"/>
    </row>
    <row r="45" spans="1:69" s="389" customFormat="1">
      <c r="A45" s="399">
        <v>2015</v>
      </c>
      <c r="B45" s="400">
        <v>0</v>
      </c>
      <c r="C45" s="401">
        <v>0</v>
      </c>
      <c r="D45" s="401">
        <v>0</v>
      </c>
      <c r="E45" s="401">
        <v>0</v>
      </c>
      <c r="F45" s="402">
        <v>0</v>
      </c>
      <c r="G45" s="403"/>
      <c r="H45" s="399">
        <v>2015</v>
      </c>
      <c r="I45" s="400">
        <v>0</v>
      </c>
      <c r="J45" s="401">
        <v>0</v>
      </c>
      <c r="K45" s="401">
        <v>0</v>
      </c>
      <c r="L45" s="401">
        <v>0</v>
      </c>
      <c r="M45" s="402">
        <v>0</v>
      </c>
      <c r="N45" s="399">
        <v>2015</v>
      </c>
      <c r="O45" s="405">
        <v>0</v>
      </c>
      <c r="P45" s="406">
        <v>0</v>
      </c>
      <c r="Q45" s="406">
        <v>0</v>
      </c>
      <c r="R45" s="406">
        <v>0</v>
      </c>
      <c r="S45" s="402">
        <v>0</v>
      </c>
      <c r="T45" s="399">
        <v>2015</v>
      </c>
      <c r="U45" s="405"/>
      <c r="V45" s="406"/>
      <c r="W45" s="406"/>
      <c r="X45" s="406"/>
      <c r="Y45" s="402"/>
    </row>
    <row r="46" spans="1:69" s="389" customFormat="1">
      <c r="A46" s="399">
        <v>2016</v>
      </c>
      <c r="B46" s="400">
        <v>0</v>
      </c>
      <c r="C46" s="401">
        <v>0</v>
      </c>
      <c r="D46" s="401">
        <v>0</v>
      </c>
      <c r="E46" s="401">
        <v>0</v>
      </c>
      <c r="F46" s="402">
        <v>0</v>
      </c>
      <c r="G46" s="403"/>
      <c r="H46" s="399">
        <v>2016</v>
      </c>
      <c r="I46" s="400">
        <v>0</v>
      </c>
      <c r="J46" s="401">
        <v>0</v>
      </c>
      <c r="K46" s="401">
        <v>0</v>
      </c>
      <c r="L46" s="401">
        <v>0</v>
      </c>
      <c r="M46" s="402">
        <v>0</v>
      </c>
      <c r="N46" s="399">
        <v>2016</v>
      </c>
      <c r="O46" s="405">
        <v>0</v>
      </c>
      <c r="P46" s="406">
        <v>0</v>
      </c>
      <c r="Q46" s="406">
        <v>0</v>
      </c>
      <c r="R46" s="406">
        <v>0</v>
      </c>
      <c r="S46" s="402">
        <v>0</v>
      </c>
      <c r="T46" s="399">
        <v>2016</v>
      </c>
      <c r="U46" s="405"/>
      <c r="V46" s="406"/>
      <c r="W46" s="406"/>
      <c r="X46" s="406"/>
      <c r="Y46" s="402"/>
    </row>
    <row r="47" spans="1:69" s="389" customFormat="1">
      <c r="A47" s="399">
        <v>2017</v>
      </c>
      <c r="B47" s="400">
        <v>0</v>
      </c>
      <c r="C47" s="401">
        <v>0</v>
      </c>
      <c r="D47" s="401">
        <v>0</v>
      </c>
      <c r="E47" s="401">
        <v>0</v>
      </c>
      <c r="F47" s="402">
        <v>0</v>
      </c>
      <c r="G47" s="403"/>
      <c r="H47" s="399">
        <v>2017</v>
      </c>
      <c r="I47" s="400">
        <v>0</v>
      </c>
      <c r="J47" s="401">
        <v>0</v>
      </c>
      <c r="K47" s="401">
        <v>0</v>
      </c>
      <c r="L47" s="401">
        <v>0</v>
      </c>
      <c r="M47" s="402">
        <v>0</v>
      </c>
      <c r="N47" s="399">
        <v>2017</v>
      </c>
      <c r="O47" s="405">
        <v>0</v>
      </c>
      <c r="P47" s="406">
        <v>0</v>
      </c>
      <c r="Q47" s="406">
        <v>0</v>
      </c>
      <c r="R47" s="406">
        <v>0</v>
      </c>
      <c r="S47" s="402">
        <v>0</v>
      </c>
      <c r="T47" s="399">
        <v>2017</v>
      </c>
      <c r="U47" s="405"/>
      <c r="V47" s="406"/>
      <c r="W47" s="406"/>
      <c r="X47" s="406"/>
      <c r="Y47" s="402"/>
    </row>
    <row r="48" spans="1:69" s="389" customFormat="1">
      <c r="A48" s="399">
        <v>2018</v>
      </c>
      <c r="B48" s="400">
        <v>0</v>
      </c>
      <c r="C48" s="401">
        <v>0</v>
      </c>
      <c r="D48" s="401">
        <v>0</v>
      </c>
      <c r="E48" s="401">
        <v>0</v>
      </c>
      <c r="F48" s="402">
        <v>0</v>
      </c>
      <c r="G48" s="403"/>
      <c r="H48" s="399">
        <v>2018</v>
      </c>
      <c r="I48" s="400">
        <v>0</v>
      </c>
      <c r="J48" s="401">
        <v>0</v>
      </c>
      <c r="K48" s="401">
        <v>0</v>
      </c>
      <c r="L48" s="401">
        <v>0</v>
      </c>
      <c r="M48" s="402">
        <v>0</v>
      </c>
      <c r="N48" s="399">
        <v>2018</v>
      </c>
      <c r="O48" s="405">
        <v>0</v>
      </c>
      <c r="P48" s="406">
        <v>0</v>
      </c>
      <c r="Q48" s="406">
        <v>0</v>
      </c>
      <c r="R48" s="406">
        <v>0</v>
      </c>
      <c r="S48" s="402">
        <v>0</v>
      </c>
      <c r="T48" s="399">
        <v>2018</v>
      </c>
      <c r="U48" s="405"/>
      <c r="V48" s="406"/>
      <c r="W48" s="406"/>
      <c r="X48" s="406"/>
      <c r="Y48" s="402"/>
    </row>
    <row r="49" spans="1:25" s="389" customFormat="1">
      <c r="A49" s="399">
        <v>2019</v>
      </c>
      <c r="B49" s="400">
        <v>0</v>
      </c>
      <c r="C49" s="401">
        <v>0</v>
      </c>
      <c r="D49" s="401">
        <v>0</v>
      </c>
      <c r="E49" s="401">
        <v>0</v>
      </c>
      <c r="F49" s="402">
        <v>0</v>
      </c>
      <c r="G49" s="403"/>
      <c r="H49" s="399">
        <v>2019</v>
      </c>
      <c r="I49" s="400">
        <v>0</v>
      </c>
      <c r="J49" s="401">
        <v>0</v>
      </c>
      <c r="K49" s="401">
        <v>0</v>
      </c>
      <c r="L49" s="401">
        <v>0</v>
      </c>
      <c r="M49" s="402">
        <v>0</v>
      </c>
      <c r="N49" s="399">
        <v>2019</v>
      </c>
      <c r="O49" s="405">
        <v>0</v>
      </c>
      <c r="P49" s="406">
        <v>0</v>
      </c>
      <c r="Q49" s="406">
        <v>0</v>
      </c>
      <c r="R49" s="406">
        <v>0</v>
      </c>
      <c r="S49" s="402">
        <v>0</v>
      </c>
      <c r="T49" s="399">
        <v>2019</v>
      </c>
      <c r="U49" s="405"/>
      <c r="V49" s="406"/>
      <c r="W49" s="406"/>
      <c r="X49" s="406"/>
      <c r="Y49" s="402"/>
    </row>
    <row r="50" spans="1:25" s="389" customFormat="1" ht="13.5" thickBot="1">
      <c r="A50" s="399">
        <v>2020</v>
      </c>
      <c r="B50" s="400">
        <v>0</v>
      </c>
      <c r="C50" s="401">
        <v>0</v>
      </c>
      <c r="D50" s="401">
        <v>0</v>
      </c>
      <c r="E50" s="401">
        <v>0</v>
      </c>
      <c r="F50" s="402">
        <v>0</v>
      </c>
      <c r="G50" s="403"/>
      <c r="H50" s="399">
        <v>2020</v>
      </c>
      <c r="I50" s="400">
        <v>0</v>
      </c>
      <c r="J50" s="401">
        <v>0</v>
      </c>
      <c r="K50" s="401">
        <v>0</v>
      </c>
      <c r="L50" s="401">
        <v>0</v>
      </c>
      <c r="M50" s="402">
        <v>0</v>
      </c>
      <c r="N50" s="399">
        <v>2020</v>
      </c>
      <c r="O50" s="405">
        <v>0</v>
      </c>
      <c r="P50" s="406">
        <v>0</v>
      </c>
      <c r="Q50" s="406">
        <v>0</v>
      </c>
      <c r="R50" s="406">
        <v>0</v>
      </c>
      <c r="S50" s="402">
        <v>0</v>
      </c>
      <c r="T50" s="399">
        <v>2020</v>
      </c>
      <c r="U50" s="405"/>
      <c r="V50" s="406"/>
      <c r="W50" s="406"/>
      <c r="X50" s="406"/>
      <c r="Y50" s="402"/>
    </row>
    <row r="51" spans="1:25" s="389" customFormat="1">
      <c r="A51" s="399">
        <v>2021</v>
      </c>
      <c r="B51" s="712"/>
      <c r="C51" s="664"/>
      <c r="D51" s="664"/>
      <c r="E51" s="664"/>
      <c r="F51" s="666"/>
      <c r="G51" s="403"/>
      <c r="H51" s="399">
        <v>2021</v>
      </c>
      <c r="I51" s="400">
        <v>0</v>
      </c>
      <c r="J51" s="401">
        <v>0</v>
      </c>
      <c r="K51" s="401">
        <v>0</v>
      </c>
      <c r="L51" s="401">
        <v>0</v>
      </c>
      <c r="M51" s="402">
        <v>0</v>
      </c>
      <c r="N51" s="399">
        <v>2021</v>
      </c>
      <c r="O51" s="682"/>
      <c r="P51" s="683"/>
      <c r="Q51" s="684"/>
      <c r="R51" s="684"/>
      <c r="S51" s="685"/>
      <c r="T51" s="399">
        <v>2021</v>
      </c>
      <c r="U51" s="405"/>
      <c r="V51" s="406"/>
      <c r="W51" s="406"/>
      <c r="X51" s="406"/>
      <c r="Y51" s="402"/>
    </row>
    <row r="52" spans="1:25" s="389" customFormat="1" ht="13.5" thickBot="1">
      <c r="A52" s="399">
        <v>2022</v>
      </c>
      <c r="B52" s="713"/>
      <c r="C52" s="668"/>
      <c r="D52" s="668"/>
      <c r="E52" s="668"/>
      <c r="F52" s="670"/>
      <c r="G52" s="403"/>
      <c r="H52" s="399">
        <v>2022</v>
      </c>
      <c r="I52" s="400">
        <v>0</v>
      </c>
      <c r="J52" s="401">
        <v>0</v>
      </c>
      <c r="K52" s="401">
        <v>0</v>
      </c>
      <c r="L52" s="401">
        <v>0</v>
      </c>
      <c r="M52" s="402">
        <v>0</v>
      </c>
      <c r="N52" s="399">
        <v>2022</v>
      </c>
      <c r="O52" s="686"/>
      <c r="P52" s="687"/>
      <c r="Q52" s="688"/>
      <c r="R52" s="688"/>
      <c r="S52" s="689"/>
      <c r="T52" s="399">
        <v>2022</v>
      </c>
      <c r="U52" s="405"/>
      <c r="V52" s="406"/>
      <c r="W52" s="406"/>
      <c r="X52" s="406"/>
      <c r="Y52" s="402"/>
    </row>
    <row r="53" spans="1:25" s="389" customFormat="1">
      <c r="A53" s="399">
        <v>2023</v>
      </c>
      <c r="B53" s="713"/>
      <c r="C53" s="668"/>
      <c r="D53" s="668"/>
      <c r="E53" s="668"/>
      <c r="F53" s="670"/>
      <c r="G53" s="403"/>
      <c r="H53" s="399">
        <v>2023</v>
      </c>
      <c r="I53" s="400">
        <v>0</v>
      </c>
      <c r="J53" s="401">
        <v>0</v>
      </c>
      <c r="K53" s="401">
        <v>0</v>
      </c>
      <c r="L53" s="401">
        <v>0</v>
      </c>
      <c r="M53" s="402">
        <v>0</v>
      </c>
      <c r="N53" s="399">
        <v>2023</v>
      </c>
      <c r="O53" s="686"/>
      <c r="P53" s="687"/>
      <c r="Q53" s="688"/>
      <c r="R53" s="688"/>
      <c r="S53" s="689"/>
      <c r="T53" s="399">
        <v>2023</v>
      </c>
      <c r="U53" s="663"/>
      <c r="V53" s="664"/>
      <c r="W53" s="664"/>
      <c r="X53" s="665"/>
      <c r="Y53" s="666"/>
    </row>
    <row r="54" spans="1:25" s="389" customFormat="1">
      <c r="A54" s="399">
        <v>2024</v>
      </c>
      <c r="B54" s="713"/>
      <c r="C54" s="668"/>
      <c r="D54" s="668"/>
      <c r="E54" s="668"/>
      <c r="F54" s="670"/>
      <c r="G54" s="403"/>
      <c r="H54" s="399">
        <v>2024</v>
      </c>
      <c r="I54" s="400">
        <v>0</v>
      </c>
      <c r="J54" s="401">
        <v>0</v>
      </c>
      <c r="K54" s="401">
        <v>0</v>
      </c>
      <c r="L54" s="401">
        <v>0</v>
      </c>
      <c r="M54" s="402">
        <v>0</v>
      </c>
      <c r="N54" s="399">
        <v>2024</v>
      </c>
      <c r="O54" s="686"/>
      <c r="P54" s="687"/>
      <c r="Q54" s="688"/>
      <c r="R54" s="688"/>
      <c r="S54" s="689"/>
      <c r="T54" s="399">
        <v>2024</v>
      </c>
      <c r="U54" s="667"/>
      <c r="V54" s="668"/>
      <c r="W54" s="668"/>
      <c r="X54" s="669"/>
      <c r="Y54" s="670"/>
    </row>
    <row r="55" spans="1:25" s="120" customFormat="1">
      <c r="A55" s="492">
        <v>2025</v>
      </c>
      <c r="B55" s="714"/>
      <c r="C55" s="672"/>
      <c r="D55" s="672"/>
      <c r="E55" s="672"/>
      <c r="F55" s="674"/>
      <c r="G55" s="495"/>
      <c r="H55" s="492">
        <v>2025</v>
      </c>
      <c r="I55" s="496">
        <v>0</v>
      </c>
      <c r="J55" s="493">
        <v>0</v>
      </c>
      <c r="K55" s="493">
        <v>0</v>
      </c>
      <c r="L55" s="493">
        <v>0</v>
      </c>
      <c r="M55" s="497">
        <v>0</v>
      </c>
      <c r="N55" s="492">
        <v>2025</v>
      </c>
      <c r="O55" s="690"/>
      <c r="P55" s="691"/>
      <c r="Q55" s="692"/>
      <c r="R55" s="692"/>
      <c r="S55" s="693"/>
      <c r="T55" s="492">
        <v>2025</v>
      </c>
      <c r="U55" s="671"/>
      <c r="V55" s="672"/>
      <c r="W55" s="672"/>
      <c r="X55" s="673"/>
      <c r="Y55" s="674"/>
    </row>
    <row r="56" spans="1:25">
      <c r="A56" s="390">
        <v>2026</v>
      </c>
      <c r="B56" s="715"/>
      <c r="C56" s="676"/>
      <c r="D56" s="676"/>
      <c r="E56" s="676"/>
      <c r="F56" s="678"/>
      <c r="G56" s="394"/>
      <c r="H56" s="390">
        <v>2026</v>
      </c>
      <c r="I56" s="391">
        <v>0</v>
      </c>
      <c r="J56" s="392">
        <v>0</v>
      </c>
      <c r="K56" s="392">
        <v>0</v>
      </c>
      <c r="L56" s="392">
        <v>0</v>
      </c>
      <c r="M56" s="393">
        <v>0</v>
      </c>
      <c r="N56" s="390">
        <v>2026</v>
      </c>
      <c r="O56" s="694"/>
      <c r="P56" s="695"/>
      <c r="Q56" s="696"/>
      <c r="R56" s="696"/>
      <c r="S56" s="697"/>
      <c r="T56" s="390">
        <v>2026</v>
      </c>
      <c r="U56" s="675"/>
      <c r="V56" s="676"/>
      <c r="W56" s="676"/>
      <c r="X56" s="677"/>
      <c r="Y56" s="678"/>
    </row>
    <row r="57" spans="1:25">
      <c r="A57" s="390">
        <v>2027</v>
      </c>
      <c r="B57" s="715"/>
      <c r="C57" s="676"/>
      <c r="D57" s="676"/>
      <c r="E57" s="676"/>
      <c r="F57" s="678"/>
      <c r="G57" s="394"/>
      <c r="H57" s="390">
        <v>2027</v>
      </c>
      <c r="I57" s="391">
        <v>0</v>
      </c>
      <c r="J57" s="392">
        <v>0</v>
      </c>
      <c r="K57" s="392">
        <v>0</v>
      </c>
      <c r="L57" s="392">
        <v>0</v>
      </c>
      <c r="M57" s="393">
        <v>0</v>
      </c>
      <c r="N57" s="390">
        <v>2027</v>
      </c>
      <c r="O57" s="694"/>
      <c r="P57" s="695"/>
      <c r="Q57" s="696"/>
      <c r="R57" s="696"/>
      <c r="S57" s="697"/>
      <c r="T57" s="390">
        <v>2027</v>
      </c>
      <c r="U57" s="675"/>
      <c r="V57" s="676"/>
      <c r="W57" s="676"/>
      <c r="X57" s="677"/>
      <c r="Y57" s="678"/>
    </row>
    <row r="58" spans="1:25">
      <c r="A58" s="390">
        <v>2028</v>
      </c>
      <c r="B58" s="715"/>
      <c r="C58" s="676"/>
      <c r="D58" s="676"/>
      <c r="E58" s="676"/>
      <c r="F58" s="678"/>
      <c r="G58" s="394"/>
      <c r="H58" s="390">
        <v>2028</v>
      </c>
      <c r="I58" s="391">
        <v>0</v>
      </c>
      <c r="J58" s="392">
        <v>0</v>
      </c>
      <c r="K58" s="392">
        <v>0</v>
      </c>
      <c r="L58" s="392">
        <v>0</v>
      </c>
      <c r="M58" s="393">
        <v>0</v>
      </c>
      <c r="N58" s="390">
        <v>2028</v>
      </c>
      <c r="O58" s="694"/>
      <c r="P58" s="695"/>
      <c r="Q58" s="696"/>
      <c r="R58" s="696"/>
      <c r="S58" s="697"/>
      <c r="T58" s="390">
        <v>2028</v>
      </c>
      <c r="U58" s="675"/>
      <c r="V58" s="676"/>
      <c r="W58" s="676"/>
      <c r="X58" s="677"/>
      <c r="Y58" s="678"/>
    </row>
    <row r="59" spans="1:25">
      <c r="A59" s="390">
        <v>2029</v>
      </c>
      <c r="B59" s="715"/>
      <c r="C59" s="676"/>
      <c r="D59" s="676"/>
      <c r="E59" s="676"/>
      <c r="F59" s="678"/>
      <c r="G59" s="394"/>
      <c r="H59" s="390">
        <v>2029</v>
      </c>
      <c r="I59" s="391">
        <v>0</v>
      </c>
      <c r="J59" s="392">
        <v>0</v>
      </c>
      <c r="K59" s="392">
        <v>0</v>
      </c>
      <c r="L59" s="392">
        <v>0</v>
      </c>
      <c r="M59" s="393">
        <v>0</v>
      </c>
      <c r="N59" s="390">
        <v>2029</v>
      </c>
      <c r="O59" s="694"/>
      <c r="P59" s="695"/>
      <c r="Q59" s="696"/>
      <c r="R59" s="696"/>
      <c r="S59" s="697"/>
      <c r="T59" s="390">
        <v>2029</v>
      </c>
      <c r="U59" s="675"/>
      <c r="V59" s="676"/>
      <c r="W59" s="676"/>
      <c r="X59" s="677"/>
      <c r="Y59" s="678"/>
    </row>
    <row r="60" spans="1:25">
      <c r="A60" s="390">
        <v>2030</v>
      </c>
      <c r="B60" s="715"/>
      <c r="C60" s="676"/>
      <c r="D60" s="676"/>
      <c r="E60" s="676"/>
      <c r="F60" s="678"/>
      <c r="G60" s="394"/>
      <c r="H60" s="390">
        <v>2030</v>
      </c>
      <c r="I60" s="391">
        <v>0</v>
      </c>
      <c r="J60" s="392">
        <v>0</v>
      </c>
      <c r="K60" s="392">
        <v>0</v>
      </c>
      <c r="L60" s="392">
        <v>0</v>
      </c>
      <c r="M60" s="393">
        <v>0</v>
      </c>
      <c r="N60" s="390">
        <v>2030</v>
      </c>
      <c r="O60" s="694"/>
      <c r="P60" s="695"/>
      <c r="Q60" s="696"/>
      <c r="R60" s="696"/>
      <c r="S60" s="697"/>
      <c r="T60" s="390">
        <v>2030</v>
      </c>
      <c r="U60" s="675"/>
      <c r="V60" s="676"/>
      <c r="W60" s="676"/>
      <c r="X60" s="677"/>
      <c r="Y60" s="678"/>
    </row>
    <row r="61" spans="1:25" ht="13.5" thickBot="1">
      <c r="A61" s="390">
        <v>2031</v>
      </c>
      <c r="B61" s="716"/>
      <c r="C61" s="711"/>
      <c r="D61" s="711"/>
      <c r="E61" s="711"/>
      <c r="F61" s="681"/>
      <c r="G61" s="394"/>
      <c r="H61" s="390">
        <v>2031</v>
      </c>
      <c r="I61" s="396">
        <v>0</v>
      </c>
      <c r="J61" s="397">
        <v>0</v>
      </c>
      <c r="K61" s="397">
        <v>0</v>
      </c>
      <c r="L61" s="397">
        <v>0</v>
      </c>
      <c r="M61" s="398">
        <v>0</v>
      </c>
      <c r="N61" s="390">
        <v>2031</v>
      </c>
      <c r="O61" s="698"/>
      <c r="P61" s="699"/>
      <c r="Q61" s="700"/>
      <c r="R61" s="700"/>
      <c r="S61" s="701"/>
      <c r="T61" s="390">
        <v>2031</v>
      </c>
      <c r="U61" s="679"/>
      <c r="V61" s="680"/>
      <c r="W61" s="680"/>
      <c r="X61" s="680"/>
      <c r="Y61" s="681"/>
    </row>
    <row r="62" spans="1:25" s="362" customFormat="1" ht="14.5">
      <c r="A62" s="386"/>
      <c r="H62" s="386"/>
      <c r="J62" s="361"/>
      <c r="K62" s="387"/>
      <c r="N62" s="221">
        <v>2032</v>
      </c>
      <c r="O62" s="422">
        <v>24023448.59</v>
      </c>
      <c r="P62" s="361"/>
      <c r="Q62" s="387"/>
      <c r="T62" s="221">
        <v>2032</v>
      </c>
      <c r="U62" s="422">
        <v>15953637.789999999</v>
      </c>
      <c r="V62" s="361"/>
      <c r="W62" s="387"/>
    </row>
    <row r="64" spans="1:25">
      <c r="L64" s="388"/>
      <c r="M64" s="388"/>
      <c r="R64" s="388"/>
      <c r="S64" s="388"/>
      <c r="X64" s="388"/>
      <c r="Y64" s="388"/>
    </row>
    <row r="65" spans="12:25">
      <c r="L65" s="388"/>
      <c r="M65" s="388"/>
      <c r="R65" s="388"/>
      <c r="S65" s="388"/>
      <c r="X65" s="388"/>
      <c r="Y65" s="388"/>
    </row>
    <row r="66" spans="12:25">
      <c r="L66" s="388"/>
      <c r="M66" s="388"/>
      <c r="R66" s="388"/>
      <c r="S66" s="388"/>
      <c r="X66" s="388"/>
      <c r="Y66" s="388"/>
    </row>
    <row r="67" spans="12:25">
      <c r="L67" s="388"/>
      <c r="M67" s="388"/>
      <c r="R67" s="388"/>
      <c r="S67" s="388"/>
      <c r="X67" s="388"/>
      <c r="Y67" s="388"/>
    </row>
    <row r="68" spans="12:25">
      <c r="L68" s="388"/>
      <c r="M68" s="388"/>
      <c r="R68" s="388"/>
      <c r="S68" s="388"/>
      <c r="X68" s="388"/>
      <c r="Y68" s="388"/>
    </row>
    <row r="69" spans="12:25">
      <c r="L69" s="388"/>
      <c r="M69" s="388"/>
      <c r="R69" s="388"/>
      <c r="S69" s="388"/>
      <c r="X69" s="388"/>
      <c r="Y69" s="388"/>
    </row>
    <row r="70" spans="12:25">
      <c r="L70" s="388"/>
      <c r="M70" s="388"/>
      <c r="R70" s="388"/>
      <c r="S70" s="388"/>
      <c r="X70" s="388"/>
      <c r="Y70" s="388"/>
    </row>
    <row r="71" spans="12:25">
      <c r="L71" s="388"/>
      <c r="M71" s="388"/>
      <c r="R71" s="388"/>
      <c r="S71" s="388"/>
      <c r="X71" s="388"/>
      <c r="Y71" s="388"/>
    </row>
    <row r="72" spans="12:25">
      <c r="L72" s="388"/>
      <c r="M72" s="388"/>
      <c r="R72" s="388"/>
      <c r="S72" s="388"/>
      <c r="X72" s="388"/>
      <c r="Y72" s="388"/>
    </row>
    <row r="73" spans="12:25">
      <c r="L73" s="388"/>
      <c r="M73" s="388"/>
      <c r="R73" s="388"/>
      <c r="S73" s="388"/>
      <c r="X73" s="388"/>
      <c r="Y73" s="388"/>
    </row>
    <row r="74" spans="12:25">
      <c r="L74" s="388"/>
      <c r="M74" s="388"/>
      <c r="R74" s="388"/>
      <c r="S74" s="388"/>
      <c r="X74" s="388"/>
      <c r="Y74" s="388"/>
    </row>
    <row r="75" spans="12:25">
      <c r="L75" s="388"/>
      <c r="M75" s="388"/>
      <c r="R75" s="388"/>
      <c r="S75" s="388"/>
      <c r="X75" s="388"/>
      <c r="Y75" s="388"/>
    </row>
    <row r="76" spans="12:25">
      <c r="L76" s="388"/>
      <c r="M76" s="388"/>
      <c r="R76" s="388"/>
      <c r="S76" s="388"/>
      <c r="X76" s="388"/>
      <c r="Y76" s="388"/>
    </row>
    <row r="77" spans="12:25">
      <c r="L77" s="388"/>
      <c r="M77" s="388"/>
      <c r="R77" s="388"/>
      <c r="S77" s="388"/>
      <c r="X77" s="388"/>
      <c r="Y77" s="388"/>
    </row>
    <row r="78" spans="12:25">
      <c r="L78" s="388"/>
      <c r="M78" s="388"/>
      <c r="R78" s="388"/>
      <c r="S78" s="388"/>
      <c r="X78" s="388"/>
      <c r="Y78" s="388"/>
    </row>
    <row r="79" spans="12:25">
      <c r="L79" s="388"/>
      <c r="M79" s="388"/>
      <c r="R79" s="388"/>
      <c r="S79" s="388"/>
      <c r="X79" s="388"/>
      <c r="Y79" s="388"/>
    </row>
    <row r="80" spans="12:25">
      <c r="L80" s="388"/>
      <c r="M80" s="388"/>
      <c r="R80" s="388"/>
      <c r="S80" s="388"/>
      <c r="X80" s="388"/>
      <c r="Y80" s="388"/>
    </row>
    <row r="81" spans="12:25">
      <c r="L81" s="388"/>
      <c r="M81" s="388"/>
      <c r="R81" s="388"/>
      <c r="S81" s="388"/>
      <c r="X81" s="388"/>
      <c r="Y81" s="388"/>
    </row>
    <row r="82" spans="12:25">
      <c r="L82" s="388"/>
      <c r="M82" s="388"/>
      <c r="R82" s="388"/>
      <c r="S82" s="388"/>
      <c r="X82" s="388"/>
      <c r="Y82" s="388"/>
    </row>
    <row r="83" spans="12:25">
      <c r="L83" s="388"/>
      <c r="M83" s="388"/>
      <c r="R83" s="388"/>
      <c r="S83" s="388"/>
      <c r="X83" s="388"/>
      <c r="Y83" s="388"/>
    </row>
    <row r="84" spans="12:25">
      <c r="L84" s="388"/>
      <c r="M84" s="388"/>
      <c r="R84" s="388"/>
      <c r="S84" s="388"/>
      <c r="X84" s="388"/>
      <c r="Y84" s="388"/>
    </row>
    <row r="85" spans="12:25">
      <c r="L85" s="388"/>
      <c r="M85" s="388"/>
      <c r="R85" s="388"/>
      <c r="S85" s="388"/>
      <c r="X85" s="388"/>
      <c r="Y85" s="388"/>
    </row>
    <row r="86" spans="12:25">
      <c r="L86" s="388"/>
      <c r="M86" s="388"/>
      <c r="R86" s="388"/>
      <c r="S86" s="388"/>
      <c r="X86" s="388"/>
      <c r="Y86" s="388"/>
    </row>
    <row r="87" spans="12:25">
      <c r="L87" s="388"/>
      <c r="M87" s="388"/>
      <c r="R87" s="388"/>
      <c r="S87" s="388"/>
      <c r="X87" s="388"/>
      <c r="Y87" s="388"/>
    </row>
    <row r="88" spans="12:25">
      <c r="L88" s="388"/>
      <c r="M88" s="388"/>
      <c r="R88" s="388"/>
      <c r="S88" s="388"/>
      <c r="X88" s="388"/>
      <c r="Y88" s="388"/>
    </row>
    <row r="89" spans="12:25">
      <c r="L89" s="388"/>
      <c r="M89" s="388"/>
      <c r="R89" s="388"/>
      <c r="S89" s="388"/>
      <c r="X89" s="388"/>
      <c r="Y89" s="388"/>
    </row>
    <row r="90" spans="12:25">
      <c r="L90" s="388"/>
      <c r="M90" s="388"/>
      <c r="R90" s="388"/>
      <c r="S90" s="388"/>
      <c r="X90" s="388"/>
      <c r="Y90" s="388"/>
    </row>
    <row r="91" spans="12:25">
      <c r="L91" s="388"/>
      <c r="M91" s="388"/>
      <c r="R91" s="388"/>
      <c r="S91" s="388"/>
      <c r="X91" s="388"/>
      <c r="Y91" s="388"/>
    </row>
    <row r="92" spans="12:25">
      <c r="L92" s="388"/>
      <c r="M92" s="388"/>
      <c r="R92" s="388"/>
      <c r="S92" s="388"/>
      <c r="X92" s="388"/>
      <c r="Y92" s="388"/>
    </row>
    <row r="93" spans="12:25">
      <c r="L93" s="388"/>
      <c r="M93" s="388"/>
      <c r="R93" s="388"/>
      <c r="S93" s="388"/>
      <c r="X93" s="388"/>
      <c r="Y93" s="388"/>
    </row>
    <row r="94" spans="12:25">
      <c r="L94" s="388"/>
      <c r="M94" s="388"/>
      <c r="R94" s="388"/>
      <c r="S94" s="388"/>
      <c r="X94" s="388"/>
      <c r="Y94" s="388"/>
    </row>
    <row r="95" spans="12:25">
      <c r="L95" s="388"/>
      <c r="M95" s="388"/>
      <c r="R95" s="388"/>
      <c r="S95" s="388"/>
      <c r="X95" s="388"/>
      <c r="Y95" s="388"/>
    </row>
  </sheetData>
  <mergeCells count="9">
    <mergeCell ref="AA9:AE9"/>
    <mergeCell ref="U9:Y9"/>
    <mergeCell ref="U36:Y36"/>
    <mergeCell ref="B39:F39"/>
    <mergeCell ref="I9:M9"/>
    <mergeCell ref="B12:F12"/>
    <mergeCell ref="I36:M36"/>
    <mergeCell ref="O9:S9"/>
    <mergeCell ref="O36:S36"/>
  </mergeCells>
  <phoneticPr fontId="3" type="noConversion"/>
  <pageMargins left="0.68" right="0.54" top="0.76" bottom="0.42" header="0.5" footer="0.23"/>
  <pageSetup scale="70" orientation="landscape" r:id="rId1"/>
  <headerFooter alignWithMargins="0">
    <oddFooter>&amp;L&amp;F&amp;C&amp;A&amp;R&amp;D</oddFooter>
  </headerFooter>
  <colBreaks count="1" manualBreakCount="1">
    <brk id="13"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M347"/>
  <sheetViews>
    <sheetView zoomScale="90" zoomScaleNormal="90" workbookViewId="0">
      <selection sqref="A1:XFD1048576"/>
    </sheetView>
  </sheetViews>
  <sheetFormatPr defaultColWidth="8.81640625" defaultRowHeight="12.5"/>
  <cols>
    <col min="1" max="1" width="47.453125" customWidth="1"/>
    <col min="2" max="2" width="15" bestFit="1" customWidth="1"/>
    <col min="3" max="3" width="12.453125" customWidth="1"/>
    <col min="4" max="4" width="11.54296875" bestFit="1" customWidth="1"/>
    <col min="5" max="5" width="10" customWidth="1"/>
    <col min="6" max="6" width="9.453125" bestFit="1" customWidth="1"/>
    <col min="7" max="7" width="12.54296875" bestFit="1" customWidth="1"/>
    <col min="8" max="8" width="9.453125" bestFit="1" customWidth="1"/>
    <col min="9" max="9" width="11.54296875" bestFit="1" customWidth="1"/>
    <col min="10" max="10" width="9.453125" bestFit="1" customWidth="1"/>
    <col min="11" max="11" width="11.453125" customWidth="1"/>
    <col min="12" max="12" width="11.54296875" bestFit="1" customWidth="1"/>
    <col min="13" max="14" width="9.453125" bestFit="1" customWidth="1"/>
    <col min="15" max="15" width="9.453125" style="118" bestFit="1" customWidth="1"/>
    <col min="16" max="18" width="9.453125" bestFit="1" customWidth="1"/>
    <col min="19" max="21" width="9.453125" customWidth="1"/>
    <col min="22" max="22" width="11.453125" customWidth="1"/>
  </cols>
  <sheetData>
    <row r="1" spans="1:39" ht="18.5">
      <c r="A1" s="342" t="s">
        <v>300</v>
      </c>
      <c r="B1" s="104"/>
      <c r="C1" s="104"/>
      <c r="D1" s="104"/>
      <c r="E1" s="104"/>
      <c r="F1" s="104"/>
      <c r="G1" s="104"/>
      <c r="H1" s="104"/>
      <c r="I1" s="104"/>
      <c r="K1" s="44"/>
    </row>
    <row r="2" spans="1:39" ht="15.5">
      <c r="A2" s="343" t="s">
        <v>334</v>
      </c>
      <c r="B2" s="104"/>
      <c r="C2" s="104"/>
      <c r="D2" s="104"/>
      <c r="E2" s="104"/>
      <c r="F2" s="104"/>
      <c r="G2" s="104"/>
      <c r="H2" s="104"/>
      <c r="I2" s="104"/>
      <c r="J2" s="5"/>
      <c r="K2" s="43"/>
      <c r="L2" s="5"/>
      <c r="M2" s="5"/>
    </row>
    <row r="3" spans="1:39" ht="21">
      <c r="A3" s="96" t="s">
        <v>301</v>
      </c>
      <c r="B3" s="104"/>
      <c r="C3" s="104"/>
      <c r="D3" s="104"/>
      <c r="E3" s="104"/>
      <c r="F3" s="104"/>
      <c r="G3" s="104"/>
      <c r="H3" s="104"/>
      <c r="I3" s="104"/>
    </row>
    <row r="4" spans="1:39" ht="15.5">
      <c r="A4" s="129" t="s">
        <v>61</v>
      </c>
      <c r="B4" s="104"/>
      <c r="C4" s="104"/>
      <c r="D4" s="104"/>
      <c r="E4" s="104"/>
      <c r="F4" s="104"/>
      <c r="G4" s="104"/>
      <c r="H4" s="104"/>
      <c r="I4" s="104"/>
    </row>
    <row r="5" spans="1:39" ht="59.15" customHeight="1">
      <c r="A5" s="520" t="s">
        <v>103</v>
      </c>
      <c r="B5" s="520"/>
      <c r="C5" s="520"/>
      <c r="D5" s="520"/>
      <c r="E5" s="520"/>
      <c r="F5" s="520"/>
      <c r="G5" s="520"/>
      <c r="H5" s="520"/>
      <c r="I5" s="520"/>
    </row>
    <row r="6" spans="1:39" ht="13">
      <c r="A6" s="222" t="s">
        <v>102</v>
      </c>
      <c r="B6" s="104"/>
      <c r="C6" s="104"/>
      <c r="D6" s="104"/>
      <c r="E6" s="104"/>
      <c r="F6" s="104"/>
      <c r="G6" s="104"/>
      <c r="H6" s="104"/>
      <c r="I6" s="104"/>
    </row>
    <row r="7" spans="1:39" ht="13">
      <c r="A7" s="104"/>
      <c r="B7" s="104"/>
      <c r="C7" s="104"/>
      <c r="D7" s="104"/>
      <c r="E7" s="104"/>
      <c r="F7" s="104"/>
      <c r="G7" s="104"/>
      <c r="H7" s="104"/>
      <c r="I7" s="104"/>
    </row>
    <row r="8" spans="1:39" ht="13">
      <c r="A8" s="104"/>
      <c r="B8" s="104"/>
      <c r="C8" s="104"/>
      <c r="D8" s="104"/>
      <c r="E8" s="104"/>
      <c r="F8" s="104"/>
      <c r="G8" s="104"/>
      <c r="H8" s="104"/>
      <c r="I8" s="104"/>
    </row>
    <row r="9" spans="1:39" ht="13">
      <c r="A9" s="101" t="s">
        <v>139</v>
      </c>
      <c r="B9" s="440">
        <v>2500000</v>
      </c>
      <c r="C9" s="104"/>
      <c r="D9" s="104"/>
      <c r="E9" s="104"/>
      <c r="F9" s="104"/>
      <c r="G9" s="441"/>
      <c r="H9" s="104"/>
      <c r="I9" s="104"/>
    </row>
    <row r="10" spans="1:39" ht="18.75" customHeight="1">
      <c r="A10" s="101" t="s">
        <v>49</v>
      </c>
      <c r="B10" s="429">
        <v>190.3</v>
      </c>
      <c r="C10" s="104"/>
      <c r="D10" s="104"/>
      <c r="E10" s="104"/>
      <c r="F10" s="104"/>
      <c r="G10" s="104"/>
      <c r="H10" s="104"/>
      <c r="I10" s="104"/>
    </row>
    <row r="11" spans="1:39" ht="14.25" customHeight="1">
      <c r="A11" s="101" t="s">
        <v>50</v>
      </c>
      <c r="B11" s="426">
        <v>2.5000000000000001E-2</v>
      </c>
      <c r="C11" s="423">
        <v>41275</v>
      </c>
      <c r="D11" s="424">
        <v>41640</v>
      </c>
      <c r="E11" s="424">
        <v>42005</v>
      </c>
      <c r="F11" s="424">
        <v>42370</v>
      </c>
      <c r="G11" s="424">
        <v>42736</v>
      </c>
      <c r="H11" s="424">
        <v>43101</v>
      </c>
      <c r="I11" s="424">
        <v>43466</v>
      </c>
      <c r="J11" s="424">
        <v>43831</v>
      </c>
      <c r="K11" s="424">
        <v>44197</v>
      </c>
      <c r="L11" s="424">
        <v>44562</v>
      </c>
      <c r="M11" s="424">
        <v>44927</v>
      </c>
      <c r="N11" s="424">
        <v>45292</v>
      </c>
      <c r="O11" s="490">
        <v>45658</v>
      </c>
      <c r="P11" s="425">
        <v>46023</v>
      </c>
      <c r="Q11" s="425">
        <v>46388</v>
      </c>
      <c r="R11" s="425">
        <v>46753</v>
      </c>
      <c r="S11" s="425">
        <v>47119</v>
      </c>
      <c r="T11" s="425">
        <v>47484</v>
      </c>
      <c r="U11" s="425">
        <v>47849</v>
      </c>
    </row>
    <row r="12" spans="1:39" ht="13">
      <c r="A12" s="101" t="s">
        <v>138</v>
      </c>
      <c r="B12" s="104"/>
      <c r="C12" s="235">
        <v>230.221</v>
      </c>
      <c r="D12" s="427">
        <v>233.06899999999999</v>
      </c>
      <c r="E12" s="427">
        <v>236.15100000000001</v>
      </c>
      <c r="F12" s="427">
        <v>237.33600000000001</v>
      </c>
      <c r="G12" s="427">
        <v>241.35300000000001</v>
      </c>
      <c r="H12" s="427">
        <v>246.66900000000001</v>
      </c>
      <c r="I12" s="427">
        <v>252.03800000000001</v>
      </c>
      <c r="J12" s="427">
        <v>257.20800000000003</v>
      </c>
      <c r="K12" s="427">
        <v>260.22899999999998</v>
      </c>
      <c r="L12" s="427">
        <v>277.94799999999998</v>
      </c>
      <c r="M12" s="427">
        <v>297.71100000000001</v>
      </c>
      <c r="N12" s="427">
        <v>307.05099999999999</v>
      </c>
      <c r="O12" s="491">
        <v>314.72727499999996</v>
      </c>
      <c r="P12" s="428">
        <v>322.59545687499991</v>
      </c>
      <c r="Q12" s="428">
        <v>330.66034329687488</v>
      </c>
      <c r="R12" s="428">
        <v>338.92685187929675</v>
      </c>
      <c r="S12" s="428">
        <v>347.40002317627915</v>
      </c>
      <c r="T12" s="428">
        <v>356.08502375568611</v>
      </c>
      <c r="U12" s="428">
        <v>364.9871493495782</v>
      </c>
    </row>
    <row r="13" spans="1:39" ht="13">
      <c r="A13" s="101"/>
      <c r="B13" s="104"/>
      <c r="C13" s="429"/>
      <c r="D13" s="428"/>
      <c r="E13" s="428"/>
      <c r="F13" s="428"/>
      <c r="G13" s="428"/>
      <c r="H13" s="428"/>
      <c r="I13" s="428"/>
      <c r="J13" s="428"/>
      <c r="K13" s="428"/>
      <c r="L13" s="428"/>
      <c r="M13" s="428"/>
      <c r="N13" s="428"/>
      <c r="O13" s="491"/>
      <c r="P13" s="428"/>
      <c r="Q13" s="428"/>
      <c r="R13" s="428"/>
      <c r="S13" s="428"/>
      <c r="T13" s="428"/>
      <c r="U13" s="428"/>
    </row>
    <row r="14" spans="1:39" ht="13.5" thickBot="1">
      <c r="A14" s="101" t="s">
        <v>137</v>
      </c>
      <c r="B14" s="430">
        <v>3022661.59</v>
      </c>
      <c r="C14" s="431"/>
      <c r="D14" s="431"/>
      <c r="E14" s="431"/>
      <c r="F14" s="431"/>
      <c r="G14" s="431"/>
      <c r="H14" s="431"/>
      <c r="I14" s="431"/>
      <c r="J14" s="431"/>
      <c r="K14" s="431"/>
      <c r="L14" s="431"/>
      <c r="M14" s="431"/>
      <c r="N14" s="431"/>
      <c r="O14" s="120"/>
      <c r="P14" s="431"/>
      <c r="Q14" s="431"/>
      <c r="R14" s="431"/>
      <c r="S14" s="431"/>
      <c r="T14" s="431"/>
      <c r="U14" s="431"/>
      <c r="V14" s="9"/>
    </row>
    <row r="15" spans="1:39" s="41" customFormat="1" ht="13.5" thickTop="1">
      <c r="A15" s="432"/>
      <c r="B15" s="433"/>
      <c r="C15" s="423">
        <v>41275</v>
      </c>
      <c r="D15" s="423">
        <v>41640</v>
      </c>
      <c r="E15" s="423">
        <v>42005</v>
      </c>
      <c r="F15" s="423">
        <v>42370</v>
      </c>
      <c r="G15" s="424">
        <v>42736</v>
      </c>
      <c r="H15" s="424">
        <v>43101</v>
      </c>
      <c r="I15" s="424">
        <v>43466</v>
      </c>
      <c r="J15" s="424">
        <v>43831</v>
      </c>
      <c r="K15" s="424">
        <v>44197</v>
      </c>
      <c r="L15" s="424">
        <v>44562</v>
      </c>
      <c r="M15" s="424">
        <v>44927</v>
      </c>
      <c r="N15" s="424">
        <v>45292</v>
      </c>
      <c r="O15" s="490">
        <v>45658</v>
      </c>
      <c r="P15" s="425">
        <v>46023</v>
      </c>
      <c r="Q15" s="425">
        <v>46388</v>
      </c>
      <c r="R15" s="425">
        <v>46753</v>
      </c>
      <c r="S15" s="425">
        <v>47119</v>
      </c>
      <c r="T15" s="425">
        <v>47484</v>
      </c>
      <c r="U15" s="425">
        <v>47849</v>
      </c>
      <c r="V15" s="15"/>
      <c r="W15" s="15"/>
      <c r="X15" s="15"/>
      <c r="Y15" s="15"/>
      <c r="Z15" s="15"/>
      <c r="AA15" s="15"/>
      <c r="AB15" s="15"/>
      <c r="AC15" s="15"/>
      <c r="AD15" s="15"/>
      <c r="AE15" s="15"/>
      <c r="AF15" s="15"/>
      <c r="AG15" s="15"/>
      <c r="AH15" s="15"/>
      <c r="AI15" s="15"/>
      <c r="AJ15" s="15"/>
      <c r="AK15" s="15"/>
      <c r="AL15" s="15"/>
      <c r="AM15" s="15"/>
    </row>
    <row r="16" spans="1:39" ht="13">
      <c r="A16" s="432" t="s">
        <v>51</v>
      </c>
      <c r="B16" s="433"/>
      <c r="C16" s="434">
        <v>1786.6496216501109</v>
      </c>
      <c r="D16" s="434">
        <v>37414.608512873761</v>
      </c>
      <c r="E16" s="434">
        <v>40488.702049396001</v>
      </c>
      <c r="F16" s="434">
        <v>15567.524960588664</v>
      </c>
      <c r="G16" s="435">
        <v>52771.939043615479</v>
      </c>
      <c r="H16" s="435">
        <v>69837.099316868</v>
      </c>
      <c r="I16" s="435">
        <v>70533.368365738075</v>
      </c>
      <c r="J16" s="435">
        <v>67919.075144509319</v>
      </c>
      <c r="K16" s="435">
        <v>39687.335785600822</v>
      </c>
      <c r="L16" s="435">
        <v>232777.19390436169</v>
      </c>
      <c r="M16" s="435">
        <v>259629.53231739393</v>
      </c>
      <c r="N16" s="435">
        <v>122700.9984235419</v>
      </c>
      <c r="O16" s="486">
        <v>100844.39043615293</v>
      </c>
      <c r="P16" s="224">
        <v>103365.50019705668</v>
      </c>
      <c r="Q16" s="224">
        <v>105949.63770198263</v>
      </c>
      <c r="R16" s="224">
        <v>108598.37864453346</v>
      </c>
      <c r="S16" s="224">
        <v>111313.33811064623</v>
      </c>
      <c r="T16" s="224">
        <v>114096.17156341299</v>
      </c>
      <c r="U16" s="224">
        <v>116948.57585249748</v>
      </c>
      <c r="V16" s="8"/>
      <c r="W16" s="8"/>
      <c r="X16" s="8"/>
      <c r="Y16" s="8"/>
      <c r="Z16" s="8"/>
      <c r="AA16" s="8"/>
      <c r="AB16" s="8"/>
      <c r="AC16" s="8"/>
      <c r="AD16" s="8"/>
      <c r="AE16" s="8"/>
      <c r="AF16" s="8"/>
      <c r="AG16" s="8"/>
      <c r="AH16" s="8"/>
      <c r="AI16" s="8"/>
      <c r="AJ16" s="8"/>
    </row>
    <row r="17" spans="1:36" ht="13">
      <c r="A17" s="101"/>
      <c r="B17" s="104"/>
      <c r="C17" s="117"/>
      <c r="D17" s="117"/>
      <c r="E17" s="117"/>
      <c r="F17" s="117"/>
      <c r="G17" s="436"/>
      <c r="H17" s="436"/>
      <c r="I17" s="436"/>
      <c r="J17" s="436"/>
      <c r="K17" s="436"/>
      <c r="L17" s="436"/>
      <c r="M17" s="436"/>
      <c r="N17" s="436"/>
      <c r="O17" s="120"/>
      <c r="P17" s="104"/>
      <c r="Q17" s="104"/>
      <c r="R17" s="104"/>
      <c r="S17" s="104"/>
      <c r="T17" s="104"/>
      <c r="U17" s="104"/>
    </row>
    <row r="18" spans="1:36" ht="13">
      <c r="A18" s="101"/>
      <c r="B18" s="104"/>
      <c r="C18" s="117"/>
      <c r="D18" s="117"/>
      <c r="E18" s="117"/>
      <c r="F18" s="117"/>
      <c r="G18" s="436"/>
      <c r="H18" s="436"/>
      <c r="I18" s="436"/>
      <c r="J18" s="436"/>
      <c r="K18" s="436"/>
      <c r="L18" s="436"/>
      <c r="M18" s="436"/>
      <c r="N18" s="436"/>
      <c r="O18" s="120"/>
      <c r="P18" s="104"/>
      <c r="Q18" s="104"/>
      <c r="R18" s="104"/>
      <c r="S18" s="104"/>
      <c r="T18" s="104"/>
      <c r="U18" s="104"/>
    </row>
    <row r="19" spans="1:36" ht="13">
      <c r="A19" s="101"/>
      <c r="B19" s="104"/>
      <c r="C19" s="117"/>
      <c r="D19" s="437"/>
      <c r="E19" s="117"/>
      <c r="F19" s="117"/>
      <c r="G19" s="436"/>
      <c r="H19" s="436"/>
      <c r="I19" s="436"/>
      <c r="J19" s="436"/>
      <c r="K19" s="436"/>
      <c r="L19" s="436"/>
      <c r="M19" s="436"/>
      <c r="N19" s="436"/>
      <c r="O19" s="120"/>
      <c r="P19" s="104"/>
      <c r="Q19" s="104"/>
      <c r="R19" s="104"/>
      <c r="S19" s="104"/>
      <c r="T19" s="104"/>
      <c r="U19" s="104"/>
    </row>
    <row r="20" spans="1:36" ht="13.5" thickBot="1">
      <c r="A20" s="101" t="s">
        <v>136</v>
      </c>
      <c r="B20" s="430">
        <v>2976156.07</v>
      </c>
      <c r="C20" s="117">
        <v>14</v>
      </c>
      <c r="D20" s="117">
        <v>26</v>
      </c>
      <c r="E20" s="117">
        <v>38</v>
      </c>
      <c r="F20" s="117">
        <v>50</v>
      </c>
      <c r="G20" s="436">
        <v>62</v>
      </c>
      <c r="H20" s="436">
        <v>74</v>
      </c>
      <c r="I20" s="436">
        <v>86</v>
      </c>
      <c r="J20" s="436">
        <v>98</v>
      </c>
      <c r="K20" s="436">
        <v>110</v>
      </c>
      <c r="L20" s="436">
        <v>122</v>
      </c>
      <c r="M20" s="436">
        <v>134</v>
      </c>
      <c r="N20" s="436">
        <v>146</v>
      </c>
      <c r="O20" s="120">
        <v>158</v>
      </c>
      <c r="P20" s="431">
        <v>170</v>
      </c>
      <c r="Q20" s="431">
        <v>182</v>
      </c>
      <c r="R20" s="431">
        <v>194</v>
      </c>
      <c r="S20" s="431">
        <v>206</v>
      </c>
      <c r="T20" s="431">
        <v>218</v>
      </c>
      <c r="U20" s="431">
        <v>230</v>
      </c>
      <c r="V20" s="9"/>
      <c r="W20" s="9"/>
      <c r="X20" s="9"/>
      <c r="Y20" s="9"/>
      <c r="Z20" s="9"/>
      <c r="AA20" s="9"/>
      <c r="AB20" s="9"/>
      <c r="AC20" s="9"/>
      <c r="AD20" s="9"/>
      <c r="AE20" s="9"/>
      <c r="AF20" s="9"/>
      <c r="AG20" s="9"/>
      <c r="AH20" s="9"/>
      <c r="AI20" s="9"/>
      <c r="AJ20" s="9"/>
    </row>
    <row r="21" spans="1:36" s="41" customFormat="1" ht="13.5" thickTop="1">
      <c r="A21" s="432"/>
      <c r="B21" s="438"/>
      <c r="C21" s="423">
        <v>41275</v>
      </c>
      <c r="D21" s="423">
        <v>41640</v>
      </c>
      <c r="E21" s="423">
        <v>42005</v>
      </c>
      <c r="F21" s="423">
        <v>42370</v>
      </c>
      <c r="G21" s="424">
        <v>42736</v>
      </c>
      <c r="H21" s="424">
        <v>43101</v>
      </c>
      <c r="I21" s="424">
        <v>43466</v>
      </c>
      <c r="J21" s="424">
        <v>43831</v>
      </c>
      <c r="K21" s="424">
        <v>44197</v>
      </c>
      <c r="L21" s="424">
        <v>44562</v>
      </c>
      <c r="M21" s="424">
        <v>44927</v>
      </c>
      <c r="N21" s="424">
        <v>45292</v>
      </c>
      <c r="O21" s="490">
        <v>45658</v>
      </c>
      <c r="P21" s="425">
        <v>46023</v>
      </c>
      <c r="Q21" s="425">
        <v>46388</v>
      </c>
      <c r="R21" s="425">
        <v>46753</v>
      </c>
      <c r="S21" s="425">
        <v>47119</v>
      </c>
      <c r="T21" s="425">
        <v>47484</v>
      </c>
      <c r="U21" s="425">
        <v>47849</v>
      </c>
      <c r="V21" s="15"/>
      <c r="W21" s="15"/>
      <c r="X21" s="15"/>
      <c r="Y21" s="15"/>
      <c r="Z21" s="15"/>
      <c r="AA21" s="15"/>
      <c r="AB21" s="15"/>
      <c r="AC21" s="15"/>
      <c r="AD21" s="15"/>
      <c r="AE21" s="15"/>
      <c r="AF21" s="15"/>
      <c r="AG21" s="15"/>
      <c r="AH21" s="15"/>
      <c r="AI21" s="15"/>
      <c r="AJ21" s="15"/>
    </row>
    <row r="22" spans="1:36" ht="13">
      <c r="A22" s="432" t="s">
        <v>52</v>
      </c>
      <c r="B22" s="439"/>
      <c r="C22" s="434">
        <v>48292.16962165013</v>
      </c>
      <c r="D22" s="434">
        <v>37414.608512873761</v>
      </c>
      <c r="E22" s="434">
        <v>40488.702049396001</v>
      </c>
      <c r="F22" s="434">
        <v>15567.524960588664</v>
      </c>
      <c r="G22" s="435">
        <v>52771.939043615479</v>
      </c>
      <c r="H22" s="435">
        <v>69837.099316868</v>
      </c>
      <c r="I22" s="435">
        <v>70533.368365738075</v>
      </c>
      <c r="J22" s="435">
        <v>67919.075144509319</v>
      </c>
      <c r="K22" s="435">
        <v>39687.335785600822</v>
      </c>
      <c r="L22" s="435">
        <v>232777.19390436169</v>
      </c>
      <c r="M22" s="435">
        <v>259629.53231739393</v>
      </c>
      <c r="N22" s="435">
        <v>122700.9984235419</v>
      </c>
      <c r="O22" s="486">
        <v>100844.39043615293</v>
      </c>
      <c r="P22" s="224">
        <v>103365.50019705668</v>
      </c>
      <c r="Q22" s="224">
        <v>105949.63770198263</v>
      </c>
      <c r="R22" s="224">
        <v>108598.37864453346</v>
      </c>
      <c r="S22" s="224">
        <v>111313.33811064623</v>
      </c>
      <c r="T22" s="224">
        <v>114096.17156341299</v>
      </c>
      <c r="U22" s="224">
        <v>116948.57585249748</v>
      </c>
      <c r="V22" s="8"/>
      <c r="W22" s="8"/>
      <c r="X22" s="8"/>
      <c r="Y22" s="8"/>
      <c r="Z22" s="8"/>
      <c r="AA22" s="8"/>
      <c r="AB22" s="8"/>
      <c r="AC22" s="8"/>
      <c r="AD22" s="8"/>
      <c r="AE22" s="8"/>
      <c r="AF22" s="8"/>
      <c r="AG22" s="8"/>
      <c r="AH22" s="8"/>
      <c r="AI22" s="8"/>
      <c r="AJ22" s="8"/>
    </row>
    <row r="24" spans="1:36" ht="13" thickBot="1"/>
    <row r="25" spans="1:36" ht="13.5" thickBot="1">
      <c r="A25" s="444"/>
      <c r="B25" s="538" t="s">
        <v>117</v>
      </c>
      <c r="C25" s="539"/>
      <c r="D25" s="539"/>
      <c r="E25" s="539"/>
      <c r="F25" s="539"/>
      <c r="G25" s="539"/>
      <c r="H25" s="539"/>
      <c r="I25" s="540"/>
    </row>
    <row r="26" spans="1:36" ht="13">
      <c r="A26" s="104"/>
      <c r="B26" s="529" t="s">
        <v>6</v>
      </c>
      <c r="C26" s="529"/>
      <c r="D26" s="529"/>
      <c r="E26" s="104"/>
      <c r="F26" s="104"/>
      <c r="G26" s="529" t="s">
        <v>0</v>
      </c>
      <c r="H26" s="529"/>
      <c r="I26" s="529"/>
    </row>
    <row r="27" spans="1:36" ht="13">
      <c r="A27" s="104"/>
      <c r="B27" s="225" t="s">
        <v>113</v>
      </c>
      <c r="C27" s="225" t="s">
        <v>114</v>
      </c>
      <c r="D27" s="225" t="s">
        <v>115</v>
      </c>
      <c r="E27" s="104"/>
      <c r="F27" s="104"/>
      <c r="G27" s="225" t="s">
        <v>113</v>
      </c>
      <c r="H27" s="225" t="s">
        <v>114</v>
      </c>
      <c r="I27" s="225" t="s">
        <v>115</v>
      </c>
    </row>
    <row r="28" spans="1:36" s="449" customFormat="1" ht="13">
      <c r="A28" s="445">
        <v>40848</v>
      </c>
      <c r="B28" s="446">
        <v>2976156.07</v>
      </c>
      <c r="C28" s="446">
        <v>12400.650291666667</v>
      </c>
      <c r="D28" s="446">
        <v>2963755.419708333</v>
      </c>
      <c r="E28" s="389"/>
      <c r="F28" s="445">
        <v>40848</v>
      </c>
      <c r="G28" s="447"/>
      <c r="H28" s="448"/>
      <c r="I28" s="448"/>
      <c r="O28" s="118"/>
    </row>
    <row r="29" spans="1:36" s="449" customFormat="1" ht="13">
      <c r="A29" s="445">
        <v>40878</v>
      </c>
      <c r="B29" s="446">
        <v>0</v>
      </c>
      <c r="C29" s="446">
        <v>12400.650291666665</v>
      </c>
      <c r="D29" s="446">
        <v>2951354.7694166661</v>
      </c>
      <c r="E29" s="389"/>
      <c r="F29" s="445">
        <v>40878</v>
      </c>
      <c r="G29" s="447"/>
      <c r="H29" s="448"/>
      <c r="I29" s="448"/>
      <c r="O29" s="118"/>
    </row>
    <row r="30" spans="1:36" s="449" customFormat="1" ht="13">
      <c r="A30" s="445">
        <v>40909</v>
      </c>
      <c r="B30" s="446">
        <v>0</v>
      </c>
      <c r="C30" s="446">
        <v>12400.650291666665</v>
      </c>
      <c r="D30" s="446">
        <v>2938954.1191249993</v>
      </c>
      <c r="E30" s="389"/>
      <c r="F30" s="445">
        <v>40909</v>
      </c>
      <c r="G30" s="447"/>
      <c r="H30" s="448"/>
      <c r="I30" s="448"/>
      <c r="O30" s="118"/>
    </row>
    <row r="31" spans="1:36" s="449" customFormat="1" ht="13">
      <c r="A31" s="445">
        <v>40940</v>
      </c>
      <c r="B31" s="446">
        <v>0</v>
      </c>
      <c r="C31" s="446">
        <v>12400.650291666663</v>
      </c>
      <c r="D31" s="446">
        <v>2926553.4688333324</v>
      </c>
      <c r="E31" s="389"/>
      <c r="F31" s="445">
        <v>40940</v>
      </c>
      <c r="G31" s="447"/>
      <c r="H31" s="448"/>
      <c r="I31" s="448"/>
      <c r="O31" s="118"/>
    </row>
    <row r="32" spans="1:36" s="449" customFormat="1" ht="13">
      <c r="A32" s="445">
        <v>40969</v>
      </c>
      <c r="B32" s="446">
        <v>0</v>
      </c>
      <c r="C32" s="446">
        <v>12400.650291666663</v>
      </c>
      <c r="D32" s="446">
        <v>2914152.8185416656</v>
      </c>
      <c r="E32" s="389"/>
      <c r="F32" s="445">
        <v>40969</v>
      </c>
      <c r="G32" s="447"/>
      <c r="H32" s="448"/>
      <c r="I32" s="448"/>
      <c r="O32" s="118"/>
    </row>
    <row r="33" spans="1:15" s="449" customFormat="1" ht="13">
      <c r="A33" s="445">
        <v>41000</v>
      </c>
      <c r="B33" s="446">
        <v>0</v>
      </c>
      <c r="C33" s="446">
        <v>12400.650291666661</v>
      </c>
      <c r="D33" s="446">
        <v>2901752.1682499987</v>
      </c>
      <c r="E33" s="389"/>
      <c r="F33" s="445">
        <v>41000</v>
      </c>
      <c r="G33" s="447"/>
      <c r="H33" s="448"/>
      <c r="I33" s="448"/>
      <c r="O33" s="118"/>
    </row>
    <row r="34" spans="1:15" s="449" customFormat="1" ht="13">
      <c r="A34" s="445">
        <v>41030</v>
      </c>
      <c r="B34" s="446">
        <v>0</v>
      </c>
      <c r="C34" s="446">
        <v>12400.650291666661</v>
      </c>
      <c r="D34" s="446">
        <v>2889351.5179583319</v>
      </c>
      <c r="E34" s="389"/>
      <c r="F34" s="445">
        <v>41030</v>
      </c>
      <c r="G34" s="447"/>
      <c r="H34" s="448"/>
      <c r="I34" s="448"/>
      <c r="O34" s="118"/>
    </row>
    <row r="35" spans="1:15" s="449" customFormat="1" ht="13">
      <c r="A35" s="445">
        <v>41061</v>
      </c>
      <c r="B35" s="446">
        <v>0</v>
      </c>
      <c r="C35" s="446">
        <v>12400.65029166666</v>
      </c>
      <c r="D35" s="446">
        <v>2876950.867666665</v>
      </c>
      <c r="E35" s="389"/>
      <c r="F35" s="445">
        <v>41061</v>
      </c>
      <c r="G35" s="447"/>
      <c r="H35" s="448"/>
      <c r="I35" s="448"/>
      <c r="O35" s="118"/>
    </row>
    <row r="36" spans="1:15" s="449" customFormat="1" ht="13">
      <c r="A36" s="445">
        <v>41091</v>
      </c>
      <c r="B36" s="446">
        <v>0</v>
      </c>
      <c r="C36" s="446">
        <v>12400.65029166666</v>
      </c>
      <c r="D36" s="446">
        <v>2864550.2173749981</v>
      </c>
      <c r="E36" s="389"/>
      <c r="F36" s="445">
        <v>41091</v>
      </c>
      <c r="G36" s="450">
        <v>3022661.59</v>
      </c>
      <c r="H36" s="446">
        <v>13028.713749999999</v>
      </c>
      <c r="I36" s="446">
        <v>3009632.8762499997</v>
      </c>
      <c r="O36" s="118"/>
    </row>
    <row r="37" spans="1:15" s="449" customFormat="1" ht="13">
      <c r="A37" s="445">
        <v>41122</v>
      </c>
      <c r="B37" s="446">
        <v>0</v>
      </c>
      <c r="C37" s="446">
        <v>12400.65029166666</v>
      </c>
      <c r="D37" s="446">
        <v>2852149.5670833313</v>
      </c>
      <c r="E37" s="389"/>
      <c r="F37" s="445">
        <v>41122</v>
      </c>
      <c r="G37" s="446">
        <v>0</v>
      </c>
      <c r="H37" s="446">
        <v>13028.713749999999</v>
      </c>
      <c r="I37" s="446">
        <v>2996604.1624999996</v>
      </c>
      <c r="O37" s="118"/>
    </row>
    <row r="38" spans="1:15" s="449" customFormat="1" ht="13">
      <c r="A38" s="445">
        <v>41153</v>
      </c>
      <c r="B38" s="446">
        <v>0</v>
      </c>
      <c r="C38" s="446">
        <v>12400.650291666658</v>
      </c>
      <c r="D38" s="446">
        <v>2839748.9167916644</v>
      </c>
      <c r="E38" s="389"/>
      <c r="F38" s="445">
        <v>41153</v>
      </c>
      <c r="G38" s="446">
        <v>0</v>
      </c>
      <c r="H38" s="446">
        <v>13028.713749999999</v>
      </c>
      <c r="I38" s="446">
        <v>2983575.4487499995</v>
      </c>
      <c r="O38" s="118"/>
    </row>
    <row r="39" spans="1:15" s="449" customFormat="1" ht="13">
      <c r="A39" s="445">
        <v>41183</v>
      </c>
      <c r="B39" s="446">
        <v>0</v>
      </c>
      <c r="C39" s="446">
        <v>12400.650291666658</v>
      </c>
      <c r="D39" s="446">
        <v>2827348.2664999976</v>
      </c>
      <c r="E39" s="389"/>
      <c r="F39" s="445">
        <v>41183</v>
      </c>
      <c r="G39" s="446">
        <v>0</v>
      </c>
      <c r="H39" s="446">
        <v>13028.713749999997</v>
      </c>
      <c r="I39" s="446">
        <v>2970546.7349999994</v>
      </c>
      <c r="O39" s="118"/>
    </row>
    <row r="40" spans="1:15" s="449" customFormat="1" ht="13">
      <c r="A40" s="445">
        <v>41214</v>
      </c>
      <c r="B40" s="446">
        <v>0</v>
      </c>
      <c r="C40" s="446">
        <v>12400.650291666656</v>
      </c>
      <c r="D40" s="446">
        <v>2814947.6162083307</v>
      </c>
      <c r="E40" s="389"/>
      <c r="F40" s="445">
        <v>41214</v>
      </c>
      <c r="G40" s="446">
        <v>0</v>
      </c>
      <c r="H40" s="446">
        <v>13028.713749999997</v>
      </c>
      <c r="I40" s="446">
        <v>2957518.0212499993</v>
      </c>
      <c r="O40" s="118"/>
    </row>
    <row r="41" spans="1:15" s="449" customFormat="1" ht="13">
      <c r="A41" s="445">
        <v>41244</v>
      </c>
      <c r="B41" s="446">
        <v>0</v>
      </c>
      <c r="C41" s="446">
        <v>12400.650291666656</v>
      </c>
      <c r="D41" s="446">
        <v>2802546.9659166639</v>
      </c>
      <c r="E41" s="389"/>
      <c r="F41" s="445">
        <v>41244</v>
      </c>
      <c r="G41" s="446">
        <v>0</v>
      </c>
      <c r="H41" s="446">
        <v>13028.713749999997</v>
      </c>
      <c r="I41" s="446">
        <v>2944489.3074999992</v>
      </c>
      <c r="O41" s="118"/>
    </row>
    <row r="42" spans="1:15" s="449" customFormat="1" ht="13">
      <c r="A42" s="445">
        <v>41275</v>
      </c>
      <c r="B42" s="446">
        <v>48292.16962165013</v>
      </c>
      <c r="C42" s="446">
        <v>12614.332458134133</v>
      </c>
      <c r="D42" s="446">
        <v>2838224.8030801797</v>
      </c>
      <c r="E42" s="389"/>
      <c r="F42" s="445">
        <v>41275</v>
      </c>
      <c r="G42" s="446">
        <v>1786.6496216501109</v>
      </c>
      <c r="H42" s="446">
        <v>13036.619279299333</v>
      </c>
      <c r="I42" s="446">
        <v>2933239.3378423499</v>
      </c>
      <c r="O42" s="118"/>
    </row>
    <row r="43" spans="1:15" s="449" customFormat="1" ht="13">
      <c r="A43" s="445">
        <v>41306</v>
      </c>
      <c r="B43" s="446">
        <v>0</v>
      </c>
      <c r="C43" s="446">
        <v>12614.332458134131</v>
      </c>
      <c r="D43" s="446">
        <v>2825610.4706220455</v>
      </c>
      <c r="E43" s="389"/>
      <c r="F43" s="445">
        <v>41306</v>
      </c>
      <c r="G43" s="446">
        <v>0</v>
      </c>
      <c r="H43" s="446">
        <v>13036.619279299333</v>
      </c>
      <c r="I43" s="446">
        <v>2920202.7185630505</v>
      </c>
      <c r="O43" s="118"/>
    </row>
    <row r="44" spans="1:15" s="449" customFormat="1" ht="13">
      <c r="A44" s="445">
        <v>41334</v>
      </c>
      <c r="B44" s="446">
        <v>0</v>
      </c>
      <c r="C44" s="446">
        <v>12614.332458134131</v>
      </c>
      <c r="D44" s="446">
        <v>2812996.1381639112</v>
      </c>
      <c r="E44" s="389"/>
      <c r="F44" s="445">
        <v>41334</v>
      </c>
      <c r="G44" s="446">
        <v>0</v>
      </c>
      <c r="H44" s="446">
        <v>13036.619279299333</v>
      </c>
      <c r="I44" s="446">
        <v>2907166.0992837511</v>
      </c>
      <c r="O44" s="118"/>
    </row>
    <row r="45" spans="1:15" s="449" customFormat="1" ht="13">
      <c r="A45" s="445">
        <v>41365</v>
      </c>
      <c r="B45" s="446">
        <v>0</v>
      </c>
      <c r="C45" s="446">
        <v>12614.332458134131</v>
      </c>
      <c r="D45" s="446">
        <v>2800381.8057057769</v>
      </c>
      <c r="E45" s="389"/>
      <c r="F45" s="445">
        <v>41365</v>
      </c>
      <c r="G45" s="446">
        <v>0</v>
      </c>
      <c r="H45" s="446">
        <v>13036.619279299332</v>
      </c>
      <c r="I45" s="446">
        <v>2894129.4800044517</v>
      </c>
      <c r="O45" s="118"/>
    </row>
    <row r="46" spans="1:15" s="449" customFormat="1" ht="13">
      <c r="A46" s="445">
        <v>41395</v>
      </c>
      <c r="B46" s="446">
        <v>0</v>
      </c>
      <c r="C46" s="446">
        <v>12614.332458134129</v>
      </c>
      <c r="D46" s="446">
        <v>2787767.4732476426</v>
      </c>
      <c r="E46" s="389"/>
      <c r="F46" s="445">
        <v>41395</v>
      </c>
      <c r="G46" s="446">
        <v>0</v>
      </c>
      <c r="H46" s="446">
        <v>13036.619279299332</v>
      </c>
      <c r="I46" s="446">
        <v>2881092.8607251523</v>
      </c>
      <c r="O46" s="118"/>
    </row>
    <row r="47" spans="1:15" s="449" customFormat="1" ht="13">
      <c r="A47" s="445">
        <v>41426</v>
      </c>
      <c r="B47" s="446">
        <v>0</v>
      </c>
      <c r="C47" s="446">
        <v>12614.332458134129</v>
      </c>
      <c r="D47" s="446">
        <v>2775153.1407895084</v>
      </c>
      <c r="E47" s="389"/>
      <c r="F47" s="445">
        <v>41426</v>
      </c>
      <c r="G47" s="446">
        <v>0</v>
      </c>
      <c r="H47" s="446">
        <v>13036.619279299332</v>
      </c>
      <c r="I47" s="446">
        <v>2868056.2414458529</v>
      </c>
      <c r="O47" s="118"/>
    </row>
    <row r="48" spans="1:15" s="449" customFormat="1" ht="13">
      <c r="A48" s="445">
        <v>41456</v>
      </c>
      <c r="B48" s="446">
        <v>0</v>
      </c>
      <c r="C48" s="446">
        <v>12614.332458134129</v>
      </c>
      <c r="D48" s="446">
        <v>2762538.8083313741</v>
      </c>
      <c r="E48" s="389"/>
      <c r="F48" s="445">
        <v>41456</v>
      </c>
      <c r="G48" s="446">
        <v>0</v>
      </c>
      <c r="H48" s="446">
        <v>13036.619279299332</v>
      </c>
      <c r="I48" s="446">
        <v>2855019.6221665535</v>
      </c>
      <c r="O48" s="118"/>
    </row>
    <row r="49" spans="1:15" s="449" customFormat="1" ht="13">
      <c r="A49" s="445">
        <v>41487</v>
      </c>
      <c r="B49" s="446">
        <v>0</v>
      </c>
      <c r="C49" s="446">
        <v>12614.332458134128</v>
      </c>
      <c r="D49" s="446">
        <v>2749924.4758732398</v>
      </c>
      <c r="E49" s="389"/>
      <c r="F49" s="445">
        <v>41487</v>
      </c>
      <c r="G49" s="446">
        <v>0</v>
      </c>
      <c r="H49" s="446">
        <v>13036.619279299332</v>
      </c>
      <c r="I49" s="446">
        <v>2841983.0028872541</v>
      </c>
      <c r="O49" s="118"/>
    </row>
    <row r="50" spans="1:15" s="449" customFormat="1" ht="13">
      <c r="A50" s="445">
        <v>41518</v>
      </c>
      <c r="B50" s="446">
        <v>0</v>
      </c>
      <c r="C50" s="446">
        <v>12614.332458134128</v>
      </c>
      <c r="D50" s="446">
        <v>2737310.1434151055</v>
      </c>
      <c r="E50" s="389"/>
      <c r="F50" s="445">
        <v>41518</v>
      </c>
      <c r="G50" s="446">
        <v>0</v>
      </c>
      <c r="H50" s="446">
        <v>13036.619279299332</v>
      </c>
      <c r="I50" s="446">
        <v>2828946.3836079547</v>
      </c>
      <c r="O50" s="118"/>
    </row>
    <row r="51" spans="1:15" s="449" customFormat="1" ht="13">
      <c r="A51" s="445">
        <v>41548</v>
      </c>
      <c r="B51" s="446">
        <v>0</v>
      </c>
      <c r="C51" s="446">
        <v>12614.332458134128</v>
      </c>
      <c r="D51" s="446">
        <v>2724695.8109569713</v>
      </c>
      <c r="E51" s="389"/>
      <c r="F51" s="445">
        <v>41548</v>
      </c>
      <c r="G51" s="446">
        <v>0</v>
      </c>
      <c r="H51" s="446">
        <v>13036.61927929933</v>
      </c>
      <c r="I51" s="446">
        <v>2815909.7643286553</v>
      </c>
      <c r="O51" s="118"/>
    </row>
    <row r="52" spans="1:15" s="449" customFormat="1" ht="13">
      <c r="A52" s="445">
        <v>41579</v>
      </c>
      <c r="B52" s="446">
        <v>0</v>
      </c>
      <c r="C52" s="446">
        <v>12614.332458134126</v>
      </c>
      <c r="D52" s="446">
        <v>2712081.478498837</v>
      </c>
      <c r="E52" s="389"/>
      <c r="F52" s="445">
        <v>41579</v>
      </c>
      <c r="G52" s="446">
        <v>0</v>
      </c>
      <c r="H52" s="446">
        <v>13036.61927929933</v>
      </c>
      <c r="I52" s="446">
        <v>2802873.1450493559</v>
      </c>
      <c r="O52" s="118"/>
    </row>
    <row r="53" spans="1:15" s="449" customFormat="1" ht="13">
      <c r="A53" s="445">
        <v>41609</v>
      </c>
      <c r="B53" s="446">
        <v>0</v>
      </c>
      <c r="C53" s="446">
        <v>12614.332458134126</v>
      </c>
      <c r="D53" s="446">
        <v>2699467.1460407027</v>
      </c>
      <c r="E53" s="389"/>
      <c r="F53" s="445">
        <v>41609</v>
      </c>
      <c r="G53" s="446">
        <v>0</v>
      </c>
      <c r="H53" s="446">
        <v>13036.61927929933</v>
      </c>
      <c r="I53" s="446">
        <v>2789836.5257700565</v>
      </c>
      <c r="O53" s="118"/>
    </row>
    <row r="54" spans="1:15" s="449" customFormat="1" ht="13">
      <c r="A54" s="445">
        <v>41640</v>
      </c>
      <c r="B54" s="446">
        <v>37414.608512873761</v>
      </c>
      <c r="C54" s="446">
        <v>12789.16707735316</v>
      </c>
      <c r="D54" s="446">
        <v>2724092.5874762232</v>
      </c>
      <c r="E54" s="389"/>
      <c r="F54" s="445">
        <v>41640</v>
      </c>
      <c r="G54" s="446">
        <v>37414.608512873761</v>
      </c>
      <c r="H54" s="446">
        <v>13211.453898518366</v>
      </c>
      <c r="I54" s="446">
        <v>2814039.6803844119</v>
      </c>
      <c r="O54" s="118"/>
    </row>
    <row r="55" spans="1:15" s="449" customFormat="1" ht="13">
      <c r="A55" s="445">
        <v>41671</v>
      </c>
      <c r="B55" s="446">
        <v>0</v>
      </c>
      <c r="C55" s="446">
        <v>12789.16707735316</v>
      </c>
      <c r="D55" s="446">
        <v>2711303.42039887</v>
      </c>
      <c r="E55" s="389"/>
      <c r="F55" s="445">
        <v>41671</v>
      </c>
      <c r="G55" s="446">
        <v>0</v>
      </c>
      <c r="H55" s="446">
        <v>13211.453898518366</v>
      </c>
      <c r="I55" s="446">
        <v>2800828.2264858936</v>
      </c>
      <c r="O55" s="118"/>
    </row>
    <row r="56" spans="1:15" s="449" customFormat="1" ht="13">
      <c r="A56" s="445">
        <v>41699</v>
      </c>
      <c r="B56" s="446">
        <v>0</v>
      </c>
      <c r="C56" s="446">
        <v>12789.16707735316</v>
      </c>
      <c r="D56" s="446">
        <v>2698514.2533215168</v>
      </c>
      <c r="E56" s="389"/>
      <c r="F56" s="445">
        <v>41699</v>
      </c>
      <c r="G56" s="446">
        <v>0</v>
      </c>
      <c r="H56" s="446">
        <v>13211.453898518366</v>
      </c>
      <c r="I56" s="446">
        <v>2787616.7725873752</v>
      </c>
      <c r="O56" s="118"/>
    </row>
    <row r="57" spans="1:15" s="449" customFormat="1" ht="13">
      <c r="A57" s="445">
        <v>41730</v>
      </c>
      <c r="B57" s="446">
        <v>0</v>
      </c>
      <c r="C57" s="446">
        <v>12789.16707735316</v>
      </c>
      <c r="D57" s="446">
        <v>2685725.0862441636</v>
      </c>
      <c r="E57" s="389"/>
      <c r="F57" s="445">
        <v>41730</v>
      </c>
      <c r="G57" s="446">
        <v>0</v>
      </c>
      <c r="H57" s="446">
        <v>13211.453898518366</v>
      </c>
      <c r="I57" s="446">
        <v>2774405.3186888569</v>
      </c>
      <c r="O57" s="118"/>
    </row>
    <row r="58" spans="1:15" s="449" customFormat="1" ht="13">
      <c r="A58" s="445">
        <v>41760</v>
      </c>
      <c r="B58" s="446">
        <v>0</v>
      </c>
      <c r="C58" s="446">
        <v>12789.16707735316</v>
      </c>
      <c r="D58" s="446">
        <v>2672935.9191668103</v>
      </c>
      <c r="E58" s="389"/>
      <c r="F58" s="445">
        <v>41760</v>
      </c>
      <c r="G58" s="446">
        <v>0</v>
      </c>
      <c r="H58" s="446">
        <v>13211.453898518366</v>
      </c>
      <c r="I58" s="446">
        <v>2761193.8647903386</v>
      </c>
      <c r="O58" s="118"/>
    </row>
    <row r="59" spans="1:15" s="449" customFormat="1" ht="13">
      <c r="A59" s="445">
        <v>41791</v>
      </c>
      <c r="B59" s="446">
        <v>0</v>
      </c>
      <c r="C59" s="446">
        <v>12789.167077353159</v>
      </c>
      <c r="D59" s="446">
        <v>2660146.7520894571</v>
      </c>
      <c r="E59" s="389"/>
      <c r="F59" s="445">
        <v>41791</v>
      </c>
      <c r="G59" s="446">
        <v>0</v>
      </c>
      <c r="H59" s="446">
        <v>13211.453898518366</v>
      </c>
      <c r="I59" s="446">
        <v>2747982.4108918202</v>
      </c>
      <c r="O59" s="118"/>
    </row>
    <row r="60" spans="1:15" s="449" customFormat="1" ht="13">
      <c r="A60" s="445">
        <v>41821</v>
      </c>
      <c r="B60" s="446">
        <v>0</v>
      </c>
      <c r="C60" s="446">
        <v>12789.167077353159</v>
      </c>
      <c r="D60" s="446">
        <v>2647357.5850121039</v>
      </c>
      <c r="E60" s="389"/>
      <c r="F60" s="445">
        <v>41821</v>
      </c>
      <c r="G60" s="446">
        <v>0</v>
      </c>
      <c r="H60" s="446">
        <v>13211.453898518366</v>
      </c>
      <c r="I60" s="446">
        <v>2734770.9569933019</v>
      </c>
      <c r="L60" s="451"/>
      <c r="O60" s="118"/>
    </row>
    <row r="61" spans="1:15" s="449" customFormat="1" ht="13">
      <c r="A61" s="445">
        <v>41852</v>
      </c>
      <c r="B61" s="446">
        <v>0</v>
      </c>
      <c r="C61" s="446">
        <v>12789.167077353159</v>
      </c>
      <c r="D61" s="446">
        <v>2634568.4179347507</v>
      </c>
      <c r="E61" s="389"/>
      <c r="F61" s="445">
        <v>41852</v>
      </c>
      <c r="G61" s="446">
        <v>0</v>
      </c>
      <c r="H61" s="446">
        <v>13211.453898518366</v>
      </c>
      <c r="I61" s="446">
        <v>2721559.5030947835</v>
      </c>
      <c r="L61" s="452"/>
      <c r="O61" s="118"/>
    </row>
    <row r="62" spans="1:15" s="449" customFormat="1" ht="13">
      <c r="A62" s="445">
        <v>41883</v>
      </c>
      <c r="B62" s="446">
        <v>0</v>
      </c>
      <c r="C62" s="446">
        <v>12789.167077353159</v>
      </c>
      <c r="D62" s="446">
        <v>2621779.2508573974</v>
      </c>
      <c r="E62" s="389"/>
      <c r="F62" s="445">
        <v>41883</v>
      </c>
      <c r="G62" s="446">
        <v>0</v>
      </c>
      <c r="H62" s="446">
        <v>13211.453898518366</v>
      </c>
      <c r="I62" s="446">
        <v>2708348.0491962652</v>
      </c>
      <c r="O62" s="118"/>
    </row>
    <row r="63" spans="1:15" s="449" customFormat="1" ht="13">
      <c r="A63" s="445">
        <v>41913</v>
      </c>
      <c r="B63" s="446">
        <v>0</v>
      </c>
      <c r="C63" s="446">
        <v>12789.167077353159</v>
      </c>
      <c r="D63" s="446">
        <v>2608990.0837800442</v>
      </c>
      <c r="E63" s="389"/>
      <c r="F63" s="445">
        <v>41913</v>
      </c>
      <c r="G63" s="446">
        <v>0</v>
      </c>
      <c r="H63" s="446">
        <v>13211.453898518366</v>
      </c>
      <c r="I63" s="446">
        <v>2695136.5952977468</v>
      </c>
      <c r="O63" s="118"/>
    </row>
    <row r="64" spans="1:15" s="449" customFormat="1" ht="13">
      <c r="A64" s="445">
        <v>41944</v>
      </c>
      <c r="B64" s="446">
        <v>0</v>
      </c>
      <c r="C64" s="446">
        <v>12789.167077353159</v>
      </c>
      <c r="D64" s="446">
        <v>2596200.916702691</v>
      </c>
      <c r="E64" s="389"/>
      <c r="F64" s="445">
        <v>41944</v>
      </c>
      <c r="G64" s="446">
        <v>0</v>
      </c>
      <c r="H64" s="446">
        <v>13211.453898518366</v>
      </c>
      <c r="I64" s="446">
        <v>2681925.1413992285</v>
      </c>
      <c r="O64" s="118"/>
    </row>
    <row r="65" spans="1:15" s="449" customFormat="1" ht="13">
      <c r="A65" s="445">
        <v>41974</v>
      </c>
      <c r="B65" s="446">
        <v>0</v>
      </c>
      <c r="C65" s="446">
        <v>12789.167077353157</v>
      </c>
      <c r="D65" s="446">
        <v>2583411.7496253378</v>
      </c>
      <c r="E65" s="389"/>
      <c r="F65" s="445">
        <v>41974</v>
      </c>
      <c r="G65" s="446">
        <v>0</v>
      </c>
      <c r="H65" s="446">
        <v>13211.453898518366</v>
      </c>
      <c r="I65" s="446">
        <v>2668713.6875007101</v>
      </c>
      <c r="O65" s="118"/>
    </row>
    <row r="66" spans="1:15" s="449" customFormat="1" ht="13">
      <c r="A66" s="445">
        <v>42005</v>
      </c>
      <c r="B66" s="446">
        <v>40488.702049396001</v>
      </c>
      <c r="C66" s="446">
        <v>12989.606196409573</v>
      </c>
      <c r="D66" s="446">
        <v>2610910.8454783242</v>
      </c>
      <c r="E66" s="389"/>
      <c r="F66" s="445">
        <v>42005</v>
      </c>
      <c r="G66" s="446">
        <v>40488.702049396001</v>
      </c>
      <c r="H66" s="446">
        <v>13411.893017574783</v>
      </c>
      <c r="I66" s="446">
        <v>2695790.4965325315</v>
      </c>
      <c r="O66" s="118"/>
    </row>
    <row r="67" spans="1:15" s="449" customFormat="1" ht="13">
      <c r="A67" s="445">
        <v>42036</v>
      </c>
      <c r="B67" s="446">
        <v>0</v>
      </c>
      <c r="C67" s="446">
        <v>12989.606196409573</v>
      </c>
      <c r="D67" s="446">
        <v>2597921.2392819147</v>
      </c>
      <c r="E67" s="389"/>
      <c r="F67" s="445">
        <v>42036</v>
      </c>
      <c r="G67" s="446">
        <v>0</v>
      </c>
      <c r="H67" s="446">
        <v>13411.893017574783</v>
      </c>
      <c r="I67" s="446">
        <v>2682378.6035149568</v>
      </c>
      <c r="O67" s="118"/>
    </row>
    <row r="68" spans="1:15" s="449" customFormat="1" ht="13">
      <c r="A68" s="445">
        <v>42064</v>
      </c>
      <c r="B68" s="446">
        <v>0</v>
      </c>
      <c r="C68" s="446">
        <v>12989.606196409573</v>
      </c>
      <c r="D68" s="446">
        <v>2584931.6330855051</v>
      </c>
      <c r="E68" s="389"/>
      <c r="F68" s="445">
        <v>42064</v>
      </c>
      <c r="G68" s="446">
        <v>0</v>
      </c>
      <c r="H68" s="446">
        <v>13411.893017574785</v>
      </c>
      <c r="I68" s="446">
        <v>2668966.7104973821</v>
      </c>
      <c r="O68" s="118"/>
    </row>
    <row r="69" spans="1:15" s="449" customFormat="1" ht="13">
      <c r="A69" s="445">
        <v>42095</v>
      </c>
      <c r="B69" s="446">
        <v>0</v>
      </c>
      <c r="C69" s="446">
        <v>12989.606196409573</v>
      </c>
      <c r="D69" s="446">
        <v>2571942.0268890955</v>
      </c>
      <c r="E69" s="389"/>
      <c r="F69" s="445">
        <v>42095</v>
      </c>
      <c r="G69" s="446">
        <v>0</v>
      </c>
      <c r="H69" s="446">
        <v>13411.893017574785</v>
      </c>
      <c r="I69" s="446">
        <v>2655554.8174798074</v>
      </c>
      <c r="O69" s="118"/>
    </row>
    <row r="70" spans="1:15" s="449" customFormat="1" ht="13">
      <c r="A70" s="445">
        <v>42125</v>
      </c>
      <c r="B70" s="446">
        <v>0</v>
      </c>
      <c r="C70" s="446">
        <v>12989.606196409573</v>
      </c>
      <c r="D70" s="446">
        <v>2558952.420692686</v>
      </c>
      <c r="E70" s="389"/>
      <c r="F70" s="445">
        <v>42125</v>
      </c>
      <c r="G70" s="446">
        <v>0</v>
      </c>
      <c r="H70" s="446">
        <v>13411.893017574785</v>
      </c>
      <c r="I70" s="446">
        <v>2642142.9244622327</v>
      </c>
      <c r="O70" s="118"/>
    </row>
    <row r="71" spans="1:15" s="449" customFormat="1" ht="13">
      <c r="A71" s="445">
        <v>42156</v>
      </c>
      <c r="B71" s="446">
        <v>0</v>
      </c>
      <c r="C71" s="446">
        <v>12989.606196409573</v>
      </c>
      <c r="D71" s="446">
        <v>2545962.8144962764</v>
      </c>
      <c r="E71" s="389"/>
      <c r="F71" s="445">
        <v>42156</v>
      </c>
      <c r="G71" s="446">
        <v>0</v>
      </c>
      <c r="H71" s="446">
        <v>13411.893017574785</v>
      </c>
      <c r="I71" s="446">
        <v>2628731.0314446581</v>
      </c>
      <c r="O71" s="118"/>
    </row>
    <row r="72" spans="1:15" s="449" customFormat="1" ht="13">
      <c r="A72" s="445">
        <v>42186</v>
      </c>
      <c r="B72" s="446">
        <v>0</v>
      </c>
      <c r="C72" s="446">
        <v>12989.606196409573</v>
      </c>
      <c r="D72" s="446">
        <v>2532973.2082998669</v>
      </c>
      <c r="E72" s="389"/>
      <c r="F72" s="445">
        <v>42186</v>
      </c>
      <c r="G72" s="446">
        <v>0</v>
      </c>
      <c r="H72" s="446">
        <v>13411.893017574786</v>
      </c>
      <c r="I72" s="446">
        <v>2615319.1384270834</v>
      </c>
      <c r="O72" s="118"/>
    </row>
    <row r="73" spans="1:15" s="449" customFormat="1" ht="13">
      <c r="A73" s="445">
        <v>42217</v>
      </c>
      <c r="B73" s="446">
        <v>0</v>
      </c>
      <c r="C73" s="446">
        <v>12989.606196409573</v>
      </c>
      <c r="D73" s="446">
        <v>2519983.6021034573</v>
      </c>
      <c r="E73" s="389"/>
      <c r="F73" s="445">
        <v>42217</v>
      </c>
      <c r="G73" s="446">
        <v>0</v>
      </c>
      <c r="H73" s="446">
        <v>13411.893017574786</v>
      </c>
      <c r="I73" s="446">
        <v>2601907.2454095087</v>
      </c>
      <c r="O73" s="118"/>
    </row>
    <row r="74" spans="1:15" s="449" customFormat="1" ht="13">
      <c r="A74" s="445">
        <v>42248</v>
      </c>
      <c r="B74" s="446">
        <v>0</v>
      </c>
      <c r="C74" s="446">
        <v>12989.606196409573</v>
      </c>
      <c r="D74" s="446">
        <v>2506993.9959070478</v>
      </c>
      <c r="E74" s="389"/>
      <c r="F74" s="445">
        <v>42248</v>
      </c>
      <c r="G74" s="446">
        <v>0</v>
      </c>
      <c r="H74" s="446">
        <v>13411.893017574786</v>
      </c>
      <c r="I74" s="446">
        <v>2588495.352391934</v>
      </c>
      <c r="O74" s="118"/>
    </row>
    <row r="75" spans="1:15" s="449" customFormat="1" ht="13">
      <c r="A75" s="445">
        <v>42278</v>
      </c>
      <c r="B75" s="446">
        <v>0</v>
      </c>
      <c r="C75" s="446">
        <v>12989.606196409573</v>
      </c>
      <c r="D75" s="446">
        <v>2494004.3897106382</v>
      </c>
      <c r="E75" s="389"/>
      <c r="F75" s="445">
        <v>42278</v>
      </c>
      <c r="G75" s="446">
        <v>0</v>
      </c>
      <c r="H75" s="446">
        <v>13411.893017574788</v>
      </c>
      <c r="I75" s="446">
        <v>2575083.4593743593</v>
      </c>
      <c r="O75" s="118"/>
    </row>
    <row r="76" spans="1:15" s="449" customFormat="1" ht="13">
      <c r="A76" s="445">
        <v>42309</v>
      </c>
      <c r="B76" s="446">
        <v>0</v>
      </c>
      <c r="C76" s="446">
        <v>12989.606196409573</v>
      </c>
      <c r="D76" s="446">
        <v>2481014.7835142286</v>
      </c>
      <c r="E76" s="389"/>
      <c r="F76" s="445">
        <v>42309</v>
      </c>
      <c r="G76" s="446">
        <v>0</v>
      </c>
      <c r="H76" s="446">
        <v>13411.893017574788</v>
      </c>
      <c r="I76" s="446">
        <v>2561671.5663567847</v>
      </c>
      <c r="O76" s="118"/>
    </row>
    <row r="77" spans="1:15" s="449" customFormat="1" ht="13">
      <c r="A77" s="445">
        <v>42339</v>
      </c>
      <c r="B77" s="446">
        <v>0</v>
      </c>
      <c r="C77" s="446">
        <v>12989.606196409573</v>
      </c>
      <c r="D77" s="446">
        <v>2468025.1773178191</v>
      </c>
      <c r="E77" s="389"/>
      <c r="F77" s="445">
        <v>42339</v>
      </c>
      <c r="G77" s="446">
        <v>0</v>
      </c>
      <c r="H77" s="446">
        <v>13411.893017574788</v>
      </c>
      <c r="I77" s="446">
        <v>2548259.67333921</v>
      </c>
      <c r="O77" s="118"/>
    </row>
    <row r="78" spans="1:15" s="449" customFormat="1" ht="13">
      <c r="A78" s="445">
        <v>42370</v>
      </c>
      <c r="B78" s="446">
        <v>15567.524960588664</v>
      </c>
      <c r="C78" s="446">
        <v>13071.540538307408</v>
      </c>
      <c r="D78" s="446">
        <v>2470521.1617401005</v>
      </c>
      <c r="E78" s="389"/>
      <c r="F78" s="445">
        <v>42370</v>
      </c>
      <c r="G78" s="446">
        <v>15567.524960588664</v>
      </c>
      <c r="H78" s="446">
        <v>13493.827359472625</v>
      </c>
      <c r="I78" s="446">
        <v>2550333.3709403262</v>
      </c>
      <c r="O78" s="118"/>
    </row>
    <row r="79" spans="1:15" s="449" customFormat="1" ht="13">
      <c r="A79" s="445">
        <v>42401</v>
      </c>
      <c r="B79" s="446">
        <v>0</v>
      </c>
      <c r="C79" s="446">
        <v>13071.54053830741</v>
      </c>
      <c r="D79" s="446">
        <v>2457449.6212017932</v>
      </c>
      <c r="E79" s="389"/>
      <c r="F79" s="445">
        <v>42401</v>
      </c>
      <c r="G79" s="446">
        <v>0</v>
      </c>
      <c r="H79" s="446">
        <v>13493.827359472625</v>
      </c>
      <c r="I79" s="446">
        <v>2536839.5435808538</v>
      </c>
      <c r="O79" s="118"/>
    </row>
    <row r="80" spans="1:15" s="449" customFormat="1" ht="13">
      <c r="A80" s="445">
        <v>42430</v>
      </c>
      <c r="B80" s="446">
        <v>0</v>
      </c>
      <c r="C80" s="446">
        <v>13071.54053830741</v>
      </c>
      <c r="D80" s="446">
        <v>2444378.0806634859</v>
      </c>
      <c r="E80" s="389"/>
      <c r="F80" s="445">
        <v>42430</v>
      </c>
      <c r="G80" s="446">
        <v>0</v>
      </c>
      <c r="H80" s="446">
        <v>13493.827359472627</v>
      </c>
      <c r="I80" s="446">
        <v>2523345.7162213814</v>
      </c>
      <c r="O80" s="118"/>
    </row>
    <row r="81" spans="1:15" s="449" customFormat="1" ht="13">
      <c r="A81" s="445">
        <v>42461</v>
      </c>
      <c r="B81" s="446">
        <v>0</v>
      </c>
      <c r="C81" s="446">
        <v>13071.540538307412</v>
      </c>
      <c r="D81" s="446">
        <v>2431306.5401251786</v>
      </c>
      <c r="E81" s="389"/>
      <c r="F81" s="445">
        <v>42461</v>
      </c>
      <c r="G81" s="446">
        <v>0</v>
      </c>
      <c r="H81" s="446">
        <v>13493.827359472629</v>
      </c>
      <c r="I81" s="446">
        <v>2509851.888861909</v>
      </c>
      <c r="O81" s="118"/>
    </row>
    <row r="82" spans="1:15" s="449" customFormat="1" ht="13">
      <c r="A82" s="445">
        <v>42491</v>
      </c>
      <c r="B82" s="446">
        <v>0</v>
      </c>
      <c r="C82" s="446">
        <v>13071.540538307412</v>
      </c>
      <c r="D82" s="446">
        <v>2418234.9995868714</v>
      </c>
      <c r="E82" s="389"/>
      <c r="F82" s="445">
        <v>42491</v>
      </c>
      <c r="G82" s="446">
        <v>0</v>
      </c>
      <c r="H82" s="446">
        <v>13493.827359472629</v>
      </c>
      <c r="I82" s="446">
        <v>2496358.0615024366</v>
      </c>
      <c r="O82" s="118"/>
    </row>
    <row r="83" spans="1:15" s="449" customFormat="1" ht="13">
      <c r="A83" s="445">
        <v>42522</v>
      </c>
      <c r="B83" s="446">
        <v>0</v>
      </c>
      <c r="C83" s="446">
        <v>13071.540538307412</v>
      </c>
      <c r="D83" s="446">
        <v>2405163.4590485641</v>
      </c>
      <c r="E83" s="389"/>
      <c r="F83" s="445">
        <v>42522</v>
      </c>
      <c r="G83" s="446">
        <v>0</v>
      </c>
      <c r="H83" s="446">
        <v>13493.827359472631</v>
      </c>
      <c r="I83" s="446">
        <v>2482864.2341429642</v>
      </c>
      <c r="O83" s="118"/>
    </row>
    <row r="84" spans="1:15" s="449" customFormat="1" ht="13">
      <c r="A84" s="445">
        <v>42552</v>
      </c>
      <c r="B84" s="446">
        <v>0</v>
      </c>
      <c r="C84" s="446">
        <v>13071.540538307414</v>
      </c>
      <c r="D84" s="446">
        <v>2392091.9185102568</v>
      </c>
      <c r="E84" s="389"/>
      <c r="F84" s="445">
        <v>42552</v>
      </c>
      <c r="G84" s="446">
        <v>0</v>
      </c>
      <c r="H84" s="446">
        <v>13493.827359472632</v>
      </c>
      <c r="I84" s="446">
        <v>2469370.4067834918</v>
      </c>
      <c r="O84" s="118"/>
    </row>
    <row r="85" spans="1:15" s="449" customFormat="1" ht="13">
      <c r="A85" s="445">
        <v>42583</v>
      </c>
      <c r="B85" s="446">
        <v>0</v>
      </c>
      <c r="C85" s="446">
        <v>13071.540538307414</v>
      </c>
      <c r="D85" s="446">
        <v>2379020.3779719495</v>
      </c>
      <c r="E85" s="389"/>
      <c r="F85" s="445">
        <v>42583</v>
      </c>
      <c r="G85" s="446">
        <v>0</v>
      </c>
      <c r="H85" s="446">
        <v>13493.827359472632</v>
      </c>
      <c r="I85" s="446">
        <v>2455876.5794240194</v>
      </c>
      <c r="O85" s="118"/>
    </row>
    <row r="86" spans="1:15" s="449" customFormat="1" ht="13">
      <c r="A86" s="445">
        <v>42614</v>
      </c>
      <c r="B86" s="446">
        <v>0</v>
      </c>
      <c r="C86" s="446">
        <v>13071.540538307416</v>
      </c>
      <c r="D86" s="446">
        <v>2365948.8374336422</v>
      </c>
      <c r="E86" s="389"/>
      <c r="F86" s="445">
        <v>42614</v>
      </c>
      <c r="G86" s="446">
        <v>0</v>
      </c>
      <c r="H86" s="446">
        <v>13493.827359472634</v>
      </c>
      <c r="I86" s="446">
        <v>2442382.7520645466</v>
      </c>
      <c r="O86" s="118"/>
    </row>
    <row r="87" spans="1:15" s="449" customFormat="1" ht="13">
      <c r="A87" s="445">
        <v>42644</v>
      </c>
      <c r="B87" s="446">
        <v>0</v>
      </c>
      <c r="C87" s="446">
        <v>13071.540538307416</v>
      </c>
      <c r="D87" s="446">
        <v>2352877.296895335</v>
      </c>
      <c r="E87" s="389"/>
      <c r="F87" s="445">
        <v>42644</v>
      </c>
      <c r="G87" s="446">
        <v>0</v>
      </c>
      <c r="H87" s="446">
        <v>13493.827359472632</v>
      </c>
      <c r="I87" s="446">
        <v>2428888.9247050742</v>
      </c>
      <c r="O87" s="118"/>
    </row>
    <row r="88" spans="1:15" s="449" customFormat="1" ht="13">
      <c r="A88" s="445">
        <v>42675</v>
      </c>
      <c r="B88" s="446">
        <v>0</v>
      </c>
      <c r="C88" s="446">
        <v>13071.540538307416</v>
      </c>
      <c r="D88" s="446">
        <v>2339805.7563570277</v>
      </c>
      <c r="E88" s="389"/>
      <c r="F88" s="445">
        <v>42675</v>
      </c>
      <c r="G88" s="446">
        <v>0</v>
      </c>
      <c r="H88" s="446">
        <v>13493.827359472634</v>
      </c>
      <c r="I88" s="446">
        <v>2415395.0973456018</v>
      </c>
      <c r="O88" s="118"/>
    </row>
    <row r="89" spans="1:15" s="449" customFormat="1" ht="13">
      <c r="A89" s="445">
        <v>42705</v>
      </c>
      <c r="B89" s="446">
        <v>0</v>
      </c>
      <c r="C89" s="446">
        <v>13071.540538307418</v>
      </c>
      <c r="D89" s="446">
        <v>2326734.2158187204</v>
      </c>
      <c r="E89" s="389"/>
      <c r="F89" s="445">
        <v>42705</v>
      </c>
      <c r="G89" s="446">
        <v>0</v>
      </c>
      <c r="H89" s="446">
        <v>13493.827359472636</v>
      </c>
      <c r="I89" s="446">
        <v>2401901.2699861289</v>
      </c>
      <c r="L89" s="451"/>
      <c r="O89" s="118"/>
    </row>
    <row r="90" spans="1:15" s="449" customFormat="1" ht="13">
      <c r="A90" s="445">
        <v>42736</v>
      </c>
      <c r="B90" s="446">
        <v>52771.939043615479</v>
      </c>
      <c r="C90" s="446">
        <v>13368.012105968179</v>
      </c>
      <c r="D90" s="446">
        <v>2366138.1427563676</v>
      </c>
      <c r="E90" s="389"/>
      <c r="F90" s="445">
        <v>42736</v>
      </c>
      <c r="G90" s="446">
        <v>52771.939043615479</v>
      </c>
      <c r="H90" s="446">
        <v>13790.298927133395</v>
      </c>
      <c r="I90" s="446">
        <v>2440882.9101026109</v>
      </c>
      <c r="O90" s="118"/>
    </row>
    <row r="91" spans="1:15" s="449" customFormat="1" ht="13">
      <c r="A91" s="445">
        <v>42767</v>
      </c>
      <c r="B91" s="446">
        <v>0</v>
      </c>
      <c r="C91" s="446">
        <v>13368.012105968179</v>
      </c>
      <c r="D91" s="446">
        <v>2352770.1306503993</v>
      </c>
      <c r="E91" s="389"/>
      <c r="F91" s="445">
        <v>42767</v>
      </c>
      <c r="G91" s="446">
        <v>0</v>
      </c>
      <c r="H91" s="446">
        <v>13790.298927133395</v>
      </c>
      <c r="I91" s="446">
        <v>2427092.6111754775</v>
      </c>
      <c r="O91" s="118"/>
    </row>
    <row r="92" spans="1:15" s="449" customFormat="1" ht="13">
      <c r="A92" s="445">
        <v>42795</v>
      </c>
      <c r="B92" s="446">
        <v>0</v>
      </c>
      <c r="C92" s="446">
        <v>13368.012105968177</v>
      </c>
      <c r="D92" s="446">
        <v>2339402.1185444309</v>
      </c>
      <c r="E92" s="389"/>
      <c r="F92" s="445">
        <v>42795</v>
      </c>
      <c r="G92" s="446">
        <v>0</v>
      </c>
      <c r="H92" s="446">
        <v>13790.298927133395</v>
      </c>
      <c r="I92" s="446">
        <v>2413302.3122483441</v>
      </c>
      <c r="O92" s="118"/>
    </row>
    <row r="93" spans="1:15" s="449" customFormat="1" ht="13">
      <c r="A93" s="445">
        <v>42826</v>
      </c>
      <c r="B93" s="446">
        <v>0</v>
      </c>
      <c r="C93" s="446">
        <v>13368.012105968177</v>
      </c>
      <c r="D93" s="446">
        <v>2326034.1064384626</v>
      </c>
      <c r="E93" s="389"/>
      <c r="F93" s="445">
        <v>42826</v>
      </c>
      <c r="G93" s="446">
        <v>0</v>
      </c>
      <c r="H93" s="446">
        <v>13790.298927133395</v>
      </c>
      <c r="I93" s="446">
        <v>2399512.0133212106</v>
      </c>
      <c r="O93" s="118"/>
    </row>
    <row r="94" spans="1:15" s="449" customFormat="1" ht="13">
      <c r="A94" s="445">
        <v>42856</v>
      </c>
      <c r="B94" s="446">
        <v>0</v>
      </c>
      <c r="C94" s="446">
        <v>13368.012105968175</v>
      </c>
      <c r="D94" s="446">
        <v>2312666.0943324943</v>
      </c>
      <c r="E94" s="389"/>
      <c r="F94" s="445">
        <v>42856</v>
      </c>
      <c r="G94" s="446">
        <v>0</v>
      </c>
      <c r="H94" s="446">
        <v>13790.298927133394</v>
      </c>
      <c r="I94" s="446">
        <v>2385721.7143940772</v>
      </c>
      <c r="O94" s="118"/>
    </row>
    <row r="95" spans="1:15" s="449" customFormat="1" ht="13">
      <c r="A95" s="445">
        <v>42887</v>
      </c>
      <c r="B95" s="446">
        <v>0</v>
      </c>
      <c r="C95" s="446">
        <v>13368.012105968175</v>
      </c>
      <c r="D95" s="446">
        <v>2299298.082226526</v>
      </c>
      <c r="E95" s="389"/>
      <c r="F95" s="445">
        <v>42887</v>
      </c>
      <c r="G95" s="446">
        <v>0</v>
      </c>
      <c r="H95" s="446">
        <v>13790.298927133394</v>
      </c>
      <c r="I95" s="446">
        <v>2371931.4154669438</v>
      </c>
      <c r="O95" s="118"/>
    </row>
    <row r="96" spans="1:15" s="449" customFormat="1" ht="13">
      <c r="A96" s="445">
        <v>42917</v>
      </c>
      <c r="B96" s="446">
        <v>0</v>
      </c>
      <c r="C96" s="446">
        <v>13368.012105968175</v>
      </c>
      <c r="D96" s="446">
        <v>2285930.0701205577</v>
      </c>
      <c r="E96" s="389"/>
      <c r="F96" s="445">
        <v>42917</v>
      </c>
      <c r="G96" s="446">
        <v>0</v>
      </c>
      <c r="H96" s="446">
        <v>13790.298927133394</v>
      </c>
      <c r="I96" s="446">
        <v>2358141.1165398103</v>
      </c>
      <c r="O96" s="118"/>
    </row>
    <row r="97" spans="1:15" s="449" customFormat="1" ht="13">
      <c r="A97" s="445">
        <v>42948</v>
      </c>
      <c r="B97" s="446">
        <v>0</v>
      </c>
      <c r="C97" s="446">
        <v>13368.012105968173</v>
      </c>
      <c r="D97" s="446">
        <v>2272562.0580145894</v>
      </c>
      <c r="E97" s="389"/>
      <c r="F97" s="445">
        <v>42948</v>
      </c>
      <c r="G97" s="446">
        <v>0</v>
      </c>
      <c r="H97" s="446">
        <v>13790.298927133394</v>
      </c>
      <c r="I97" s="446">
        <v>2344350.8176126769</v>
      </c>
      <c r="O97" s="118"/>
    </row>
    <row r="98" spans="1:15" s="449" customFormat="1" ht="13">
      <c r="A98" s="445">
        <v>42979</v>
      </c>
      <c r="B98" s="446">
        <v>0</v>
      </c>
      <c r="C98" s="446">
        <v>13368.012105968173</v>
      </c>
      <c r="D98" s="446">
        <v>2259194.045908621</v>
      </c>
      <c r="E98" s="389"/>
      <c r="F98" s="445">
        <v>42979</v>
      </c>
      <c r="G98" s="446">
        <v>0</v>
      </c>
      <c r="H98" s="446">
        <v>13790.298927133394</v>
      </c>
      <c r="I98" s="446">
        <v>2330560.5186855434</v>
      </c>
      <c r="O98" s="118"/>
    </row>
    <row r="99" spans="1:15" s="449" customFormat="1" ht="13">
      <c r="A99" s="445">
        <v>43009</v>
      </c>
      <c r="B99" s="446">
        <v>0</v>
      </c>
      <c r="C99" s="446">
        <v>13368.012105968171</v>
      </c>
      <c r="D99" s="446">
        <v>2245826.0338026527</v>
      </c>
      <c r="E99" s="389"/>
      <c r="F99" s="445">
        <v>43009</v>
      </c>
      <c r="G99" s="446">
        <v>0</v>
      </c>
      <c r="H99" s="446">
        <v>13790.298927133394</v>
      </c>
      <c r="I99" s="446">
        <v>2316770.21975841</v>
      </c>
      <c r="O99" s="118"/>
    </row>
    <row r="100" spans="1:15" s="449" customFormat="1" ht="13">
      <c r="A100" s="445">
        <v>43040</v>
      </c>
      <c r="B100" s="446">
        <v>0</v>
      </c>
      <c r="C100" s="446">
        <v>13368.012105968171</v>
      </c>
      <c r="D100" s="446">
        <v>2232458.0216966844</v>
      </c>
      <c r="E100" s="389"/>
      <c r="F100" s="445">
        <v>43040</v>
      </c>
      <c r="G100" s="446">
        <v>0</v>
      </c>
      <c r="H100" s="446">
        <v>13790.298927133394</v>
      </c>
      <c r="I100" s="446">
        <v>2302979.9208312766</v>
      </c>
      <c r="O100" s="118"/>
    </row>
    <row r="101" spans="1:15" s="449" customFormat="1" ht="13">
      <c r="A101" s="445">
        <v>43070</v>
      </c>
      <c r="B101" s="446">
        <v>0</v>
      </c>
      <c r="C101" s="446">
        <v>13368.01210596817</v>
      </c>
      <c r="D101" s="446">
        <v>2219090.0095907161</v>
      </c>
      <c r="E101" s="389"/>
      <c r="F101" s="445">
        <v>43070</v>
      </c>
      <c r="G101" s="446">
        <v>0</v>
      </c>
      <c r="H101" s="446">
        <v>13790.298927133392</v>
      </c>
      <c r="I101" s="446">
        <v>2289189.6219041431</v>
      </c>
      <c r="O101" s="118"/>
    </row>
    <row r="102" spans="1:15" s="449" customFormat="1" ht="13">
      <c r="A102" s="445">
        <v>43101</v>
      </c>
      <c r="B102" s="446">
        <v>69837.099316868</v>
      </c>
      <c r="C102" s="446">
        <v>13788.717523539663</v>
      </c>
      <c r="D102" s="446">
        <v>2275138.3913840447</v>
      </c>
      <c r="E102" s="389"/>
      <c r="F102" s="445">
        <v>43101</v>
      </c>
      <c r="G102" s="446">
        <v>69837.099316868</v>
      </c>
      <c r="H102" s="446">
        <v>14211.004344704887</v>
      </c>
      <c r="I102" s="446">
        <v>2344815.7168763061</v>
      </c>
      <c r="O102" s="118"/>
    </row>
    <row r="103" spans="1:15" s="449" customFormat="1" ht="13">
      <c r="A103" s="445">
        <v>43132</v>
      </c>
      <c r="B103" s="446">
        <v>0</v>
      </c>
      <c r="C103" s="446">
        <v>13788.717523539664</v>
      </c>
      <c r="D103" s="446">
        <v>2261349.6738605052</v>
      </c>
      <c r="E103" s="389"/>
      <c r="F103" s="445">
        <v>43132</v>
      </c>
      <c r="G103" s="446">
        <v>0</v>
      </c>
      <c r="H103" s="446">
        <v>14211.004344704885</v>
      </c>
      <c r="I103" s="446">
        <v>2330604.7125316011</v>
      </c>
      <c r="O103" s="118"/>
    </row>
    <row r="104" spans="1:15" s="449" customFormat="1" ht="13">
      <c r="A104" s="445">
        <v>43160</v>
      </c>
      <c r="B104" s="446">
        <v>0</v>
      </c>
      <c r="C104" s="446">
        <v>13788.717523539666</v>
      </c>
      <c r="D104" s="446">
        <v>2247560.9563369658</v>
      </c>
      <c r="E104" s="389"/>
      <c r="F104" s="445">
        <v>43160</v>
      </c>
      <c r="G104" s="446">
        <v>0</v>
      </c>
      <c r="H104" s="446">
        <v>14211.004344704885</v>
      </c>
      <c r="I104" s="446">
        <v>2316393.7081868961</v>
      </c>
      <c r="O104" s="118"/>
    </row>
    <row r="105" spans="1:15" s="449" customFormat="1" ht="13">
      <c r="A105" s="445">
        <v>43191</v>
      </c>
      <c r="B105" s="446">
        <v>0</v>
      </c>
      <c r="C105" s="446">
        <v>13788.717523539668</v>
      </c>
      <c r="D105" s="446">
        <v>2233772.2388134263</v>
      </c>
      <c r="E105" s="389"/>
      <c r="F105" s="445">
        <v>43191</v>
      </c>
      <c r="G105" s="446">
        <v>0</v>
      </c>
      <c r="H105" s="446">
        <v>14211.004344704883</v>
      </c>
      <c r="I105" s="446">
        <v>2302182.703842191</v>
      </c>
      <c r="O105" s="118"/>
    </row>
    <row r="106" spans="1:15" s="449" customFormat="1" ht="13">
      <c r="A106" s="445">
        <v>43221</v>
      </c>
      <c r="B106" s="446">
        <v>0</v>
      </c>
      <c r="C106" s="446">
        <v>13788.717523539668</v>
      </c>
      <c r="D106" s="446">
        <v>2219983.5212898869</v>
      </c>
      <c r="E106" s="389"/>
      <c r="F106" s="445">
        <v>43221</v>
      </c>
      <c r="G106" s="446">
        <v>0</v>
      </c>
      <c r="H106" s="446">
        <v>14211.004344704883</v>
      </c>
      <c r="I106" s="446">
        <v>2287971.699497486</v>
      </c>
      <c r="O106" s="118"/>
    </row>
    <row r="107" spans="1:15" s="449" customFormat="1" ht="13">
      <c r="A107" s="445">
        <v>43252</v>
      </c>
      <c r="B107" s="446">
        <v>0</v>
      </c>
      <c r="C107" s="446">
        <v>13788.71752353967</v>
      </c>
      <c r="D107" s="446">
        <v>2206194.8037663475</v>
      </c>
      <c r="E107" s="389"/>
      <c r="F107" s="445">
        <v>43252</v>
      </c>
      <c r="G107" s="446">
        <v>0</v>
      </c>
      <c r="H107" s="446">
        <v>14211.004344704881</v>
      </c>
      <c r="I107" s="446">
        <v>2273760.695152781</v>
      </c>
      <c r="O107" s="118"/>
    </row>
    <row r="108" spans="1:15" s="449" customFormat="1" ht="13">
      <c r="A108" s="445">
        <v>43282</v>
      </c>
      <c r="B108" s="446">
        <v>0</v>
      </c>
      <c r="C108" s="446">
        <v>13788.717523539672</v>
      </c>
      <c r="D108" s="446">
        <v>2192406.086242808</v>
      </c>
      <c r="E108" s="389"/>
      <c r="F108" s="445">
        <v>43282</v>
      </c>
      <c r="G108" s="446">
        <v>0</v>
      </c>
      <c r="H108" s="446">
        <v>14211.004344704881</v>
      </c>
      <c r="I108" s="446">
        <v>2259549.6908080759</v>
      </c>
      <c r="O108" s="118"/>
    </row>
    <row r="109" spans="1:15" s="449" customFormat="1" ht="13">
      <c r="A109" s="445">
        <v>43313</v>
      </c>
      <c r="B109" s="446">
        <v>0</v>
      </c>
      <c r="C109" s="446">
        <v>13788.717523539673</v>
      </c>
      <c r="D109" s="446">
        <v>2178617.3687192681</v>
      </c>
      <c r="E109" s="389"/>
      <c r="F109" s="445">
        <v>43313</v>
      </c>
      <c r="G109" s="446">
        <v>0</v>
      </c>
      <c r="H109" s="446">
        <v>14211.004344704879</v>
      </c>
      <c r="I109" s="446">
        <v>2245338.6864633709</v>
      </c>
      <c r="O109" s="118"/>
    </row>
    <row r="110" spans="1:15" s="449" customFormat="1" ht="13">
      <c r="A110" s="445">
        <v>43344</v>
      </c>
      <c r="B110" s="446">
        <v>0</v>
      </c>
      <c r="C110" s="446">
        <v>13788.717523539672</v>
      </c>
      <c r="D110" s="446">
        <v>2164828.6511957282</v>
      </c>
      <c r="E110" s="389"/>
      <c r="F110" s="445">
        <v>43344</v>
      </c>
      <c r="G110" s="446">
        <v>0</v>
      </c>
      <c r="H110" s="446">
        <v>14211.004344704879</v>
      </c>
      <c r="I110" s="446">
        <v>2231127.6821186659</v>
      </c>
      <c r="O110" s="118"/>
    </row>
    <row r="111" spans="1:15" s="449" customFormat="1" ht="13">
      <c r="A111" s="445">
        <v>43374</v>
      </c>
      <c r="B111" s="446">
        <v>0</v>
      </c>
      <c r="C111" s="446">
        <v>13788.71752353967</v>
      </c>
      <c r="D111" s="446">
        <v>2151039.9336721888</v>
      </c>
      <c r="E111" s="389"/>
      <c r="F111" s="445">
        <v>43374</v>
      </c>
      <c r="G111" s="446">
        <v>0</v>
      </c>
      <c r="H111" s="446">
        <v>14211.004344704877</v>
      </c>
      <c r="I111" s="446">
        <v>2216916.6777739609</v>
      </c>
      <c r="O111" s="118"/>
    </row>
    <row r="112" spans="1:15" s="449" customFormat="1" ht="13">
      <c r="A112" s="445">
        <v>43405</v>
      </c>
      <c r="B112" s="446">
        <v>0</v>
      </c>
      <c r="C112" s="446">
        <v>13788.717523539672</v>
      </c>
      <c r="D112" s="446">
        <v>2137251.2161486493</v>
      </c>
      <c r="E112" s="389"/>
      <c r="F112" s="445">
        <v>43405</v>
      </c>
      <c r="G112" s="446">
        <v>0</v>
      </c>
      <c r="H112" s="446">
        <v>14211.004344704877</v>
      </c>
      <c r="I112" s="446">
        <v>2202705.6734292558</v>
      </c>
      <c r="O112" s="118"/>
    </row>
    <row r="113" spans="1:15" s="449" customFormat="1" ht="13">
      <c r="A113" s="445">
        <v>43435</v>
      </c>
      <c r="B113" s="446">
        <v>0</v>
      </c>
      <c r="C113" s="446">
        <v>13788.717523539673</v>
      </c>
      <c r="D113" s="446">
        <v>2123462.4986251094</v>
      </c>
      <c r="E113" s="389"/>
      <c r="F113" s="445">
        <v>43435</v>
      </c>
      <c r="G113" s="446">
        <v>0</v>
      </c>
      <c r="H113" s="446">
        <v>14211.004344704876</v>
      </c>
      <c r="I113" s="446">
        <v>2188494.6690845508</v>
      </c>
      <c r="O113" s="118"/>
    </row>
    <row r="114" spans="1:15" s="449" customFormat="1" ht="13">
      <c r="A114" s="445">
        <v>43466</v>
      </c>
      <c r="B114" s="446">
        <v>70533.368365738075</v>
      </c>
      <c r="C114" s="446">
        <v>14246.726409031477</v>
      </c>
      <c r="D114" s="446">
        <v>2179749.140581816</v>
      </c>
      <c r="E114" s="389"/>
      <c r="F114" s="445">
        <v>43466</v>
      </c>
      <c r="G114" s="446">
        <v>70533.368365738075</v>
      </c>
      <c r="H114" s="446">
        <v>14669.013230196681</v>
      </c>
      <c r="I114" s="446">
        <v>2244359.0242200922</v>
      </c>
      <c r="O114" s="118"/>
    </row>
    <row r="115" spans="1:15" s="449" customFormat="1" ht="13">
      <c r="A115" s="445">
        <v>43497</v>
      </c>
      <c r="B115" s="446">
        <v>0</v>
      </c>
      <c r="C115" s="446">
        <v>14246.726409031477</v>
      </c>
      <c r="D115" s="446">
        <v>2165502.4141727844</v>
      </c>
      <c r="E115" s="389"/>
      <c r="F115" s="445">
        <v>43497</v>
      </c>
      <c r="G115" s="446">
        <v>0</v>
      </c>
      <c r="H115" s="446">
        <v>14669.013230196681</v>
      </c>
      <c r="I115" s="446">
        <v>2229690.0109898956</v>
      </c>
      <c r="O115" s="118"/>
    </row>
    <row r="116" spans="1:15" s="449" customFormat="1" ht="13">
      <c r="A116" s="445">
        <v>43525</v>
      </c>
      <c r="B116" s="446">
        <v>0</v>
      </c>
      <c r="C116" s="446">
        <v>14246.726409031477</v>
      </c>
      <c r="D116" s="446">
        <v>2151255.6877637529</v>
      </c>
      <c r="E116" s="389"/>
      <c r="F116" s="445">
        <v>43525</v>
      </c>
      <c r="G116" s="446">
        <v>0</v>
      </c>
      <c r="H116" s="446">
        <v>14669.013230196681</v>
      </c>
      <c r="I116" s="446">
        <v>2215020.9977596989</v>
      </c>
      <c r="O116" s="118"/>
    </row>
    <row r="117" spans="1:15" s="449" customFormat="1" ht="13">
      <c r="A117" s="445">
        <v>43556</v>
      </c>
      <c r="B117" s="446">
        <v>0</v>
      </c>
      <c r="C117" s="446">
        <v>14246.726409031477</v>
      </c>
      <c r="D117" s="446">
        <v>2137008.9613547213</v>
      </c>
      <c r="E117" s="389"/>
      <c r="F117" s="445">
        <v>43556</v>
      </c>
      <c r="G117" s="446">
        <v>0</v>
      </c>
      <c r="H117" s="446">
        <v>14669.013230196681</v>
      </c>
      <c r="I117" s="446">
        <v>2200351.9845295022</v>
      </c>
      <c r="O117" s="118"/>
    </row>
    <row r="118" spans="1:15" s="449" customFormat="1" ht="13">
      <c r="A118" s="445">
        <v>43586</v>
      </c>
      <c r="B118" s="446">
        <v>0</v>
      </c>
      <c r="C118" s="446">
        <v>14246.726409031475</v>
      </c>
      <c r="D118" s="446">
        <v>2122762.2349456898</v>
      </c>
      <c r="E118" s="389"/>
      <c r="F118" s="445">
        <v>43586</v>
      </c>
      <c r="G118" s="446">
        <v>0</v>
      </c>
      <c r="H118" s="446">
        <v>14669.013230196682</v>
      </c>
      <c r="I118" s="446">
        <v>2185682.9712993056</v>
      </c>
      <c r="O118" s="118"/>
    </row>
    <row r="119" spans="1:15" s="449" customFormat="1" ht="13">
      <c r="A119" s="445">
        <v>43617</v>
      </c>
      <c r="B119" s="446">
        <v>0</v>
      </c>
      <c r="C119" s="446">
        <v>14246.726409031475</v>
      </c>
      <c r="D119" s="446">
        <v>2108515.5085366582</v>
      </c>
      <c r="E119" s="389"/>
      <c r="F119" s="445">
        <v>43617</v>
      </c>
      <c r="G119" s="446">
        <v>0</v>
      </c>
      <c r="H119" s="446">
        <v>14669.013230196682</v>
      </c>
      <c r="I119" s="446">
        <v>2171013.9580691089</v>
      </c>
      <c r="O119" s="118"/>
    </row>
    <row r="120" spans="1:15" s="449" customFormat="1" ht="13">
      <c r="A120" s="445">
        <v>43647</v>
      </c>
      <c r="B120" s="446">
        <v>0</v>
      </c>
      <c r="C120" s="446">
        <v>14246.726409031475</v>
      </c>
      <c r="D120" s="446">
        <v>2094268.7821276267</v>
      </c>
      <c r="E120" s="389"/>
      <c r="F120" s="445">
        <v>43647</v>
      </c>
      <c r="G120" s="446">
        <v>0</v>
      </c>
      <c r="H120" s="446">
        <v>14669.013230196682</v>
      </c>
      <c r="I120" s="446">
        <v>2156344.9448389122</v>
      </c>
      <c r="O120" s="118"/>
    </row>
    <row r="121" spans="1:15" s="449" customFormat="1" ht="13">
      <c r="A121" s="445">
        <v>43678</v>
      </c>
      <c r="B121" s="446">
        <v>0</v>
      </c>
      <c r="C121" s="446">
        <v>14246.726409031475</v>
      </c>
      <c r="D121" s="446">
        <v>2080022.0557185952</v>
      </c>
      <c r="E121" s="389"/>
      <c r="F121" s="445">
        <v>43678</v>
      </c>
      <c r="G121" s="446">
        <v>0</v>
      </c>
      <c r="H121" s="446">
        <v>14669.013230196682</v>
      </c>
      <c r="I121" s="446">
        <v>2141675.9316087156</v>
      </c>
      <c r="O121" s="118"/>
    </row>
    <row r="122" spans="1:15" s="449" customFormat="1" ht="13">
      <c r="A122" s="445">
        <v>43709</v>
      </c>
      <c r="B122" s="446">
        <v>0</v>
      </c>
      <c r="C122" s="446">
        <v>14246.726409031473</v>
      </c>
      <c r="D122" s="446">
        <v>2065775.3293095636</v>
      </c>
      <c r="E122" s="389"/>
      <c r="F122" s="445">
        <v>43709</v>
      </c>
      <c r="G122" s="446">
        <v>0</v>
      </c>
      <c r="H122" s="446">
        <v>14669.013230196682</v>
      </c>
      <c r="I122" s="446">
        <v>2127006.9183785189</v>
      </c>
      <c r="O122" s="118"/>
    </row>
    <row r="123" spans="1:15" s="449" customFormat="1" ht="13">
      <c r="A123" s="445">
        <v>43739</v>
      </c>
      <c r="B123" s="446">
        <v>0</v>
      </c>
      <c r="C123" s="446">
        <v>14246.726409031473</v>
      </c>
      <c r="D123" s="446">
        <v>2051528.6029005321</v>
      </c>
      <c r="E123" s="389"/>
      <c r="F123" s="445">
        <v>43739</v>
      </c>
      <c r="G123" s="446">
        <v>0</v>
      </c>
      <c r="H123" s="446">
        <v>14669.013230196682</v>
      </c>
      <c r="I123" s="446">
        <v>2112337.9051483222</v>
      </c>
      <c r="O123" s="118"/>
    </row>
    <row r="124" spans="1:15" s="449" customFormat="1" ht="13">
      <c r="A124" s="445">
        <v>43770</v>
      </c>
      <c r="B124" s="446">
        <v>0</v>
      </c>
      <c r="C124" s="446">
        <v>14246.726409031473</v>
      </c>
      <c r="D124" s="446">
        <v>2037281.8764915005</v>
      </c>
      <c r="E124" s="389"/>
      <c r="F124" s="445">
        <v>43770</v>
      </c>
      <c r="G124" s="446">
        <v>0</v>
      </c>
      <c r="H124" s="446">
        <v>14669.013230196682</v>
      </c>
      <c r="I124" s="446">
        <v>2097668.8919181256</v>
      </c>
      <c r="O124" s="118"/>
    </row>
    <row r="125" spans="1:15" s="449" customFormat="1" ht="13">
      <c r="A125" s="445">
        <v>43800</v>
      </c>
      <c r="B125" s="446">
        <v>0</v>
      </c>
      <c r="C125" s="446">
        <v>14246.726409031473</v>
      </c>
      <c r="D125" s="446">
        <v>2023035.150082469</v>
      </c>
      <c r="E125" s="389"/>
      <c r="F125" s="445">
        <v>43800</v>
      </c>
      <c r="G125" s="446">
        <v>0</v>
      </c>
      <c r="H125" s="446">
        <v>14669.013230196682</v>
      </c>
      <c r="I125" s="446">
        <v>2082999.8786879289</v>
      </c>
      <c r="O125" s="118"/>
    </row>
    <row r="126" spans="1:15" s="449" customFormat="1" ht="13">
      <c r="A126" s="445">
        <v>43831</v>
      </c>
      <c r="B126" s="446">
        <v>67919.075144509319</v>
      </c>
      <c r="C126" s="446">
        <v>14725.029755119565</v>
      </c>
      <c r="D126" s="446">
        <v>2076229.1954718588</v>
      </c>
      <c r="E126" s="389"/>
      <c r="F126" s="445">
        <v>43831</v>
      </c>
      <c r="G126" s="446">
        <v>67919.075144509319</v>
      </c>
      <c r="H126" s="446">
        <v>15147.316576284777</v>
      </c>
      <c r="I126" s="446">
        <v>2135771.6372561534</v>
      </c>
      <c r="O126" s="118"/>
    </row>
    <row r="127" spans="1:15" s="449" customFormat="1" ht="13">
      <c r="A127" s="445">
        <v>43862</v>
      </c>
      <c r="B127" s="446">
        <v>0</v>
      </c>
      <c r="C127" s="446">
        <v>14725.029755119565</v>
      </c>
      <c r="D127" s="446">
        <v>2061504.1657167394</v>
      </c>
      <c r="E127" s="389"/>
      <c r="F127" s="445">
        <v>43862</v>
      </c>
      <c r="G127" s="446">
        <v>0</v>
      </c>
      <c r="H127" s="446">
        <v>15147.316576284777</v>
      </c>
      <c r="I127" s="446">
        <v>2120624.3206798686</v>
      </c>
      <c r="O127" s="118"/>
    </row>
    <row r="128" spans="1:15" s="449" customFormat="1" ht="13">
      <c r="A128" s="445">
        <v>43891</v>
      </c>
      <c r="B128" s="446">
        <v>0</v>
      </c>
      <c r="C128" s="446">
        <v>14725.029755119567</v>
      </c>
      <c r="D128" s="446">
        <v>2046779.1359616199</v>
      </c>
      <c r="E128" s="389"/>
      <c r="F128" s="445">
        <v>43891</v>
      </c>
      <c r="G128" s="446">
        <v>0</v>
      </c>
      <c r="H128" s="446">
        <v>15147.316576284775</v>
      </c>
      <c r="I128" s="446">
        <v>2105477.0041035837</v>
      </c>
      <c r="O128" s="118"/>
    </row>
    <row r="129" spans="1:15" s="449" customFormat="1" ht="13">
      <c r="A129" s="445">
        <v>43922</v>
      </c>
      <c r="B129" s="446">
        <v>0</v>
      </c>
      <c r="C129" s="446">
        <v>14725.029755119567</v>
      </c>
      <c r="D129" s="446">
        <v>2032054.1062065004</v>
      </c>
      <c r="E129" s="389"/>
      <c r="F129" s="445">
        <v>43922</v>
      </c>
      <c r="G129" s="446">
        <v>0</v>
      </c>
      <c r="H129" s="446">
        <v>15147.316576284775</v>
      </c>
      <c r="I129" s="446">
        <v>2090329.6875272989</v>
      </c>
      <c r="O129" s="118"/>
    </row>
    <row r="130" spans="1:15" s="449" customFormat="1" ht="13">
      <c r="A130" s="445">
        <v>43952</v>
      </c>
      <c r="B130" s="446">
        <v>0</v>
      </c>
      <c r="C130" s="446">
        <v>14725.029755119569</v>
      </c>
      <c r="D130" s="446">
        <v>2017329.076451381</v>
      </c>
      <c r="E130" s="389"/>
      <c r="F130" s="445">
        <v>43952</v>
      </c>
      <c r="G130" s="446">
        <v>0</v>
      </c>
      <c r="H130" s="446">
        <v>15147.316576284775</v>
      </c>
      <c r="I130" s="446">
        <v>2075182.3709510141</v>
      </c>
      <c r="O130" s="118"/>
    </row>
    <row r="131" spans="1:15" s="449" customFormat="1" ht="13">
      <c r="A131" s="445">
        <v>43983</v>
      </c>
      <c r="B131" s="446">
        <v>0</v>
      </c>
      <c r="C131" s="446">
        <v>14725.029755119569</v>
      </c>
      <c r="D131" s="446">
        <v>2002604.0466962615</v>
      </c>
      <c r="E131" s="389"/>
      <c r="F131" s="445">
        <v>43983</v>
      </c>
      <c r="G131" s="446">
        <v>0</v>
      </c>
      <c r="H131" s="446">
        <v>15147.316576284775</v>
      </c>
      <c r="I131" s="446">
        <v>2060035.0543747293</v>
      </c>
      <c r="O131" s="118"/>
    </row>
    <row r="132" spans="1:15" s="449" customFormat="1" ht="13">
      <c r="A132" s="445">
        <v>44013</v>
      </c>
      <c r="B132" s="446">
        <v>0</v>
      </c>
      <c r="C132" s="446">
        <v>14725.029755119569</v>
      </c>
      <c r="D132" s="446">
        <v>1987879.016941142</v>
      </c>
      <c r="E132" s="389"/>
      <c r="F132" s="445">
        <v>44013</v>
      </c>
      <c r="G132" s="446">
        <v>0</v>
      </c>
      <c r="H132" s="446">
        <v>15147.316576284775</v>
      </c>
      <c r="I132" s="446">
        <v>2044887.7377984445</v>
      </c>
      <c r="O132" s="118"/>
    </row>
    <row r="133" spans="1:15" s="449" customFormat="1" ht="13">
      <c r="A133" s="445">
        <v>44044</v>
      </c>
      <c r="B133" s="446">
        <v>0</v>
      </c>
      <c r="C133" s="446">
        <v>14725.029755119571</v>
      </c>
      <c r="D133" s="446">
        <v>1973153.9871860226</v>
      </c>
      <c r="E133" s="389"/>
      <c r="F133" s="445">
        <v>44044</v>
      </c>
      <c r="G133" s="446">
        <v>0</v>
      </c>
      <c r="H133" s="446">
        <v>15147.316576284773</v>
      </c>
      <c r="I133" s="446">
        <v>2029740.4212221596</v>
      </c>
      <c r="O133" s="118"/>
    </row>
    <row r="134" spans="1:15" s="449" customFormat="1" ht="13">
      <c r="A134" s="445">
        <v>44075</v>
      </c>
      <c r="B134" s="446">
        <v>0</v>
      </c>
      <c r="C134" s="446">
        <v>14725.029755119571</v>
      </c>
      <c r="D134" s="446">
        <v>1958428.9574309031</v>
      </c>
      <c r="E134" s="389"/>
      <c r="F134" s="445">
        <v>44075</v>
      </c>
      <c r="G134" s="446">
        <v>0</v>
      </c>
      <c r="H134" s="446">
        <v>15147.316576284773</v>
      </c>
      <c r="I134" s="446">
        <v>2014593.1046458748</v>
      </c>
      <c r="O134" s="118"/>
    </row>
    <row r="135" spans="1:15" s="449" customFormat="1" ht="13">
      <c r="A135" s="445">
        <v>44105</v>
      </c>
      <c r="B135" s="446">
        <v>0</v>
      </c>
      <c r="C135" s="446">
        <v>14725.029755119573</v>
      </c>
      <c r="D135" s="446">
        <v>1943703.9276757836</v>
      </c>
      <c r="E135" s="389"/>
      <c r="F135" s="445">
        <v>44105</v>
      </c>
      <c r="G135" s="446">
        <v>0</v>
      </c>
      <c r="H135" s="446">
        <v>15147.316576284773</v>
      </c>
      <c r="I135" s="446">
        <v>1999445.78806959</v>
      </c>
      <c r="O135" s="118"/>
    </row>
    <row r="136" spans="1:15" s="449" customFormat="1" ht="13">
      <c r="A136" s="445">
        <v>44136</v>
      </c>
      <c r="B136" s="446">
        <v>0</v>
      </c>
      <c r="C136" s="446">
        <v>14725.029755119573</v>
      </c>
      <c r="D136" s="446">
        <v>1928978.8979206642</v>
      </c>
      <c r="E136" s="389"/>
      <c r="F136" s="445">
        <v>44136</v>
      </c>
      <c r="G136" s="446">
        <v>0</v>
      </c>
      <c r="H136" s="446">
        <v>15147.316576284773</v>
      </c>
      <c r="I136" s="446">
        <v>1984298.4714933052</v>
      </c>
      <c r="O136" s="118"/>
    </row>
    <row r="137" spans="1:15" s="449" customFormat="1" ht="13">
      <c r="A137" s="445">
        <v>44166</v>
      </c>
      <c r="B137" s="446">
        <v>0</v>
      </c>
      <c r="C137" s="446">
        <v>14725.029755119574</v>
      </c>
      <c r="D137" s="446">
        <v>1914253.8681655447</v>
      </c>
      <c r="E137" s="389"/>
      <c r="F137" s="445">
        <v>44166</v>
      </c>
      <c r="G137" s="446">
        <v>0</v>
      </c>
      <c r="H137" s="446">
        <v>15147.316576284773</v>
      </c>
      <c r="I137" s="446">
        <v>1969151.1549170204</v>
      </c>
      <c r="O137" s="118"/>
    </row>
    <row r="138" spans="1:15" s="449" customFormat="1" ht="13">
      <c r="A138" s="445">
        <v>44197</v>
      </c>
      <c r="B138" s="446">
        <v>39687.335785600822</v>
      </c>
      <c r="C138" s="446">
        <v>15030.31695347035</v>
      </c>
      <c r="D138" s="446">
        <v>1938910.8869976751</v>
      </c>
      <c r="E138" s="389"/>
      <c r="F138" s="445">
        <v>44197</v>
      </c>
      <c r="G138" s="446">
        <v>39687.335785600822</v>
      </c>
      <c r="H138" s="446">
        <v>15452.603774635547</v>
      </c>
      <c r="I138" s="446">
        <v>1993385.8869279856</v>
      </c>
      <c r="O138" s="118"/>
    </row>
    <row r="139" spans="1:15" s="449" customFormat="1" ht="13">
      <c r="A139" s="445">
        <v>44228</v>
      </c>
      <c r="B139" s="446">
        <v>0</v>
      </c>
      <c r="C139" s="446">
        <v>15030.316953470348</v>
      </c>
      <c r="D139" s="446">
        <v>1923880.5700442046</v>
      </c>
      <c r="E139" s="389"/>
      <c r="F139" s="445">
        <v>44228</v>
      </c>
      <c r="G139" s="446">
        <v>0</v>
      </c>
      <c r="H139" s="446">
        <v>15452.603774635547</v>
      </c>
      <c r="I139" s="446">
        <v>1977933.28315335</v>
      </c>
      <c r="O139" s="118"/>
    </row>
    <row r="140" spans="1:15" s="449" customFormat="1" ht="13">
      <c r="A140" s="445">
        <v>44256</v>
      </c>
      <c r="B140" s="446">
        <v>0</v>
      </c>
      <c r="C140" s="446">
        <v>15030.316953470348</v>
      </c>
      <c r="D140" s="446">
        <v>1908850.2530907341</v>
      </c>
      <c r="E140" s="389"/>
      <c r="F140" s="445">
        <v>44256</v>
      </c>
      <c r="G140" s="446">
        <v>0</v>
      </c>
      <c r="H140" s="446">
        <v>15452.603774635547</v>
      </c>
      <c r="I140" s="446">
        <v>1962480.6793787144</v>
      </c>
      <c r="O140" s="118"/>
    </row>
    <row r="141" spans="1:15" s="449" customFormat="1" ht="13">
      <c r="A141" s="445">
        <v>44287</v>
      </c>
      <c r="B141" s="446">
        <v>0</v>
      </c>
      <c r="C141" s="446">
        <v>15030.316953470347</v>
      </c>
      <c r="D141" s="446">
        <v>1893819.9361372639</v>
      </c>
      <c r="E141" s="389"/>
      <c r="F141" s="445">
        <v>44287</v>
      </c>
      <c r="G141" s="446">
        <v>0</v>
      </c>
      <c r="H141" s="446">
        <v>15452.603774635547</v>
      </c>
      <c r="I141" s="446">
        <v>1947028.0756040788</v>
      </c>
      <c r="O141" s="118"/>
    </row>
    <row r="142" spans="1:15" s="449" customFormat="1" ht="13">
      <c r="A142" s="445">
        <v>44317</v>
      </c>
      <c r="B142" s="446">
        <v>0</v>
      </c>
      <c r="C142" s="446">
        <v>15030.316953470348</v>
      </c>
      <c r="D142" s="446">
        <v>1878789.6191837937</v>
      </c>
      <c r="E142" s="389"/>
      <c r="F142" s="445">
        <v>44317</v>
      </c>
      <c r="G142" s="446">
        <v>0</v>
      </c>
      <c r="H142" s="446">
        <v>15452.603774635547</v>
      </c>
      <c r="I142" s="446">
        <v>1931575.4718294432</v>
      </c>
      <c r="O142" s="118"/>
    </row>
    <row r="143" spans="1:15" s="449" customFormat="1" ht="13">
      <c r="A143" s="445">
        <v>44348</v>
      </c>
      <c r="B143" s="446">
        <v>0</v>
      </c>
      <c r="C143" s="446">
        <v>15030.31695347035</v>
      </c>
      <c r="D143" s="446">
        <v>1863759.3022303232</v>
      </c>
      <c r="E143" s="389"/>
      <c r="F143" s="445">
        <v>44348</v>
      </c>
      <c r="G143" s="446">
        <v>0</v>
      </c>
      <c r="H143" s="446">
        <v>15452.603774635545</v>
      </c>
      <c r="I143" s="446">
        <v>1916122.8680548077</v>
      </c>
      <c r="O143" s="118"/>
    </row>
    <row r="144" spans="1:15" s="449" customFormat="1" ht="13">
      <c r="A144" s="445">
        <v>44378</v>
      </c>
      <c r="B144" s="446">
        <v>0</v>
      </c>
      <c r="C144" s="446">
        <v>15030.316953470348</v>
      </c>
      <c r="D144" s="446">
        <v>1848728.9852768527</v>
      </c>
      <c r="E144" s="389"/>
      <c r="F144" s="445">
        <v>44378</v>
      </c>
      <c r="G144" s="446">
        <v>0</v>
      </c>
      <c r="H144" s="446">
        <v>15452.603774635545</v>
      </c>
      <c r="I144" s="446">
        <v>1900670.2642801721</v>
      </c>
      <c r="O144" s="118"/>
    </row>
    <row r="145" spans="1:15" s="449" customFormat="1" ht="13">
      <c r="A145" s="445">
        <v>44409</v>
      </c>
      <c r="B145" s="446">
        <v>0</v>
      </c>
      <c r="C145" s="446">
        <v>15030.316953470347</v>
      </c>
      <c r="D145" s="446">
        <v>1833698.6683233825</v>
      </c>
      <c r="E145" s="389"/>
      <c r="F145" s="445">
        <v>44409</v>
      </c>
      <c r="G145" s="446">
        <v>0</v>
      </c>
      <c r="H145" s="446">
        <v>15452.603774635545</v>
      </c>
      <c r="I145" s="446">
        <v>1885217.6605055365</v>
      </c>
      <c r="O145" s="118"/>
    </row>
    <row r="146" spans="1:15" s="449" customFormat="1" ht="13">
      <c r="A146" s="445">
        <v>44440</v>
      </c>
      <c r="B146" s="446">
        <v>0</v>
      </c>
      <c r="C146" s="446">
        <v>15030.316953470348</v>
      </c>
      <c r="D146" s="446">
        <v>1818668.3513699123</v>
      </c>
      <c r="E146" s="389"/>
      <c r="F146" s="445">
        <v>44440</v>
      </c>
      <c r="G146" s="446">
        <v>0</v>
      </c>
      <c r="H146" s="446">
        <v>15452.603774635545</v>
      </c>
      <c r="I146" s="446">
        <v>1869765.0567309009</v>
      </c>
      <c r="O146" s="118"/>
    </row>
    <row r="147" spans="1:15" s="449" customFormat="1" ht="13">
      <c r="A147" s="445">
        <v>44470</v>
      </c>
      <c r="B147" s="446">
        <v>0</v>
      </c>
      <c r="C147" s="446">
        <v>15030.31695347035</v>
      </c>
      <c r="D147" s="446">
        <v>1803638.0344164418</v>
      </c>
      <c r="E147" s="389"/>
      <c r="F147" s="445">
        <v>44470</v>
      </c>
      <c r="G147" s="446">
        <v>0</v>
      </c>
      <c r="H147" s="446">
        <v>15452.603774635545</v>
      </c>
      <c r="I147" s="446">
        <v>1854312.4529562653</v>
      </c>
      <c r="O147" s="118"/>
    </row>
    <row r="148" spans="1:15" s="449" customFormat="1" ht="13">
      <c r="A148" s="445">
        <v>44501</v>
      </c>
      <c r="B148" s="446">
        <v>0</v>
      </c>
      <c r="C148" s="446">
        <v>15030.316953470348</v>
      </c>
      <c r="D148" s="446">
        <v>1788607.7174629713</v>
      </c>
      <c r="E148" s="389"/>
      <c r="F148" s="445">
        <v>44501</v>
      </c>
      <c r="G148" s="446">
        <v>0</v>
      </c>
      <c r="H148" s="446">
        <v>15452.603774635545</v>
      </c>
      <c r="I148" s="446">
        <v>1838859.8491816297</v>
      </c>
      <c r="O148" s="118"/>
    </row>
    <row r="149" spans="1:15" s="449" customFormat="1" ht="13">
      <c r="A149" s="445">
        <v>44531</v>
      </c>
      <c r="B149" s="446">
        <v>0</v>
      </c>
      <c r="C149" s="446">
        <v>15030.316953470347</v>
      </c>
      <c r="D149" s="446">
        <v>1773577.4005095011</v>
      </c>
      <c r="E149" s="389"/>
      <c r="F149" s="445">
        <v>44531</v>
      </c>
      <c r="G149" s="446">
        <v>0</v>
      </c>
      <c r="H149" s="446">
        <v>15452.603774635543</v>
      </c>
      <c r="I149" s="446">
        <v>1823407.2454069941</v>
      </c>
      <c r="O149" s="118"/>
    </row>
    <row r="150" spans="1:15" s="449" customFormat="1" ht="13">
      <c r="A150" s="445">
        <v>44562</v>
      </c>
      <c r="B150" s="446">
        <v>232777.19390436169</v>
      </c>
      <c r="C150" s="446">
        <v>17003.005037405615</v>
      </c>
      <c r="D150" s="446">
        <v>1989351.5893764573</v>
      </c>
      <c r="E150" s="389"/>
      <c r="F150" s="445">
        <v>44562</v>
      </c>
      <c r="G150" s="446">
        <v>232777.19390436169</v>
      </c>
      <c r="H150" s="446">
        <v>17425.29185857081</v>
      </c>
      <c r="I150" s="446">
        <v>2038759.1474527849</v>
      </c>
      <c r="O150" s="118"/>
    </row>
    <row r="151" spans="1:15" s="449" customFormat="1" ht="13">
      <c r="A151" s="445">
        <v>44593</v>
      </c>
      <c r="B151" s="446">
        <v>0</v>
      </c>
      <c r="C151" s="446">
        <v>17003.005037405619</v>
      </c>
      <c r="D151" s="446">
        <v>1972348.5843390517</v>
      </c>
      <c r="E151" s="389"/>
      <c r="F151" s="445">
        <v>44593</v>
      </c>
      <c r="G151" s="446">
        <v>0</v>
      </c>
      <c r="H151" s="446">
        <v>17425.29185857081</v>
      </c>
      <c r="I151" s="446">
        <v>2021333.8555942141</v>
      </c>
      <c r="O151" s="118"/>
    </row>
    <row r="152" spans="1:15" s="449" customFormat="1" ht="13">
      <c r="A152" s="445">
        <v>44621</v>
      </c>
      <c r="B152" s="446">
        <v>0</v>
      </c>
      <c r="C152" s="446">
        <v>17003.005037405619</v>
      </c>
      <c r="D152" s="446">
        <v>1955345.5793016462</v>
      </c>
      <c r="E152" s="389"/>
      <c r="F152" s="445">
        <v>44621</v>
      </c>
      <c r="G152" s="446">
        <v>0</v>
      </c>
      <c r="H152" s="446">
        <v>17425.29185857081</v>
      </c>
      <c r="I152" s="446">
        <v>2003908.5637356432</v>
      </c>
      <c r="O152" s="118"/>
    </row>
    <row r="153" spans="1:15" s="449" customFormat="1" ht="13">
      <c r="A153" s="445">
        <v>44652</v>
      </c>
      <c r="B153" s="446">
        <v>0</v>
      </c>
      <c r="C153" s="446">
        <v>17003.005037405619</v>
      </c>
      <c r="D153" s="446">
        <v>1938342.5742642407</v>
      </c>
      <c r="E153" s="389"/>
      <c r="F153" s="445">
        <v>44652</v>
      </c>
      <c r="G153" s="446">
        <v>0</v>
      </c>
      <c r="H153" s="446">
        <v>17425.29185857081</v>
      </c>
      <c r="I153" s="446">
        <v>1986483.2718770723</v>
      </c>
      <c r="O153" s="118"/>
    </row>
    <row r="154" spans="1:15" s="449" customFormat="1" ht="13">
      <c r="A154" s="445">
        <v>44682</v>
      </c>
      <c r="B154" s="446">
        <v>0</v>
      </c>
      <c r="C154" s="446">
        <v>17003.005037405619</v>
      </c>
      <c r="D154" s="446">
        <v>1921339.5692268352</v>
      </c>
      <c r="E154" s="389"/>
      <c r="F154" s="445">
        <v>44682</v>
      </c>
      <c r="G154" s="446">
        <v>0</v>
      </c>
      <c r="H154" s="446">
        <v>17425.29185857081</v>
      </c>
      <c r="I154" s="446">
        <v>1969057.9800185014</v>
      </c>
      <c r="O154" s="118"/>
    </row>
    <row r="155" spans="1:15" s="449" customFormat="1" ht="13">
      <c r="A155" s="445">
        <v>44713</v>
      </c>
      <c r="B155" s="446">
        <v>0</v>
      </c>
      <c r="C155" s="446">
        <v>17003.005037405619</v>
      </c>
      <c r="D155" s="446">
        <v>1904336.5641894296</v>
      </c>
      <c r="E155" s="389"/>
      <c r="F155" s="445">
        <v>44713</v>
      </c>
      <c r="G155" s="446">
        <v>0</v>
      </c>
      <c r="H155" s="446">
        <v>17425.29185857081</v>
      </c>
      <c r="I155" s="446">
        <v>1951632.6881599305</v>
      </c>
      <c r="O155" s="118"/>
    </row>
    <row r="156" spans="1:15" s="449" customFormat="1" ht="13">
      <c r="A156" s="445">
        <v>44743</v>
      </c>
      <c r="B156" s="446">
        <v>0</v>
      </c>
      <c r="C156" s="446">
        <v>17003.005037405623</v>
      </c>
      <c r="D156" s="446">
        <v>1887333.5591520241</v>
      </c>
      <c r="E156" s="389"/>
      <c r="F156" s="445">
        <v>44743</v>
      </c>
      <c r="G156" s="446">
        <v>0</v>
      </c>
      <c r="H156" s="446">
        <v>17425.291858570807</v>
      </c>
      <c r="I156" s="446">
        <v>1934207.3963013596</v>
      </c>
      <c r="O156" s="118"/>
    </row>
    <row r="157" spans="1:15" s="449" customFormat="1" ht="13">
      <c r="A157" s="445">
        <v>44774</v>
      </c>
      <c r="B157" s="446">
        <v>0</v>
      </c>
      <c r="C157" s="446">
        <v>17003.005037405623</v>
      </c>
      <c r="D157" s="446">
        <v>1870330.5541146186</v>
      </c>
      <c r="E157" s="389"/>
      <c r="F157" s="445">
        <v>44774</v>
      </c>
      <c r="G157" s="446">
        <v>0</v>
      </c>
      <c r="H157" s="446">
        <v>17425.291858570807</v>
      </c>
      <c r="I157" s="446">
        <v>1916782.1044427888</v>
      </c>
      <c r="O157" s="118"/>
    </row>
    <row r="158" spans="1:15" s="449" customFormat="1" ht="13">
      <c r="A158" s="445">
        <v>44805</v>
      </c>
      <c r="B158" s="446">
        <v>0</v>
      </c>
      <c r="C158" s="446">
        <v>17003.005037405623</v>
      </c>
      <c r="D158" s="446">
        <v>1853327.549077213</v>
      </c>
      <c r="E158" s="389"/>
      <c r="F158" s="445">
        <v>44805</v>
      </c>
      <c r="G158" s="446">
        <v>0</v>
      </c>
      <c r="H158" s="446">
        <v>17425.291858570807</v>
      </c>
      <c r="I158" s="446">
        <v>1899356.8125842179</v>
      </c>
      <c r="O158" s="118"/>
    </row>
    <row r="159" spans="1:15" s="449" customFormat="1" ht="13">
      <c r="A159" s="445">
        <v>44835</v>
      </c>
      <c r="B159" s="446">
        <v>0</v>
      </c>
      <c r="C159" s="446">
        <v>17003.005037405623</v>
      </c>
      <c r="D159" s="446">
        <v>1836324.5440398075</v>
      </c>
      <c r="E159" s="389"/>
      <c r="F159" s="445">
        <v>44835</v>
      </c>
      <c r="G159" s="446">
        <v>0</v>
      </c>
      <c r="H159" s="446">
        <v>17425.291858570807</v>
      </c>
      <c r="I159" s="446">
        <v>1881931.520725647</v>
      </c>
      <c r="O159" s="118"/>
    </row>
    <row r="160" spans="1:15" s="449" customFormat="1" ht="13">
      <c r="A160" s="445">
        <v>44866</v>
      </c>
      <c r="B160" s="446">
        <v>0</v>
      </c>
      <c r="C160" s="446">
        <v>17003.005037405626</v>
      </c>
      <c r="D160" s="446">
        <v>1819321.539002402</v>
      </c>
      <c r="E160" s="389"/>
      <c r="F160" s="445">
        <v>44866</v>
      </c>
      <c r="G160" s="446">
        <v>0</v>
      </c>
      <c r="H160" s="446">
        <v>17425.291858570807</v>
      </c>
      <c r="I160" s="446">
        <v>1864506.2288670761</v>
      </c>
      <c r="O160" s="118"/>
    </row>
    <row r="161" spans="1:15" s="449" customFormat="1" ht="13">
      <c r="A161" s="445">
        <v>44896</v>
      </c>
      <c r="B161" s="446">
        <v>0</v>
      </c>
      <c r="C161" s="446">
        <v>17003.005037405626</v>
      </c>
      <c r="D161" s="446">
        <v>1802318.5339649965</v>
      </c>
      <c r="E161" s="389"/>
      <c r="F161" s="445">
        <v>44896</v>
      </c>
      <c r="G161" s="446">
        <v>0</v>
      </c>
      <c r="H161" s="446">
        <v>17425.291858570803</v>
      </c>
      <c r="I161" s="446">
        <v>1847080.9370085052</v>
      </c>
      <c r="O161" s="118"/>
    </row>
    <row r="162" spans="1:15" s="449" customFormat="1" ht="13">
      <c r="A162" s="445">
        <v>44927</v>
      </c>
      <c r="B162" s="446">
        <v>259629.53231739393</v>
      </c>
      <c r="C162" s="446">
        <v>19452.340247947079</v>
      </c>
      <c r="D162" s="446">
        <v>2042495.7260344434</v>
      </c>
      <c r="E162" s="389"/>
      <c r="F162" s="445">
        <v>44927</v>
      </c>
      <c r="G162" s="446">
        <v>259629.53231739393</v>
      </c>
      <c r="H162" s="446">
        <v>19874.627069112255</v>
      </c>
      <c r="I162" s="446">
        <v>2086835.842256787</v>
      </c>
      <c r="O162" s="118"/>
    </row>
    <row r="163" spans="1:15" s="449" customFormat="1" ht="13">
      <c r="A163" s="445">
        <v>44958</v>
      </c>
      <c r="B163" s="446">
        <v>0</v>
      </c>
      <c r="C163" s="446">
        <v>19452.340247947079</v>
      </c>
      <c r="D163" s="446">
        <v>2023043.3857864963</v>
      </c>
      <c r="E163" s="389"/>
      <c r="F163" s="445">
        <v>44958</v>
      </c>
      <c r="G163" s="446">
        <v>0</v>
      </c>
      <c r="H163" s="446">
        <v>19874.627069112255</v>
      </c>
      <c r="I163" s="446">
        <v>2066961.2151876749</v>
      </c>
      <c r="O163" s="118"/>
    </row>
    <row r="164" spans="1:15" s="449" customFormat="1" ht="13">
      <c r="A164" s="445">
        <v>44986</v>
      </c>
      <c r="B164" s="446">
        <v>0</v>
      </c>
      <c r="C164" s="446">
        <v>19452.340247947079</v>
      </c>
      <c r="D164" s="446">
        <v>2003591.0455385493</v>
      </c>
      <c r="E164" s="389"/>
      <c r="F164" s="445">
        <v>44986</v>
      </c>
      <c r="G164" s="446">
        <v>0</v>
      </c>
      <c r="H164" s="446">
        <v>19874.627069112259</v>
      </c>
      <c r="I164" s="446">
        <v>2047086.5881185627</v>
      </c>
      <c r="O164" s="118"/>
    </row>
    <row r="165" spans="1:15" s="449" customFormat="1" ht="13">
      <c r="A165" s="445">
        <v>45017</v>
      </c>
      <c r="B165" s="446">
        <v>0</v>
      </c>
      <c r="C165" s="446">
        <v>19452.340247947082</v>
      </c>
      <c r="D165" s="446">
        <v>1984138.7052906023</v>
      </c>
      <c r="E165" s="389"/>
      <c r="F165" s="445">
        <v>45017</v>
      </c>
      <c r="G165" s="446">
        <v>0</v>
      </c>
      <c r="H165" s="446">
        <v>19874.627069112259</v>
      </c>
      <c r="I165" s="446">
        <v>2027211.9610494506</v>
      </c>
      <c r="O165" s="118"/>
    </row>
    <row r="166" spans="1:15" s="449" customFormat="1" ht="13">
      <c r="A166" s="445">
        <v>45047</v>
      </c>
      <c r="B166" s="446">
        <v>0</v>
      </c>
      <c r="C166" s="446">
        <v>19452.340247947082</v>
      </c>
      <c r="D166" s="446">
        <v>1964686.3650426553</v>
      </c>
      <c r="E166" s="389"/>
      <c r="F166" s="445">
        <v>45047</v>
      </c>
      <c r="G166" s="446">
        <v>0</v>
      </c>
      <c r="H166" s="446">
        <v>19874.627069112259</v>
      </c>
      <c r="I166" s="446">
        <v>2007337.3339803384</v>
      </c>
      <c r="O166" s="118"/>
    </row>
    <row r="167" spans="1:15" s="449" customFormat="1" ht="13">
      <c r="A167" s="445">
        <v>45078</v>
      </c>
      <c r="B167" s="446">
        <v>0</v>
      </c>
      <c r="C167" s="446">
        <v>19452.340247947082</v>
      </c>
      <c r="D167" s="446">
        <v>1945234.0247947082</v>
      </c>
      <c r="E167" s="389"/>
      <c r="F167" s="445">
        <v>45078</v>
      </c>
      <c r="G167" s="446">
        <v>0</v>
      </c>
      <c r="H167" s="446">
        <v>19874.627069112263</v>
      </c>
      <c r="I167" s="446">
        <v>1987462.7069112263</v>
      </c>
      <c r="O167" s="118"/>
    </row>
    <row r="168" spans="1:15" s="449" customFormat="1" ht="13">
      <c r="A168" s="445">
        <v>45108</v>
      </c>
      <c r="B168" s="446">
        <v>0</v>
      </c>
      <c r="C168" s="446">
        <v>19452.340247947082</v>
      </c>
      <c r="D168" s="446">
        <v>1925781.6845467612</v>
      </c>
      <c r="E168" s="389"/>
      <c r="F168" s="445">
        <v>45108</v>
      </c>
      <c r="G168" s="446">
        <v>0</v>
      </c>
      <c r="H168" s="446">
        <v>19874.627069112263</v>
      </c>
      <c r="I168" s="446">
        <v>1967588.0798421139</v>
      </c>
      <c r="O168" s="118"/>
    </row>
    <row r="169" spans="1:15" s="449" customFormat="1" ht="13">
      <c r="A169" s="445">
        <v>45139</v>
      </c>
      <c r="B169" s="446">
        <v>0</v>
      </c>
      <c r="C169" s="446">
        <v>19452.340247947082</v>
      </c>
      <c r="D169" s="446">
        <v>1906329.3442988142</v>
      </c>
      <c r="E169" s="389"/>
      <c r="F169" s="445">
        <v>45139</v>
      </c>
      <c r="G169" s="446">
        <v>0</v>
      </c>
      <c r="H169" s="446">
        <v>19874.627069112263</v>
      </c>
      <c r="I169" s="446">
        <v>1947713.4527730015</v>
      </c>
      <c r="O169" s="118"/>
    </row>
    <row r="170" spans="1:15" s="449" customFormat="1" ht="13">
      <c r="A170" s="445">
        <v>45170</v>
      </c>
      <c r="B170" s="446">
        <v>0</v>
      </c>
      <c r="C170" s="446">
        <v>19452.340247947082</v>
      </c>
      <c r="D170" s="446">
        <v>1886877.0040508672</v>
      </c>
      <c r="E170" s="389"/>
      <c r="F170" s="445">
        <v>45170</v>
      </c>
      <c r="G170" s="446">
        <v>0</v>
      </c>
      <c r="H170" s="446">
        <v>19874.627069112259</v>
      </c>
      <c r="I170" s="446">
        <v>1927838.8257038894</v>
      </c>
      <c r="O170" s="118"/>
    </row>
    <row r="171" spans="1:15" s="449" customFormat="1" ht="13">
      <c r="A171" s="445">
        <v>45200</v>
      </c>
      <c r="B171" s="446">
        <v>0</v>
      </c>
      <c r="C171" s="446">
        <v>19452.340247947082</v>
      </c>
      <c r="D171" s="446">
        <v>1867424.6638029201</v>
      </c>
      <c r="E171" s="389"/>
      <c r="F171" s="445">
        <v>45200</v>
      </c>
      <c r="G171" s="446">
        <v>0</v>
      </c>
      <c r="H171" s="446">
        <v>19874.627069112263</v>
      </c>
      <c r="I171" s="446">
        <v>1907964.1986347772</v>
      </c>
      <c r="O171" s="118"/>
    </row>
    <row r="172" spans="1:15" s="449" customFormat="1" ht="13">
      <c r="A172" s="445">
        <v>45231</v>
      </c>
      <c r="B172" s="446">
        <v>0</v>
      </c>
      <c r="C172" s="446">
        <v>19452.340247947086</v>
      </c>
      <c r="D172" s="446">
        <v>1847972.3235549731</v>
      </c>
      <c r="E172" s="389"/>
      <c r="F172" s="445">
        <v>45231</v>
      </c>
      <c r="G172" s="446">
        <v>0</v>
      </c>
      <c r="H172" s="446">
        <v>19874.627069112263</v>
      </c>
      <c r="I172" s="446">
        <v>1888089.5715656648</v>
      </c>
      <c r="O172" s="118"/>
    </row>
    <row r="173" spans="1:15" s="449" customFormat="1" ht="13">
      <c r="A173" s="445">
        <v>45261</v>
      </c>
      <c r="B173" s="446">
        <v>0</v>
      </c>
      <c r="C173" s="446">
        <v>19452.340247947086</v>
      </c>
      <c r="D173" s="446">
        <v>1828519.9833070261</v>
      </c>
      <c r="E173" s="389"/>
      <c r="F173" s="445">
        <v>45261</v>
      </c>
      <c r="G173" s="446">
        <v>0</v>
      </c>
      <c r="H173" s="446">
        <v>19874.627069112263</v>
      </c>
      <c r="I173" s="446">
        <v>1868214.9444965525</v>
      </c>
      <c r="O173" s="118"/>
    </row>
    <row r="174" spans="1:15" s="449" customFormat="1" ht="13">
      <c r="A174" s="445">
        <v>45292</v>
      </c>
      <c r="B174" s="446">
        <v>122700.9984235419</v>
      </c>
      <c r="C174" s="446">
        <v>20757.670018410299</v>
      </c>
      <c r="D174" s="446">
        <v>1930463.3117121577</v>
      </c>
      <c r="E174" s="389"/>
      <c r="F174" s="445">
        <v>45292</v>
      </c>
      <c r="G174" s="446">
        <v>122700.9984235419</v>
      </c>
      <c r="H174" s="446">
        <v>21179.956839575472</v>
      </c>
      <c r="I174" s="446">
        <v>1969735.9860805189</v>
      </c>
      <c r="O174" s="118"/>
    </row>
    <row r="175" spans="1:15" s="449" customFormat="1" ht="13">
      <c r="A175" s="445">
        <v>45323</v>
      </c>
      <c r="B175" s="446">
        <v>0</v>
      </c>
      <c r="C175" s="446">
        <v>20757.670018410299</v>
      </c>
      <c r="D175" s="446">
        <v>1909705.6416937474</v>
      </c>
      <c r="E175" s="389"/>
      <c r="F175" s="445">
        <v>45323</v>
      </c>
      <c r="G175" s="446">
        <v>0</v>
      </c>
      <c r="H175" s="446">
        <v>21179.956839575472</v>
      </c>
      <c r="I175" s="446">
        <v>1948556.0292409435</v>
      </c>
      <c r="O175" s="118"/>
    </row>
    <row r="176" spans="1:15" s="449" customFormat="1" ht="13">
      <c r="A176" s="445">
        <v>45352</v>
      </c>
      <c r="B176" s="446">
        <v>0</v>
      </c>
      <c r="C176" s="446">
        <v>20757.670018410299</v>
      </c>
      <c r="D176" s="446">
        <v>1888947.9716753371</v>
      </c>
      <c r="E176" s="389"/>
      <c r="F176" s="445">
        <v>45352</v>
      </c>
      <c r="G176" s="446">
        <v>0</v>
      </c>
      <c r="H176" s="446">
        <v>21179.956839575472</v>
      </c>
      <c r="I176" s="446">
        <v>1927376.0724013681</v>
      </c>
      <c r="O176" s="118"/>
    </row>
    <row r="177" spans="1:15" s="449" customFormat="1" ht="13">
      <c r="A177" s="445">
        <v>45383</v>
      </c>
      <c r="B177" s="446">
        <v>0</v>
      </c>
      <c r="C177" s="446">
        <v>20757.670018410296</v>
      </c>
      <c r="D177" s="446">
        <v>1868190.3016569267</v>
      </c>
      <c r="E177" s="389"/>
      <c r="F177" s="445">
        <v>45383</v>
      </c>
      <c r="G177" s="446">
        <v>0</v>
      </c>
      <c r="H177" s="446">
        <v>21179.956839575472</v>
      </c>
      <c r="I177" s="446">
        <v>1906196.1155617926</v>
      </c>
      <c r="O177" s="118"/>
    </row>
    <row r="178" spans="1:15" s="449" customFormat="1" ht="13">
      <c r="A178" s="445">
        <v>45413</v>
      </c>
      <c r="B178" s="446">
        <v>0</v>
      </c>
      <c r="C178" s="446">
        <v>20757.670018410296</v>
      </c>
      <c r="D178" s="446">
        <v>1847432.6316385164</v>
      </c>
      <c r="E178" s="389"/>
      <c r="F178" s="445">
        <v>45413</v>
      </c>
      <c r="G178" s="446">
        <v>0</v>
      </c>
      <c r="H178" s="446">
        <v>21179.956839575472</v>
      </c>
      <c r="I178" s="446">
        <v>1885016.1587222172</v>
      </c>
      <c r="O178" s="118"/>
    </row>
    <row r="179" spans="1:15" s="449" customFormat="1" ht="13">
      <c r="A179" s="445">
        <v>45444</v>
      </c>
      <c r="B179" s="446">
        <v>0</v>
      </c>
      <c r="C179" s="446">
        <v>20757.670018410296</v>
      </c>
      <c r="D179" s="446">
        <v>1826674.9616201061</v>
      </c>
      <c r="E179" s="389"/>
      <c r="F179" s="445">
        <v>45444</v>
      </c>
      <c r="G179" s="446">
        <v>0</v>
      </c>
      <c r="H179" s="446">
        <v>21179.956839575476</v>
      </c>
      <c r="I179" s="446">
        <v>1863836.2018826418</v>
      </c>
      <c r="O179" s="118"/>
    </row>
    <row r="180" spans="1:15" s="449" customFormat="1" ht="13">
      <c r="A180" s="445">
        <v>45474</v>
      </c>
      <c r="B180" s="446">
        <v>0</v>
      </c>
      <c r="C180" s="446">
        <v>20757.670018410296</v>
      </c>
      <c r="D180" s="446">
        <v>1805917.2916016958</v>
      </c>
      <c r="E180" s="389"/>
      <c r="F180" s="445">
        <v>45474</v>
      </c>
      <c r="G180" s="446">
        <v>0</v>
      </c>
      <c r="H180" s="446">
        <v>21179.956839575476</v>
      </c>
      <c r="I180" s="446">
        <v>1842656.2450430663</v>
      </c>
      <c r="O180" s="118"/>
    </row>
    <row r="181" spans="1:15" s="449" customFormat="1" ht="13">
      <c r="A181" s="445">
        <v>45505</v>
      </c>
      <c r="B181" s="446">
        <v>0</v>
      </c>
      <c r="C181" s="446">
        <v>20757.670018410296</v>
      </c>
      <c r="D181" s="446">
        <v>1785159.6215832855</v>
      </c>
      <c r="E181" s="389"/>
      <c r="F181" s="445">
        <v>45505</v>
      </c>
      <c r="G181" s="446">
        <v>0</v>
      </c>
      <c r="H181" s="446">
        <v>21179.956839575476</v>
      </c>
      <c r="I181" s="446">
        <v>1821476.2882034909</v>
      </c>
      <c r="O181" s="118"/>
    </row>
    <row r="182" spans="1:15" s="449" customFormat="1" ht="13">
      <c r="A182" s="445">
        <v>45536</v>
      </c>
      <c r="B182" s="446">
        <v>0</v>
      </c>
      <c r="C182" s="446">
        <v>20757.670018410296</v>
      </c>
      <c r="D182" s="446">
        <v>1764401.9515648752</v>
      </c>
      <c r="E182" s="389"/>
      <c r="F182" s="445">
        <v>45536</v>
      </c>
      <c r="G182" s="446">
        <v>0</v>
      </c>
      <c r="H182" s="446">
        <v>21179.956839575476</v>
      </c>
      <c r="I182" s="446">
        <v>1800296.3313639155</v>
      </c>
      <c r="O182" s="118"/>
    </row>
    <row r="183" spans="1:15" s="449" customFormat="1" ht="13">
      <c r="A183" s="445">
        <v>45566</v>
      </c>
      <c r="B183" s="446">
        <v>0</v>
      </c>
      <c r="C183" s="446">
        <v>20757.670018410296</v>
      </c>
      <c r="D183" s="446">
        <v>1743644.2815464649</v>
      </c>
      <c r="E183" s="389"/>
      <c r="F183" s="445">
        <v>45566</v>
      </c>
      <c r="G183" s="446">
        <v>0</v>
      </c>
      <c r="H183" s="446">
        <v>21179.956839575476</v>
      </c>
      <c r="I183" s="446">
        <v>1779116.37452434</v>
      </c>
      <c r="O183" s="118"/>
    </row>
    <row r="184" spans="1:15" s="449" customFormat="1" ht="13">
      <c r="A184" s="445">
        <v>45597</v>
      </c>
      <c r="B184" s="446">
        <v>0</v>
      </c>
      <c r="C184" s="446">
        <v>20757.670018410296</v>
      </c>
      <c r="D184" s="446">
        <v>1722886.6115280546</v>
      </c>
      <c r="E184" s="389"/>
      <c r="F184" s="445">
        <v>45597</v>
      </c>
      <c r="G184" s="446">
        <v>0</v>
      </c>
      <c r="H184" s="446">
        <v>21179.956839575476</v>
      </c>
      <c r="I184" s="446">
        <v>1757936.4176847646</v>
      </c>
      <c r="O184" s="118"/>
    </row>
    <row r="185" spans="1:15" s="449" customFormat="1" ht="13">
      <c r="A185" s="445">
        <v>45627</v>
      </c>
      <c r="B185" s="446">
        <v>0</v>
      </c>
      <c r="C185" s="446">
        <v>20757.670018410296</v>
      </c>
      <c r="D185" s="446">
        <v>1702128.9415096443</v>
      </c>
      <c r="E185" s="389"/>
      <c r="F185" s="445">
        <v>45627</v>
      </c>
      <c r="G185" s="446">
        <v>0</v>
      </c>
      <c r="H185" s="446">
        <v>21179.956839575476</v>
      </c>
      <c r="I185" s="446">
        <v>1736756.4608451892</v>
      </c>
      <c r="O185" s="118"/>
    </row>
    <row r="186" spans="1:15" ht="13">
      <c r="A186" s="226">
        <v>45658</v>
      </c>
      <c r="B186" s="227">
        <v>100844.39043615293</v>
      </c>
      <c r="C186" s="227">
        <v>21987.479657875574</v>
      </c>
      <c r="D186" s="227">
        <v>1780985.8522879216</v>
      </c>
      <c r="E186" s="104"/>
      <c r="F186" s="226">
        <v>45658</v>
      </c>
      <c r="G186" s="227">
        <v>100844.39043615293</v>
      </c>
      <c r="H186" s="227">
        <v>22409.766479040758</v>
      </c>
      <c r="I186" s="227">
        <v>1815191.0848023014</v>
      </c>
    </row>
    <row r="187" spans="1:15" ht="13">
      <c r="A187" s="226">
        <v>45689</v>
      </c>
      <c r="B187" s="227">
        <v>0</v>
      </c>
      <c r="C187" s="227">
        <v>21987.479657875574</v>
      </c>
      <c r="D187" s="227">
        <v>1758998.372630046</v>
      </c>
      <c r="E187" s="104"/>
      <c r="F187" s="226">
        <v>45689</v>
      </c>
      <c r="G187" s="227">
        <v>0</v>
      </c>
      <c r="H187" s="227">
        <v>22409.766479040758</v>
      </c>
      <c r="I187" s="227">
        <v>1792781.3183232606</v>
      </c>
    </row>
    <row r="188" spans="1:15" ht="13">
      <c r="A188" s="226">
        <v>45717</v>
      </c>
      <c r="B188" s="227">
        <v>0</v>
      </c>
      <c r="C188" s="227">
        <v>21987.479657875574</v>
      </c>
      <c r="D188" s="227">
        <v>1737010.8929721704</v>
      </c>
      <c r="E188" s="104"/>
      <c r="F188" s="226">
        <v>45717</v>
      </c>
      <c r="G188" s="227">
        <v>0</v>
      </c>
      <c r="H188" s="227">
        <v>22409.766479040758</v>
      </c>
      <c r="I188" s="227">
        <v>1770371.5518442199</v>
      </c>
    </row>
    <row r="189" spans="1:15" ht="13">
      <c r="A189" s="226">
        <v>45748</v>
      </c>
      <c r="B189" s="227">
        <v>0</v>
      </c>
      <c r="C189" s="227">
        <v>21987.479657875574</v>
      </c>
      <c r="D189" s="227">
        <v>1715023.4133142948</v>
      </c>
      <c r="E189" s="104"/>
      <c r="F189" s="226">
        <v>45748</v>
      </c>
      <c r="G189" s="227">
        <v>0</v>
      </c>
      <c r="H189" s="227">
        <v>22409.766479040758</v>
      </c>
      <c r="I189" s="227">
        <v>1747961.7853651792</v>
      </c>
    </row>
    <row r="190" spans="1:15" ht="13">
      <c r="A190" s="226">
        <v>45778</v>
      </c>
      <c r="B190" s="227">
        <v>0</v>
      </c>
      <c r="C190" s="227">
        <v>21987.479657875574</v>
      </c>
      <c r="D190" s="227">
        <v>1693035.9336564192</v>
      </c>
      <c r="E190" s="104"/>
      <c r="F190" s="226">
        <v>45778</v>
      </c>
      <c r="G190" s="227">
        <v>0</v>
      </c>
      <c r="H190" s="227">
        <v>22409.766479040758</v>
      </c>
      <c r="I190" s="227">
        <v>1725552.0188861385</v>
      </c>
    </row>
    <row r="191" spans="1:15" ht="13">
      <c r="A191" s="226">
        <v>45809</v>
      </c>
      <c r="B191" s="227">
        <v>0</v>
      </c>
      <c r="C191" s="227">
        <v>21987.479657875574</v>
      </c>
      <c r="D191" s="227">
        <v>1671048.4539985436</v>
      </c>
      <c r="E191" s="104"/>
      <c r="F191" s="226">
        <v>45809</v>
      </c>
      <c r="G191" s="227">
        <v>0</v>
      </c>
      <c r="H191" s="227">
        <v>22409.766479040758</v>
      </c>
      <c r="I191" s="227">
        <v>1703142.2524070977</v>
      </c>
    </row>
    <row r="192" spans="1:15" ht="13">
      <c r="A192" s="226">
        <v>45839</v>
      </c>
      <c r="B192" s="227">
        <v>0</v>
      </c>
      <c r="C192" s="227">
        <v>21987.479657875574</v>
      </c>
      <c r="D192" s="227">
        <v>1649060.9743406679</v>
      </c>
      <c r="E192" s="104"/>
      <c r="F192" s="226">
        <v>45839</v>
      </c>
      <c r="G192" s="227">
        <v>0</v>
      </c>
      <c r="H192" s="227">
        <v>22409.766479040758</v>
      </c>
      <c r="I192" s="227">
        <v>1680732.485928057</v>
      </c>
    </row>
    <row r="193" spans="1:9" ht="13">
      <c r="A193" s="226">
        <v>45870</v>
      </c>
      <c r="B193" s="227">
        <v>0</v>
      </c>
      <c r="C193" s="227">
        <v>21987.479657875574</v>
      </c>
      <c r="D193" s="227">
        <v>1627073.4946827923</v>
      </c>
      <c r="E193" s="104"/>
      <c r="F193" s="226">
        <v>45870</v>
      </c>
      <c r="G193" s="227">
        <v>0</v>
      </c>
      <c r="H193" s="227">
        <v>22409.766479040762</v>
      </c>
      <c r="I193" s="227">
        <v>1658322.7194490163</v>
      </c>
    </row>
    <row r="194" spans="1:9" ht="13">
      <c r="A194" s="226">
        <v>45901</v>
      </c>
      <c r="B194" s="227">
        <v>0</v>
      </c>
      <c r="C194" s="227">
        <v>21987.47965787557</v>
      </c>
      <c r="D194" s="227">
        <v>1605086.0150249167</v>
      </c>
      <c r="E194" s="104"/>
      <c r="F194" s="226">
        <v>45901</v>
      </c>
      <c r="G194" s="227">
        <v>0</v>
      </c>
      <c r="H194" s="227">
        <v>22409.766479040762</v>
      </c>
      <c r="I194" s="227">
        <v>1635912.9529699755</v>
      </c>
    </row>
    <row r="195" spans="1:9" ht="13">
      <c r="A195" s="226">
        <v>45931</v>
      </c>
      <c r="B195" s="227">
        <v>0</v>
      </c>
      <c r="C195" s="227">
        <v>21987.47965787557</v>
      </c>
      <c r="D195" s="227">
        <v>1583098.5353670411</v>
      </c>
      <c r="E195" s="104"/>
      <c r="F195" s="226">
        <v>45931</v>
      </c>
      <c r="G195" s="227">
        <v>0</v>
      </c>
      <c r="H195" s="227">
        <v>22409.766479040762</v>
      </c>
      <c r="I195" s="227">
        <v>1613503.1864909348</v>
      </c>
    </row>
    <row r="196" spans="1:9" ht="13">
      <c r="A196" s="226">
        <v>45962</v>
      </c>
      <c r="B196" s="227">
        <v>0</v>
      </c>
      <c r="C196" s="227">
        <v>21987.47965787557</v>
      </c>
      <c r="D196" s="227">
        <v>1561111.0557091655</v>
      </c>
      <c r="E196" s="104"/>
      <c r="F196" s="226">
        <v>45962</v>
      </c>
      <c r="G196" s="227">
        <v>0</v>
      </c>
      <c r="H196" s="227">
        <v>22409.766479040762</v>
      </c>
      <c r="I196" s="227">
        <v>1591093.4200118941</v>
      </c>
    </row>
    <row r="197" spans="1:9" ht="13">
      <c r="A197" s="226">
        <v>45992</v>
      </c>
      <c r="B197" s="227">
        <v>0</v>
      </c>
      <c r="C197" s="227">
        <v>21987.47965787557</v>
      </c>
      <c r="D197" s="227">
        <v>1539123.5760512899</v>
      </c>
      <c r="E197" s="104"/>
      <c r="F197" s="226">
        <v>45992</v>
      </c>
      <c r="G197" s="227">
        <v>0</v>
      </c>
      <c r="H197" s="227">
        <v>22409.766479040762</v>
      </c>
      <c r="I197" s="227">
        <v>1568683.6535328534</v>
      </c>
    </row>
    <row r="198" spans="1:9" ht="13">
      <c r="A198" s="226">
        <v>46023</v>
      </c>
      <c r="B198" s="227">
        <v>103365.50019705668</v>
      </c>
      <c r="C198" s="227">
        <v>23464.129660690665</v>
      </c>
      <c r="D198" s="227">
        <v>1619024.9465876559</v>
      </c>
      <c r="E198" s="104"/>
      <c r="F198" s="226">
        <v>46023</v>
      </c>
      <c r="G198" s="227">
        <v>103365.50019705668</v>
      </c>
      <c r="H198" s="227">
        <v>23886.416481855857</v>
      </c>
      <c r="I198" s="227">
        <v>1648162.7372480542</v>
      </c>
    </row>
    <row r="199" spans="1:9" ht="13">
      <c r="A199" s="226">
        <v>46054</v>
      </c>
      <c r="B199" s="227">
        <v>0</v>
      </c>
      <c r="C199" s="227">
        <v>23464.129660690665</v>
      </c>
      <c r="D199" s="227">
        <v>1595560.8169269653</v>
      </c>
      <c r="E199" s="104"/>
      <c r="F199" s="226">
        <v>46054</v>
      </c>
      <c r="G199" s="227">
        <v>0</v>
      </c>
      <c r="H199" s="227">
        <v>23886.41648185586</v>
      </c>
      <c r="I199" s="227">
        <v>1624276.3207661984</v>
      </c>
    </row>
    <row r="200" spans="1:9" ht="13">
      <c r="A200" s="226">
        <v>46082</v>
      </c>
      <c r="B200" s="227">
        <v>0</v>
      </c>
      <c r="C200" s="227">
        <v>23464.129660690665</v>
      </c>
      <c r="D200" s="227">
        <v>1572096.6872662746</v>
      </c>
      <c r="E200" s="104"/>
      <c r="F200" s="226">
        <v>46082</v>
      </c>
      <c r="G200" s="227">
        <v>0</v>
      </c>
      <c r="H200" s="227">
        <v>23886.41648185586</v>
      </c>
      <c r="I200" s="227">
        <v>1600389.9042843427</v>
      </c>
    </row>
    <row r="201" spans="1:9" ht="13">
      <c r="A201" s="226">
        <v>46113</v>
      </c>
      <c r="B201" s="227">
        <v>0</v>
      </c>
      <c r="C201" s="227">
        <v>23464.129660690665</v>
      </c>
      <c r="D201" s="227">
        <v>1548632.5576055839</v>
      </c>
      <c r="E201" s="104"/>
      <c r="F201" s="226">
        <v>46113</v>
      </c>
      <c r="G201" s="227">
        <v>0</v>
      </c>
      <c r="H201" s="227">
        <v>23886.41648185586</v>
      </c>
      <c r="I201" s="227">
        <v>1576503.4878024869</v>
      </c>
    </row>
    <row r="202" spans="1:9" ht="13">
      <c r="A202" s="226">
        <v>46143</v>
      </c>
      <c r="B202" s="227">
        <v>0</v>
      </c>
      <c r="C202" s="227">
        <v>23464.129660690665</v>
      </c>
      <c r="D202" s="227">
        <v>1525168.4279448933</v>
      </c>
      <c r="E202" s="104"/>
      <c r="F202" s="226">
        <v>46143</v>
      </c>
      <c r="G202" s="227">
        <v>0</v>
      </c>
      <c r="H202" s="227">
        <v>23886.41648185586</v>
      </c>
      <c r="I202" s="227">
        <v>1552617.0713206311</v>
      </c>
    </row>
    <row r="203" spans="1:9" ht="13">
      <c r="A203" s="226">
        <v>46174</v>
      </c>
      <c r="B203" s="227">
        <v>0</v>
      </c>
      <c r="C203" s="227">
        <v>23464.129660690665</v>
      </c>
      <c r="D203" s="227">
        <v>1501704.2982842026</v>
      </c>
      <c r="E203" s="104"/>
      <c r="F203" s="226">
        <v>46174</v>
      </c>
      <c r="G203" s="227">
        <v>0</v>
      </c>
      <c r="H203" s="227">
        <v>23886.416481855864</v>
      </c>
      <c r="I203" s="227">
        <v>1528730.6548387753</v>
      </c>
    </row>
    <row r="204" spans="1:9" ht="13">
      <c r="A204" s="226">
        <v>46204</v>
      </c>
      <c r="B204" s="227">
        <v>0</v>
      </c>
      <c r="C204" s="227">
        <v>23464.129660690665</v>
      </c>
      <c r="D204" s="227">
        <v>1478240.1686235119</v>
      </c>
      <c r="E204" s="104"/>
      <c r="F204" s="226">
        <v>46204</v>
      </c>
      <c r="G204" s="227">
        <v>0</v>
      </c>
      <c r="H204" s="227">
        <v>23886.416481855864</v>
      </c>
      <c r="I204" s="227">
        <v>1504844.2383569195</v>
      </c>
    </row>
    <row r="205" spans="1:9" ht="13">
      <c r="A205" s="226">
        <v>46235</v>
      </c>
      <c r="B205" s="227">
        <v>0</v>
      </c>
      <c r="C205" s="227">
        <v>23464.129660690665</v>
      </c>
      <c r="D205" s="227">
        <v>1454776.0389628212</v>
      </c>
      <c r="E205" s="104"/>
      <c r="F205" s="226">
        <v>46235</v>
      </c>
      <c r="G205" s="227">
        <v>0</v>
      </c>
      <c r="H205" s="227">
        <v>23886.416481855864</v>
      </c>
      <c r="I205" s="227">
        <v>1480957.8218750637</v>
      </c>
    </row>
    <row r="206" spans="1:9" ht="13">
      <c r="A206" s="226">
        <v>46266</v>
      </c>
      <c r="B206" s="227">
        <v>0</v>
      </c>
      <c r="C206" s="227">
        <v>23464.129660690665</v>
      </c>
      <c r="D206" s="227">
        <v>1431311.9093021306</v>
      </c>
      <c r="E206" s="104"/>
      <c r="F206" s="226">
        <v>46266</v>
      </c>
      <c r="G206" s="227">
        <v>0</v>
      </c>
      <c r="H206" s="227">
        <v>23886.416481855867</v>
      </c>
      <c r="I206" s="227">
        <v>1457071.4053932079</v>
      </c>
    </row>
    <row r="207" spans="1:9" ht="13">
      <c r="A207" s="226">
        <v>46296</v>
      </c>
      <c r="B207" s="227">
        <v>0</v>
      </c>
      <c r="C207" s="227">
        <v>23464.129660690665</v>
      </c>
      <c r="D207" s="227">
        <v>1407847.7796414399</v>
      </c>
      <c r="E207" s="104"/>
      <c r="F207" s="226">
        <v>46296</v>
      </c>
      <c r="G207" s="227">
        <v>0</v>
      </c>
      <c r="H207" s="227">
        <v>23886.416481855867</v>
      </c>
      <c r="I207" s="227">
        <v>1433184.9889113521</v>
      </c>
    </row>
    <row r="208" spans="1:9" ht="13">
      <c r="A208" s="226">
        <v>46327</v>
      </c>
      <c r="B208" s="227">
        <v>0</v>
      </c>
      <c r="C208" s="227">
        <v>23464.129660690665</v>
      </c>
      <c r="D208" s="227">
        <v>1384383.6499807492</v>
      </c>
      <c r="E208" s="104"/>
      <c r="F208" s="226">
        <v>46327</v>
      </c>
      <c r="G208" s="227">
        <v>0</v>
      </c>
      <c r="H208" s="227">
        <v>23886.416481855867</v>
      </c>
      <c r="I208" s="227">
        <v>1409298.5724294963</v>
      </c>
    </row>
    <row r="209" spans="1:9" ht="13">
      <c r="A209" s="226">
        <v>46357</v>
      </c>
      <c r="B209" s="227">
        <v>0</v>
      </c>
      <c r="C209" s="227">
        <v>23464.129660690665</v>
      </c>
      <c r="D209" s="227">
        <v>1360919.5203200586</v>
      </c>
      <c r="E209" s="104"/>
      <c r="F209" s="226">
        <v>46357</v>
      </c>
      <c r="G209" s="227">
        <v>0</v>
      </c>
      <c r="H209" s="227">
        <v>23886.416481855871</v>
      </c>
      <c r="I209" s="227">
        <v>1385412.1559476405</v>
      </c>
    </row>
    <row r="210" spans="1:9" ht="13">
      <c r="A210" s="226">
        <v>46388</v>
      </c>
      <c r="B210" s="227">
        <v>105949.63770198263</v>
      </c>
      <c r="C210" s="227">
        <v>25290.847552104158</v>
      </c>
      <c r="D210" s="227">
        <v>1441578.310469937</v>
      </c>
      <c r="E210" s="104"/>
      <c r="F210" s="226">
        <v>46388</v>
      </c>
      <c r="G210" s="227">
        <v>105949.63770198263</v>
      </c>
      <c r="H210" s="227">
        <v>25713.134373269364</v>
      </c>
      <c r="I210" s="227">
        <v>1465648.6592763539</v>
      </c>
    </row>
    <row r="211" spans="1:9" ht="13">
      <c r="A211" s="226">
        <v>46419</v>
      </c>
      <c r="B211" s="227">
        <v>0</v>
      </c>
      <c r="C211" s="227">
        <v>25290.847552104158</v>
      </c>
      <c r="D211" s="227">
        <v>1416287.4629178329</v>
      </c>
      <c r="E211" s="104"/>
      <c r="F211" s="226">
        <v>46419</v>
      </c>
      <c r="G211" s="227">
        <v>0</v>
      </c>
      <c r="H211" s="227">
        <v>25713.134373269368</v>
      </c>
      <c r="I211" s="227">
        <v>1439935.5249030846</v>
      </c>
    </row>
    <row r="212" spans="1:9" ht="13">
      <c r="A212" s="226">
        <v>46447</v>
      </c>
      <c r="B212" s="227">
        <v>0</v>
      </c>
      <c r="C212" s="227">
        <v>25290.847552104158</v>
      </c>
      <c r="D212" s="227">
        <v>1390996.6153657287</v>
      </c>
      <c r="E212" s="104"/>
      <c r="F212" s="226">
        <v>46447</v>
      </c>
      <c r="G212" s="227">
        <v>0</v>
      </c>
      <c r="H212" s="227">
        <v>25713.134373269368</v>
      </c>
      <c r="I212" s="227">
        <v>1414222.3905298153</v>
      </c>
    </row>
    <row r="213" spans="1:9" ht="13">
      <c r="A213" s="226">
        <v>46478</v>
      </c>
      <c r="B213" s="227">
        <v>0</v>
      </c>
      <c r="C213" s="227">
        <v>25290.847552104158</v>
      </c>
      <c r="D213" s="227">
        <v>1365705.7678136246</v>
      </c>
      <c r="E213" s="104"/>
      <c r="F213" s="226">
        <v>46478</v>
      </c>
      <c r="G213" s="227">
        <v>0</v>
      </c>
      <c r="H213" s="227">
        <v>25713.134373269371</v>
      </c>
      <c r="I213" s="227">
        <v>1388509.2561565461</v>
      </c>
    </row>
    <row r="214" spans="1:9" ht="13">
      <c r="A214" s="226">
        <v>46508</v>
      </c>
      <c r="B214" s="227">
        <v>0</v>
      </c>
      <c r="C214" s="227">
        <v>25290.847552104158</v>
      </c>
      <c r="D214" s="227">
        <v>1340414.9202615204</v>
      </c>
      <c r="E214" s="104"/>
      <c r="F214" s="226">
        <v>46508</v>
      </c>
      <c r="G214" s="227">
        <v>0</v>
      </c>
      <c r="H214" s="227">
        <v>25713.134373269371</v>
      </c>
      <c r="I214" s="227">
        <v>1362796.1217832768</v>
      </c>
    </row>
    <row r="215" spans="1:9" ht="13">
      <c r="A215" s="226">
        <v>46539</v>
      </c>
      <c r="B215" s="227">
        <v>0</v>
      </c>
      <c r="C215" s="227">
        <v>25290.847552104158</v>
      </c>
      <c r="D215" s="227">
        <v>1315124.0727094163</v>
      </c>
      <c r="E215" s="104"/>
      <c r="F215" s="226">
        <v>46539</v>
      </c>
      <c r="G215" s="227">
        <v>0</v>
      </c>
      <c r="H215" s="227">
        <v>25713.134373269375</v>
      </c>
      <c r="I215" s="227">
        <v>1337082.9874100075</v>
      </c>
    </row>
    <row r="216" spans="1:9" ht="13">
      <c r="A216" s="226">
        <v>46569</v>
      </c>
      <c r="B216" s="227">
        <v>0</v>
      </c>
      <c r="C216" s="227">
        <v>25290.847552104158</v>
      </c>
      <c r="D216" s="227">
        <v>1289833.2251573121</v>
      </c>
      <c r="E216" s="104"/>
      <c r="F216" s="226">
        <v>46569</v>
      </c>
      <c r="G216" s="227">
        <v>0</v>
      </c>
      <c r="H216" s="227">
        <v>25713.134373269375</v>
      </c>
      <c r="I216" s="227">
        <v>1311369.8530367382</v>
      </c>
    </row>
    <row r="217" spans="1:9" ht="13">
      <c r="A217" s="226">
        <v>46600</v>
      </c>
      <c r="B217" s="227">
        <v>0</v>
      </c>
      <c r="C217" s="227">
        <v>25290.847552104158</v>
      </c>
      <c r="D217" s="227">
        <v>1264542.377605208</v>
      </c>
      <c r="E217" s="104"/>
      <c r="F217" s="226">
        <v>46600</v>
      </c>
      <c r="G217" s="227">
        <v>0</v>
      </c>
      <c r="H217" s="227">
        <v>25713.134373269379</v>
      </c>
      <c r="I217" s="227">
        <v>1285656.718663469</v>
      </c>
    </row>
    <row r="218" spans="1:9" ht="13">
      <c r="A218" s="226">
        <v>46631</v>
      </c>
      <c r="B218" s="227">
        <v>0</v>
      </c>
      <c r="C218" s="227">
        <v>25290.847552104158</v>
      </c>
      <c r="D218" s="227">
        <v>1239251.5300531038</v>
      </c>
      <c r="E218" s="104"/>
      <c r="F218" s="226">
        <v>46631</v>
      </c>
      <c r="G218" s="227">
        <v>0</v>
      </c>
      <c r="H218" s="227">
        <v>25713.134373269379</v>
      </c>
      <c r="I218" s="227">
        <v>1259943.5842901997</v>
      </c>
    </row>
    <row r="219" spans="1:9" ht="13">
      <c r="A219" s="226">
        <v>46661</v>
      </c>
      <c r="B219" s="227">
        <v>0</v>
      </c>
      <c r="C219" s="227">
        <v>25290.847552104158</v>
      </c>
      <c r="D219" s="227">
        <v>1213960.6825009997</v>
      </c>
      <c r="E219" s="104"/>
      <c r="F219" s="226">
        <v>46661</v>
      </c>
      <c r="G219" s="227">
        <v>0</v>
      </c>
      <c r="H219" s="227">
        <v>25713.134373269382</v>
      </c>
      <c r="I219" s="227">
        <v>1234230.4499169304</v>
      </c>
    </row>
    <row r="220" spans="1:9" ht="13">
      <c r="A220" s="226">
        <v>46692</v>
      </c>
      <c r="B220" s="227">
        <v>0</v>
      </c>
      <c r="C220" s="227">
        <v>25290.847552104158</v>
      </c>
      <c r="D220" s="227">
        <v>1188669.8349488955</v>
      </c>
      <c r="E220" s="104"/>
      <c r="F220" s="226">
        <v>46692</v>
      </c>
      <c r="G220" s="227">
        <v>0</v>
      </c>
      <c r="H220" s="227">
        <v>25713.134373269382</v>
      </c>
      <c r="I220" s="227">
        <v>1208517.3155436611</v>
      </c>
    </row>
    <row r="221" spans="1:9" ht="13">
      <c r="A221" s="226">
        <v>46722</v>
      </c>
      <c r="B221" s="227">
        <v>0</v>
      </c>
      <c r="C221" s="227">
        <v>25290.847552104158</v>
      </c>
      <c r="D221" s="227">
        <v>1163378.9873967913</v>
      </c>
      <c r="E221" s="104"/>
      <c r="F221" s="226">
        <v>46722</v>
      </c>
      <c r="G221" s="227">
        <v>0</v>
      </c>
      <c r="H221" s="227">
        <v>25713.134373269386</v>
      </c>
      <c r="I221" s="227">
        <v>1182804.1811703919</v>
      </c>
    </row>
    <row r="222" spans="1:9" ht="13">
      <c r="A222" s="226">
        <v>46753</v>
      </c>
      <c r="B222" s="227">
        <v>108598.37864453346</v>
      </c>
      <c r="C222" s="227">
        <v>27651.681870463584</v>
      </c>
      <c r="D222" s="227">
        <v>1244325.6841708613</v>
      </c>
      <c r="E222" s="104"/>
      <c r="F222" s="226">
        <v>46753</v>
      </c>
      <c r="G222" s="227">
        <v>108598.37864453346</v>
      </c>
      <c r="H222" s="227">
        <v>28073.968691628812</v>
      </c>
      <c r="I222" s="227">
        <v>1263328.5911232964</v>
      </c>
    </row>
    <row r="223" spans="1:9" ht="13">
      <c r="A223" s="226">
        <v>46784</v>
      </c>
      <c r="B223" s="227">
        <v>0</v>
      </c>
      <c r="C223" s="227">
        <v>27651.681870463584</v>
      </c>
      <c r="D223" s="227">
        <v>1216674.0023003977</v>
      </c>
      <c r="E223" s="104"/>
      <c r="F223" s="226">
        <v>46784</v>
      </c>
      <c r="G223" s="227">
        <v>0</v>
      </c>
      <c r="H223" s="227">
        <v>28073.968691628808</v>
      </c>
      <c r="I223" s="227">
        <v>1235254.6224316675</v>
      </c>
    </row>
    <row r="224" spans="1:9" ht="13">
      <c r="A224" s="226">
        <v>46813</v>
      </c>
      <c r="B224" s="227">
        <v>0</v>
      </c>
      <c r="C224" s="227">
        <v>27651.681870463584</v>
      </c>
      <c r="D224" s="227">
        <v>1189022.3204299342</v>
      </c>
      <c r="E224" s="104"/>
      <c r="F224" s="226">
        <v>46813</v>
      </c>
      <c r="G224" s="227">
        <v>0</v>
      </c>
      <c r="H224" s="227">
        <v>28073.968691628808</v>
      </c>
      <c r="I224" s="227">
        <v>1207180.6537400386</v>
      </c>
    </row>
    <row r="225" spans="1:9" ht="13">
      <c r="A225" s="226">
        <v>46844</v>
      </c>
      <c r="B225" s="227">
        <v>0</v>
      </c>
      <c r="C225" s="227">
        <v>27651.681870463584</v>
      </c>
      <c r="D225" s="227">
        <v>1161370.6385594707</v>
      </c>
      <c r="E225" s="104"/>
      <c r="F225" s="226">
        <v>46844</v>
      </c>
      <c r="G225" s="227">
        <v>0</v>
      </c>
      <c r="H225" s="227">
        <v>28073.968691628805</v>
      </c>
      <c r="I225" s="227">
        <v>1179106.6850484097</v>
      </c>
    </row>
    <row r="226" spans="1:9" ht="13">
      <c r="A226" s="226">
        <v>46874</v>
      </c>
      <c r="B226" s="227">
        <v>0</v>
      </c>
      <c r="C226" s="227">
        <v>27651.681870463588</v>
      </c>
      <c r="D226" s="227">
        <v>1133718.9566890071</v>
      </c>
      <c r="E226" s="104"/>
      <c r="F226" s="226">
        <v>46874</v>
      </c>
      <c r="G226" s="227">
        <v>0</v>
      </c>
      <c r="H226" s="227">
        <v>28073.968691628805</v>
      </c>
      <c r="I226" s="227">
        <v>1151032.7163567808</v>
      </c>
    </row>
    <row r="227" spans="1:9" ht="13">
      <c r="A227" s="226">
        <v>46905</v>
      </c>
      <c r="B227" s="227">
        <v>0</v>
      </c>
      <c r="C227" s="227">
        <v>27651.681870463588</v>
      </c>
      <c r="D227" s="227">
        <v>1106067.2748185436</v>
      </c>
      <c r="E227" s="104"/>
      <c r="F227" s="226">
        <v>46905</v>
      </c>
      <c r="G227" s="227">
        <v>0</v>
      </c>
      <c r="H227" s="227">
        <v>28073.968691628801</v>
      </c>
      <c r="I227" s="227">
        <v>1122958.747665152</v>
      </c>
    </row>
    <row r="228" spans="1:9" ht="13">
      <c r="A228" s="226">
        <v>46935</v>
      </c>
      <c r="B228" s="227">
        <v>0</v>
      </c>
      <c r="C228" s="227">
        <v>27651.681870463588</v>
      </c>
      <c r="D228" s="227">
        <v>1078415.59294808</v>
      </c>
      <c r="E228" s="104"/>
      <c r="F228" s="226">
        <v>46935</v>
      </c>
      <c r="G228" s="227">
        <v>0</v>
      </c>
      <c r="H228" s="227">
        <v>28073.968691628797</v>
      </c>
      <c r="I228" s="227">
        <v>1094884.7789735231</v>
      </c>
    </row>
    <row r="229" spans="1:9" ht="13">
      <c r="A229" s="226">
        <v>46966</v>
      </c>
      <c r="B229" s="227">
        <v>0</v>
      </c>
      <c r="C229" s="227">
        <v>27651.681870463592</v>
      </c>
      <c r="D229" s="227">
        <v>1050763.9110776165</v>
      </c>
      <c r="E229" s="104"/>
      <c r="F229" s="226">
        <v>46966</v>
      </c>
      <c r="G229" s="227">
        <v>0</v>
      </c>
      <c r="H229" s="227">
        <v>28073.968691628797</v>
      </c>
      <c r="I229" s="227">
        <v>1066810.8102818942</v>
      </c>
    </row>
    <row r="230" spans="1:9" ht="13">
      <c r="A230" s="226">
        <v>46997</v>
      </c>
      <c r="B230" s="227">
        <v>0</v>
      </c>
      <c r="C230" s="227">
        <v>27651.681870463592</v>
      </c>
      <c r="D230" s="227">
        <v>1023112.229207153</v>
      </c>
      <c r="E230" s="104"/>
      <c r="F230" s="226">
        <v>46997</v>
      </c>
      <c r="G230" s="227">
        <v>0</v>
      </c>
      <c r="H230" s="227">
        <v>28073.968691628794</v>
      </c>
      <c r="I230" s="227">
        <v>1038736.8415902654</v>
      </c>
    </row>
    <row r="231" spans="1:9" ht="13">
      <c r="A231" s="226">
        <v>47027</v>
      </c>
      <c r="B231" s="227">
        <v>0</v>
      </c>
      <c r="C231" s="227">
        <v>27651.681870463595</v>
      </c>
      <c r="D231" s="227">
        <v>995460.54733668943</v>
      </c>
      <c r="E231" s="104"/>
      <c r="F231" s="226">
        <v>47027</v>
      </c>
      <c r="G231" s="227">
        <v>0</v>
      </c>
      <c r="H231" s="227">
        <v>28073.968691628794</v>
      </c>
      <c r="I231" s="227">
        <v>1010662.8728986366</v>
      </c>
    </row>
    <row r="232" spans="1:9" ht="13">
      <c r="A232" s="226">
        <v>47058</v>
      </c>
      <c r="B232" s="227">
        <v>0</v>
      </c>
      <c r="C232" s="227">
        <v>27651.681870463595</v>
      </c>
      <c r="D232" s="227">
        <v>967808.86546622589</v>
      </c>
      <c r="E232" s="104"/>
      <c r="F232" s="226">
        <v>47058</v>
      </c>
      <c r="G232" s="227">
        <v>0</v>
      </c>
      <c r="H232" s="227">
        <v>28073.968691628794</v>
      </c>
      <c r="I232" s="227">
        <v>982588.90420700784</v>
      </c>
    </row>
    <row r="233" spans="1:9" ht="13">
      <c r="A233" s="226">
        <v>47088</v>
      </c>
      <c r="B233" s="227">
        <v>0</v>
      </c>
      <c r="C233" s="227">
        <v>27651.681870463595</v>
      </c>
      <c r="D233" s="227">
        <v>940157.18359576236</v>
      </c>
      <c r="E233" s="104"/>
      <c r="F233" s="226">
        <v>47088</v>
      </c>
      <c r="G233" s="227">
        <v>0</v>
      </c>
      <c r="H233" s="227">
        <v>28073.968691628794</v>
      </c>
      <c r="I233" s="227">
        <v>954514.93551537907</v>
      </c>
    </row>
    <row r="234" spans="1:9" ht="13">
      <c r="A234" s="226">
        <v>47119</v>
      </c>
      <c r="B234" s="227">
        <v>111313.33811064623</v>
      </c>
      <c r="C234" s="227">
        <v>30925.603579600254</v>
      </c>
      <c r="D234" s="227">
        <v>1020544.9181268084</v>
      </c>
      <c r="E234" s="104"/>
      <c r="F234" s="226">
        <v>47119</v>
      </c>
      <c r="G234" s="227">
        <v>111313.33811064623</v>
      </c>
      <c r="H234" s="227">
        <v>31347.890400765449</v>
      </c>
      <c r="I234" s="227">
        <v>1034480.3832252598</v>
      </c>
    </row>
    <row r="235" spans="1:9" ht="13">
      <c r="A235" s="226">
        <v>47150</v>
      </c>
      <c r="B235" s="227">
        <v>0</v>
      </c>
      <c r="C235" s="227">
        <v>30925.603579600254</v>
      </c>
      <c r="D235" s="227">
        <v>989619.31454720814</v>
      </c>
      <c r="E235" s="104"/>
      <c r="F235" s="226">
        <v>47150</v>
      </c>
      <c r="G235" s="227">
        <v>0</v>
      </c>
      <c r="H235" s="227">
        <v>31347.890400765449</v>
      </c>
      <c r="I235" s="227">
        <v>1003132.4928244944</v>
      </c>
    </row>
    <row r="236" spans="1:9" ht="13">
      <c r="A236" s="226">
        <v>47178</v>
      </c>
      <c r="B236" s="227">
        <v>0</v>
      </c>
      <c r="C236" s="227">
        <v>30925.603579600254</v>
      </c>
      <c r="D236" s="227">
        <v>958693.71096760791</v>
      </c>
      <c r="E236" s="104"/>
      <c r="F236" s="226">
        <v>47178</v>
      </c>
      <c r="G236" s="227">
        <v>0</v>
      </c>
      <c r="H236" s="227">
        <v>31347.890400765449</v>
      </c>
      <c r="I236" s="227">
        <v>971784.60242372891</v>
      </c>
    </row>
    <row r="237" spans="1:9" ht="13">
      <c r="A237" s="226">
        <v>47209</v>
      </c>
      <c r="B237" s="227">
        <v>0</v>
      </c>
      <c r="C237" s="227">
        <v>30925.603579600254</v>
      </c>
      <c r="D237" s="227">
        <v>927768.10738800769</v>
      </c>
      <c r="E237" s="104"/>
      <c r="F237" s="226">
        <v>47209</v>
      </c>
      <c r="G237" s="227">
        <v>0</v>
      </c>
      <c r="H237" s="227">
        <v>31347.890400765449</v>
      </c>
      <c r="I237" s="227">
        <v>940436.71202296345</v>
      </c>
    </row>
    <row r="238" spans="1:9" ht="13">
      <c r="A238" s="226">
        <v>47239</v>
      </c>
      <c r="B238" s="227">
        <v>0</v>
      </c>
      <c r="C238" s="227">
        <v>30925.603579600258</v>
      </c>
      <c r="D238" s="227">
        <v>896842.50380840746</v>
      </c>
      <c r="E238" s="104"/>
      <c r="F238" s="226">
        <v>47239</v>
      </c>
      <c r="G238" s="227">
        <v>0</v>
      </c>
      <c r="H238" s="227">
        <v>31347.890400765449</v>
      </c>
      <c r="I238" s="227">
        <v>909088.82162219798</v>
      </c>
    </row>
    <row r="239" spans="1:9" ht="13">
      <c r="A239" s="226">
        <v>47270</v>
      </c>
      <c r="B239" s="227">
        <v>0</v>
      </c>
      <c r="C239" s="227">
        <v>30925.603579600258</v>
      </c>
      <c r="D239" s="227">
        <v>865916.90022880724</v>
      </c>
      <c r="E239" s="104"/>
      <c r="F239" s="226">
        <v>47270</v>
      </c>
      <c r="G239" s="227">
        <v>0</v>
      </c>
      <c r="H239" s="227">
        <v>31347.890400765449</v>
      </c>
      <c r="I239" s="227">
        <v>877740.93122143252</v>
      </c>
    </row>
    <row r="240" spans="1:9" ht="13">
      <c r="A240" s="226">
        <v>47300</v>
      </c>
      <c r="B240" s="227">
        <v>0</v>
      </c>
      <c r="C240" s="227">
        <v>30925.603579600258</v>
      </c>
      <c r="D240" s="227">
        <v>834991.29664920701</v>
      </c>
      <c r="E240" s="104"/>
      <c r="F240" s="226">
        <v>47300</v>
      </c>
      <c r="G240" s="227">
        <v>0</v>
      </c>
      <c r="H240" s="227">
        <v>31347.890400765446</v>
      </c>
      <c r="I240" s="227">
        <v>846393.04082066705</v>
      </c>
    </row>
    <row r="241" spans="1:9" ht="13">
      <c r="A241" s="226">
        <v>47331</v>
      </c>
      <c r="B241" s="227">
        <v>0</v>
      </c>
      <c r="C241" s="227">
        <v>30925.603579600258</v>
      </c>
      <c r="D241" s="227">
        <v>804065.69306960679</v>
      </c>
      <c r="E241" s="104"/>
      <c r="F241" s="226">
        <v>47331</v>
      </c>
      <c r="G241" s="227">
        <v>0</v>
      </c>
      <c r="H241" s="227">
        <v>31347.890400765446</v>
      </c>
      <c r="I241" s="227">
        <v>815045.15041990159</v>
      </c>
    </row>
    <row r="242" spans="1:9" ht="13">
      <c r="A242" s="226">
        <v>47362</v>
      </c>
      <c r="B242" s="227">
        <v>0</v>
      </c>
      <c r="C242" s="227">
        <v>30925.603579600262</v>
      </c>
      <c r="D242" s="227">
        <v>773140.08949000656</v>
      </c>
      <c r="E242" s="104"/>
      <c r="F242" s="226">
        <v>47362</v>
      </c>
      <c r="G242" s="227">
        <v>0</v>
      </c>
      <c r="H242" s="227">
        <v>31347.890400765446</v>
      </c>
      <c r="I242" s="227">
        <v>783697.26001913613</v>
      </c>
    </row>
    <row r="243" spans="1:9" ht="13">
      <c r="A243" s="226">
        <v>47392</v>
      </c>
      <c r="B243" s="227">
        <v>0</v>
      </c>
      <c r="C243" s="227">
        <v>30925.603579600262</v>
      </c>
      <c r="D243" s="227">
        <v>742214.48591040634</v>
      </c>
      <c r="E243" s="104"/>
      <c r="F243" s="226">
        <v>47392</v>
      </c>
      <c r="G243" s="227">
        <v>0</v>
      </c>
      <c r="H243" s="227">
        <v>31347.890400765446</v>
      </c>
      <c r="I243" s="227">
        <v>752349.36961837066</v>
      </c>
    </row>
    <row r="244" spans="1:9" ht="13">
      <c r="A244" s="226">
        <v>47423</v>
      </c>
      <c r="B244" s="227">
        <v>0</v>
      </c>
      <c r="C244" s="227">
        <v>30925.603579600265</v>
      </c>
      <c r="D244" s="227">
        <v>711288.88233080611</v>
      </c>
      <c r="E244" s="104"/>
      <c r="F244" s="226">
        <v>47423</v>
      </c>
      <c r="G244" s="227">
        <v>0</v>
      </c>
      <c r="H244" s="227">
        <v>31347.890400765446</v>
      </c>
      <c r="I244" s="227">
        <v>721001.4792176052</v>
      </c>
    </row>
    <row r="245" spans="1:9" ht="13">
      <c r="A245" s="226">
        <v>47453</v>
      </c>
      <c r="B245" s="227">
        <v>0</v>
      </c>
      <c r="C245" s="227">
        <v>30925.603579600265</v>
      </c>
      <c r="D245" s="227">
        <v>680363.27875120589</v>
      </c>
      <c r="E245" s="104"/>
      <c r="F245" s="226">
        <v>47453</v>
      </c>
      <c r="G245" s="227">
        <v>0</v>
      </c>
      <c r="H245" s="227">
        <v>31347.890400765442</v>
      </c>
      <c r="I245" s="227">
        <v>689653.58881683974</v>
      </c>
    </row>
    <row r="246" spans="1:9" ht="13">
      <c r="A246" s="226">
        <v>47484</v>
      </c>
      <c r="B246" s="227">
        <v>114096.17156341299</v>
      </c>
      <c r="C246" s="227">
        <v>36111.793196119041</v>
      </c>
      <c r="D246" s="227">
        <v>758347.65711849986</v>
      </c>
      <c r="E246" s="104"/>
      <c r="F246" s="226">
        <v>47484</v>
      </c>
      <c r="G246" s="227">
        <v>114096.17156341299</v>
      </c>
      <c r="H246" s="227">
        <v>36534.080017284214</v>
      </c>
      <c r="I246" s="227">
        <v>767215.68036296847</v>
      </c>
    </row>
    <row r="247" spans="1:9" ht="13">
      <c r="A247" s="226">
        <v>47515</v>
      </c>
      <c r="B247" s="227">
        <v>0</v>
      </c>
      <c r="C247" s="227">
        <v>36111.793196119041</v>
      </c>
      <c r="D247" s="227">
        <v>722235.86392238084</v>
      </c>
      <c r="E247" s="104"/>
      <c r="F247" s="226">
        <v>47515</v>
      </c>
      <c r="G247" s="227">
        <v>0</v>
      </c>
      <c r="H247" s="227">
        <v>36534.080017284214</v>
      </c>
      <c r="I247" s="227">
        <v>730681.60034568422</v>
      </c>
    </row>
    <row r="248" spans="1:9" ht="13">
      <c r="A248" s="226">
        <v>47543</v>
      </c>
      <c r="B248" s="227">
        <v>0</v>
      </c>
      <c r="C248" s="227">
        <v>36111.793196119041</v>
      </c>
      <c r="D248" s="227">
        <v>686124.07072626182</v>
      </c>
      <c r="E248" s="104"/>
      <c r="F248" s="226">
        <v>47543</v>
      </c>
      <c r="G248" s="227">
        <v>0</v>
      </c>
      <c r="H248" s="227">
        <v>36534.080017284214</v>
      </c>
      <c r="I248" s="227">
        <v>694147.52032839996</v>
      </c>
    </row>
    <row r="249" spans="1:9" ht="13">
      <c r="A249" s="226">
        <v>47574</v>
      </c>
      <c r="B249" s="227">
        <v>0</v>
      </c>
      <c r="C249" s="227">
        <v>36111.793196119041</v>
      </c>
      <c r="D249" s="227">
        <v>650012.2775301428</v>
      </c>
      <c r="E249" s="104"/>
      <c r="F249" s="226">
        <v>47574</v>
      </c>
      <c r="G249" s="227">
        <v>0</v>
      </c>
      <c r="H249" s="227">
        <v>36534.080017284206</v>
      </c>
      <c r="I249" s="227">
        <v>657613.4403111157</v>
      </c>
    </row>
    <row r="250" spans="1:9" ht="13">
      <c r="A250" s="226">
        <v>47604</v>
      </c>
      <c r="B250" s="227">
        <v>0</v>
      </c>
      <c r="C250" s="227">
        <v>36111.793196119048</v>
      </c>
      <c r="D250" s="227">
        <v>613900.48433402379</v>
      </c>
      <c r="E250" s="104"/>
      <c r="F250" s="226">
        <v>47604</v>
      </c>
      <c r="G250" s="227">
        <v>0</v>
      </c>
      <c r="H250" s="227">
        <v>36534.080017284206</v>
      </c>
      <c r="I250" s="227">
        <v>621079.36029383144</v>
      </c>
    </row>
    <row r="251" spans="1:9" ht="13">
      <c r="A251" s="226">
        <v>47635</v>
      </c>
      <c r="B251" s="227">
        <v>0</v>
      </c>
      <c r="C251" s="227">
        <v>36111.793196119048</v>
      </c>
      <c r="D251" s="227">
        <v>577788.69113790477</v>
      </c>
      <c r="E251" s="104"/>
      <c r="F251" s="226">
        <v>47635</v>
      </c>
      <c r="G251" s="227">
        <v>0</v>
      </c>
      <c r="H251" s="227">
        <v>36534.080017284199</v>
      </c>
      <c r="I251" s="227">
        <v>584545.28027654719</v>
      </c>
    </row>
    <row r="252" spans="1:9" ht="13">
      <c r="A252" s="226">
        <v>47665</v>
      </c>
      <c r="B252" s="227">
        <v>0</v>
      </c>
      <c r="C252" s="227">
        <v>36111.793196119048</v>
      </c>
      <c r="D252" s="227">
        <v>541676.89794178575</v>
      </c>
      <c r="E252" s="104"/>
      <c r="F252" s="226">
        <v>47665</v>
      </c>
      <c r="G252" s="227">
        <v>0</v>
      </c>
      <c r="H252" s="227">
        <v>36534.080017284199</v>
      </c>
      <c r="I252" s="227">
        <v>548011.20025926293</v>
      </c>
    </row>
    <row r="253" spans="1:9" ht="13">
      <c r="A253" s="226">
        <v>47696</v>
      </c>
      <c r="B253" s="227">
        <v>0</v>
      </c>
      <c r="C253" s="227">
        <v>36111.793196119048</v>
      </c>
      <c r="D253" s="227">
        <v>505565.10474566673</v>
      </c>
      <c r="E253" s="104"/>
      <c r="F253" s="226">
        <v>47696</v>
      </c>
      <c r="G253" s="227">
        <v>0</v>
      </c>
      <c r="H253" s="227">
        <v>36534.080017284192</v>
      </c>
      <c r="I253" s="227">
        <v>511477.12024197873</v>
      </c>
    </row>
    <row r="254" spans="1:9" ht="13">
      <c r="A254" s="226">
        <v>47727</v>
      </c>
      <c r="B254" s="227">
        <v>0</v>
      </c>
      <c r="C254" s="227">
        <v>36111.793196119055</v>
      </c>
      <c r="D254" s="227">
        <v>469453.31154954765</v>
      </c>
      <c r="E254" s="104"/>
      <c r="F254" s="226">
        <v>47727</v>
      </c>
      <c r="G254" s="227">
        <v>0</v>
      </c>
      <c r="H254" s="227">
        <v>36534.080017284192</v>
      </c>
      <c r="I254" s="227">
        <v>474943.04022469453</v>
      </c>
    </row>
    <row r="255" spans="1:9" ht="13">
      <c r="A255" s="226">
        <v>47757</v>
      </c>
      <c r="B255" s="227">
        <v>0</v>
      </c>
      <c r="C255" s="227">
        <v>36111.793196119048</v>
      </c>
      <c r="D255" s="227">
        <v>433341.51835342858</v>
      </c>
      <c r="E255" s="104"/>
      <c r="F255" s="226">
        <v>47757</v>
      </c>
      <c r="G255" s="227">
        <v>0</v>
      </c>
      <c r="H255" s="227">
        <v>36534.080017284192</v>
      </c>
      <c r="I255" s="227">
        <v>438408.96020741033</v>
      </c>
    </row>
    <row r="256" spans="1:9" ht="13">
      <c r="A256" s="226">
        <v>47788</v>
      </c>
      <c r="B256" s="227">
        <v>0</v>
      </c>
      <c r="C256" s="227">
        <v>36111.793196119048</v>
      </c>
      <c r="D256" s="227">
        <v>397229.72515730956</v>
      </c>
      <c r="E256" s="104"/>
      <c r="F256" s="226">
        <v>47788</v>
      </c>
      <c r="G256" s="227">
        <v>0</v>
      </c>
      <c r="H256" s="227">
        <v>36534.080017284192</v>
      </c>
      <c r="I256" s="227">
        <v>401874.88019012613</v>
      </c>
    </row>
    <row r="257" spans="1:9" ht="13">
      <c r="A257" s="226">
        <v>47818</v>
      </c>
      <c r="B257" s="227">
        <v>0</v>
      </c>
      <c r="C257" s="227">
        <v>36111.793196119048</v>
      </c>
      <c r="D257" s="227">
        <v>361117.93196119054</v>
      </c>
      <c r="E257" s="104"/>
      <c r="F257" s="226">
        <v>47818</v>
      </c>
      <c r="G257" s="227">
        <v>0</v>
      </c>
      <c r="H257" s="227">
        <v>36534.080017284192</v>
      </c>
      <c r="I257" s="227">
        <v>365340.80017284193</v>
      </c>
    </row>
    <row r="258" spans="1:9" ht="13">
      <c r="A258" s="226">
        <v>47849</v>
      </c>
      <c r="B258" s="227">
        <v>116948.57585249748</v>
      </c>
      <c r="C258" s="227">
        <v>47806.6507813688</v>
      </c>
      <c r="D258" s="227">
        <v>430259.85703231924</v>
      </c>
      <c r="E258" s="104"/>
      <c r="F258" s="226">
        <v>47849</v>
      </c>
      <c r="G258" s="227">
        <v>116948.57585249748</v>
      </c>
      <c r="H258" s="227">
        <v>48228.937602533944</v>
      </c>
      <c r="I258" s="227">
        <v>434060.43842280546</v>
      </c>
    </row>
    <row r="259" spans="1:9" ht="13">
      <c r="A259" s="226">
        <v>47880</v>
      </c>
      <c r="B259" s="227">
        <v>0</v>
      </c>
      <c r="C259" s="227">
        <v>47806.650781368808</v>
      </c>
      <c r="D259" s="227">
        <v>382453.20625095046</v>
      </c>
      <c r="E259" s="104"/>
      <c r="F259" s="226">
        <v>47880</v>
      </c>
      <c r="G259" s="227">
        <v>0</v>
      </c>
      <c r="H259" s="227">
        <v>48228.937602533937</v>
      </c>
      <c r="I259" s="227">
        <v>385831.5008202715</v>
      </c>
    </row>
    <row r="260" spans="1:9" ht="13">
      <c r="A260" s="226">
        <v>47908</v>
      </c>
      <c r="B260" s="227">
        <v>0</v>
      </c>
      <c r="C260" s="227">
        <v>47806.650781368808</v>
      </c>
      <c r="D260" s="227">
        <v>334646.55546958162</v>
      </c>
      <c r="E260" s="104"/>
      <c r="F260" s="226">
        <v>47908</v>
      </c>
      <c r="G260" s="227">
        <v>0</v>
      </c>
      <c r="H260" s="227">
        <v>48228.937602533937</v>
      </c>
      <c r="I260" s="227">
        <v>337602.56321773754</v>
      </c>
    </row>
    <row r="261" spans="1:9" ht="13">
      <c r="A261" s="226">
        <v>47939</v>
      </c>
      <c r="B261" s="227">
        <v>0</v>
      </c>
      <c r="C261" s="227">
        <v>47806.6507813688</v>
      </c>
      <c r="D261" s="227">
        <v>286839.90468821285</v>
      </c>
      <c r="E261" s="104"/>
      <c r="F261" s="226">
        <v>47939</v>
      </c>
      <c r="G261" s="227">
        <v>0</v>
      </c>
      <c r="H261" s="227">
        <v>48228.937602533937</v>
      </c>
      <c r="I261" s="227">
        <v>289373.62561520358</v>
      </c>
    </row>
    <row r="262" spans="1:9" ht="13">
      <c r="A262" s="226">
        <v>47969</v>
      </c>
      <c r="B262" s="227">
        <v>0</v>
      </c>
      <c r="C262" s="227">
        <v>47806.650781368808</v>
      </c>
      <c r="D262" s="227">
        <v>239033.25390684404</v>
      </c>
      <c r="E262" s="104"/>
      <c r="F262" s="226">
        <v>47969</v>
      </c>
      <c r="G262" s="227">
        <v>0</v>
      </c>
      <c r="H262" s="227">
        <v>48228.93760253393</v>
      </c>
      <c r="I262" s="227">
        <v>241144.68801266965</v>
      </c>
    </row>
    <row r="263" spans="1:9" ht="13">
      <c r="A263" s="226">
        <v>48000</v>
      </c>
      <c r="B263" s="227">
        <v>0</v>
      </c>
      <c r="C263" s="227">
        <v>47806.650781368808</v>
      </c>
      <c r="D263" s="227">
        <v>191226.60312547523</v>
      </c>
      <c r="E263" s="104"/>
      <c r="F263" s="226">
        <v>48000</v>
      </c>
      <c r="G263" s="227">
        <v>0</v>
      </c>
      <c r="H263" s="227">
        <v>48228.93760253393</v>
      </c>
      <c r="I263" s="227">
        <v>192915.75041013572</v>
      </c>
    </row>
    <row r="264" spans="1:9" ht="13">
      <c r="A264" s="226">
        <v>48030</v>
      </c>
      <c r="B264" s="227">
        <v>0</v>
      </c>
      <c r="C264" s="227">
        <v>47806.650781368808</v>
      </c>
      <c r="D264" s="227">
        <v>143419.95234410642</v>
      </c>
      <c r="E264" s="104"/>
      <c r="F264" s="226">
        <v>48030</v>
      </c>
      <c r="G264" s="227">
        <v>0</v>
      </c>
      <c r="H264" s="227">
        <v>48228.93760253393</v>
      </c>
      <c r="I264" s="227">
        <v>144686.81280760179</v>
      </c>
    </row>
    <row r="265" spans="1:9" ht="13">
      <c r="A265" s="226">
        <v>48061</v>
      </c>
      <c r="B265" s="227">
        <v>0</v>
      </c>
      <c r="C265" s="227">
        <v>47806.650781368808</v>
      </c>
      <c r="D265" s="227">
        <v>95613.301562737615</v>
      </c>
      <c r="E265" s="104"/>
      <c r="F265" s="226">
        <v>48061</v>
      </c>
      <c r="G265" s="227">
        <v>0</v>
      </c>
      <c r="H265" s="227">
        <v>48228.93760253393</v>
      </c>
      <c r="I265" s="227">
        <v>96457.875205067859</v>
      </c>
    </row>
    <row r="266" spans="1:9" ht="13">
      <c r="A266" s="226">
        <v>48092</v>
      </c>
      <c r="B266" s="227">
        <v>0</v>
      </c>
      <c r="C266" s="227">
        <v>47806.650781368808</v>
      </c>
      <c r="D266" s="227">
        <v>47806.650781368808</v>
      </c>
      <c r="E266" s="104"/>
      <c r="F266" s="226">
        <v>48092</v>
      </c>
      <c r="G266" s="227">
        <v>0</v>
      </c>
      <c r="H266" s="227">
        <v>48228.93760253393</v>
      </c>
      <c r="I266" s="227">
        <v>48228.93760253393</v>
      </c>
    </row>
    <row r="267" spans="1:9" ht="13">
      <c r="A267" s="226">
        <v>48122</v>
      </c>
      <c r="B267" s="227">
        <v>0</v>
      </c>
      <c r="C267" s="227">
        <v>47806.650781368808</v>
      </c>
      <c r="D267" s="227">
        <v>0</v>
      </c>
      <c r="E267" s="104"/>
      <c r="F267" s="226">
        <v>48122</v>
      </c>
      <c r="G267" s="227">
        <v>0</v>
      </c>
      <c r="H267" s="227">
        <v>48228.93760253393</v>
      </c>
      <c r="I267" s="227">
        <v>0</v>
      </c>
    </row>
    <row r="268" spans="1:9" ht="13">
      <c r="A268" s="104"/>
      <c r="B268" s="227"/>
      <c r="C268" s="104"/>
      <c r="D268" s="104"/>
      <c r="E268" s="104"/>
      <c r="F268" s="104"/>
      <c r="G268" s="104"/>
      <c r="H268" s="104"/>
      <c r="I268" s="104"/>
    </row>
    <row r="269" spans="1:9" ht="13">
      <c r="A269" s="101" t="s">
        <v>116</v>
      </c>
      <c r="B269" s="442">
        <v>4794891.60995242</v>
      </c>
      <c r="C269" s="104"/>
      <c r="D269" s="104"/>
      <c r="E269" s="104"/>
      <c r="F269" s="104"/>
      <c r="G269" s="442">
        <v>4794891.60995242</v>
      </c>
      <c r="H269" s="104"/>
      <c r="I269" s="104"/>
    </row>
    <row r="270" spans="1:9" ht="13">
      <c r="A270" s="104"/>
      <c r="B270" s="228">
        <v>-4794891.60995242</v>
      </c>
      <c r="C270" s="104"/>
      <c r="D270" s="104"/>
      <c r="E270" s="104"/>
      <c r="F270" s="104"/>
      <c r="G270" s="228">
        <v>-4794891.60995242</v>
      </c>
      <c r="H270" s="104"/>
      <c r="I270" s="104"/>
    </row>
    <row r="271" spans="1:9" ht="13.5" thickBot="1">
      <c r="A271" s="104"/>
      <c r="B271" s="443">
        <v>0</v>
      </c>
      <c r="C271" s="104"/>
      <c r="D271" s="104"/>
      <c r="E271" s="104"/>
      <c r="F271" s="104"/>
      <c r="G271" s="443">
        <v>0</v>
      </c>
      <c r="H271" s="104"/>
      <c r="I271" s="104"/>
    </row>
    <row r="272" spans="1:9" ht="13.5" thickTop="1">
      <c r="A272" s="104"/>
      <c r="B272" s="227"/>
      <c r="C272" s="104"/>
      <c r="D272" s="104"/>
      <c r="E272" s="104"/>
      <c r="F272" s="104"/>
      <c r="G272" s="104"/>
      <c r="H272" s="104"/>
      <c r="I272" s="104"/>
    </row>
    <row r="273" spans="1:9" ht="13">
      <c r="A273" s="104"/>
      <c r="B273" s="227"/>
      <c r="C273" s="104"/>
      <c r="D273" s="104"/>
      <c r="E273" s="104"/>
      <c r="F273" s="104"/>
      <c r="G273" s="104"/>
      <c r="H273" s="104"/>
      <c r="I273" s="104"/>
    </row>
    <row r="274" spans="1:9">
      <c r="B274" s="26"/>
    </row>
    <row r="275" spans="1:9">
      <c r="B275" s="26"/>
    </row>
    <row r="276" spans="1:9">
      <c r="B276" s="26"/>
    </row>
    <row r="277" spans="1:9">
      <c r="B277" s="26"/>
    </row>
    <row r="278" spans="1:9">
      <c r="B278" s="26"/>
    </row>
    <row r="279" spans="1:9">
      <c r="B279" s="26"/>
    </row>
    <row r="280" spans="1:9">
      <c r="B280" s="26"/>
    </row>
    <row r="281" spans="1:9">
      <c r="B281" s="26"/>
    </row>
    <row r="282" spans="1:9">
      <c r="B282" s="26"/>
    </row>
    <row r="283" spans="1:9">
      <c r="B283" s="26"/>
    </row>
    <row r="284" spans="1:9">
      <c r="B284" s="26"/>
    </row>
    <row r="285" spans="1:9">
      <c r="B285" s="26"/>
    </row>
    <row r="286" spans="1:9">
      <c r="B286" s="26"/>
    </row>
    <row r="287" spans="1:9">
      <c r="B287" s="26"/>
    </row>
    <row r="288" spans="1:9">
      <c r="B288" s="26"/>
    </row>
    <row r="289" spans="2:2">
      <c r="B289" s="26"/>
    </row>
    <row r="290" spans="2:2">
      <c r="B290" s="26"/>
    </row>
    <row r="291" spans="2:2">
      <c r="B291" s="26"/>
    </row>
    <row r="292" spans="2:2">
      <c r="B292" s="26"/>
    </row>
    <row r="293" spans="2:2">
      <c r="B293" s="26"/>
    </row>
    <row r="294" spans="2:2">
      <c r="B294" s="26"/>
    </row>
    <row r="295" spans="2:2">
      <c r="B295" s="26"/>
    </row>
    <row r="296" spans="2:2">
      <c r="B296" s="26"/>
    </row>
    <row r="297" spans="2:2">
      <c r="B297" s="26"/>
    </row>
    <row r="298" spans="2:2">
      <c r="B298" s="26"/>
    </row>
    <row r="299" spans="2:2">
      <c r="B299" s="26"/>
    </row>
    <row r="300" spans="2:2">
      <c r="B300" s="26"/>
    </row>
    <row r="301" spans="2:2">
      <c r="B301" s="26"/>
    </row>
    <row r="302" spans="2:2">
      <c r="B302" s="26"/>
    </row>
    <row r="303" spans="2:2">
      <c r="B303" s="26"/>
    </row>
    <row r="304" spans="2:2">
      <c r="B304" s="26"/>
    </row>
    <row r="305" spans="2:2">
      <c r="B305" s="26"/>
    </row>
    <row r="306" spans="2:2">
      <c r="B306" s="26"/>
    </row>
    <row r="307" spans="2:2">
      <c r="B307" s="26"/>
    </row>
    <row r="308" spans="2:2">
      <c r="B308" s="26"/>
    </row>
    <row r="309" spans="2:2">
      <c r="B309" s="26"/>
    </row>
    <row r="310" spans="2:2">
      <c r="B310" s="26"/>
    </row>
    <row r="311" spans="2:2">
      <c r="B311" s="26"/>
    </row>
    <row r="312" spans="2:2">
      <c r="B312" s="26"/>
    </row>
    <row r="313" spans="2:2">
      <c r="B313" s="26"/>
    </row>
    <row r="314" spans="2:2">
      <c r="B314" s="26"/>
    </row>
    <row r="315" spans="2:2">
      <c r="B315" s="26"/>
    </row>
    <row r="316" spans="2:2">
      <c r="B316" s="26"/>
    </row>
    <row r="317" spans="2:2">
      <c r="B317" s="26"/>
    </row>
    <row r="318" spans="2:2">
      <c r="B318" s="26"/>
    </row>
    <row r="319" spans="2:2">
      <c r="B319" s="26"/>
    </row>
    <row r="320" spans="2:2">
      <c r="B320" s="26"/>
    </row>
    <row r="321" spans="2:2">
      <c r="B321" s="26"/>
    </row>
    <row r="322" spans="2:2">
      <c r="B322" s="26"/>
    </row>
    <row r="323" spans="2:2">
      <c r="B323" s="26"/>
    </row>
    <row r="324" spans="2:2">
      <c r="B324" s="26"/>
    </row>
    <row r="325" spans="2:2">
      <c r="B325" s="26"/>
    </row>
    <row r="326" spans="2:2">
      <c r="B326" s="26"/>
    </row>
    <row r="327" spans="2:2">
      <c r="B327" s="26"/>
    </row>
    <row r="328" spans="2:2">
      <c r="B328" s="26"/>
    </row>
    <row r="329" spans="2:2">
      <c r="B329" s="26"/>
    </row>
    <row r="330" spans="2:2">
      <c r="B330" s="26"/>
    </row>
    <row r="331" spans="2:2">
      <c r="B331" s="26"/>
    </row>
    <row r="332" spans="2:2">
      <c r="B332" s="26"/>
    </row>
    <row r="333" spans="2:2">
      <c r="B333" s="26"/>
    </row>
    <row r="334" spans="2:2">
      <c r="B334" s="26"/>
    </row>
    <row r="335" spans="2:2">
      <c r="B335" s="26"/>
    </row>
    <row r="336" spans="2:2">
      <c r="B336" s="26"/>
    </row>
    <row r="337" spans="2:2">
      <c r="B337" s="26"/>
    </row>
    <row r="338" spans="2:2">
      <c r="B338" s="26"/>
    </row>
    <row r="339" spans="2:2">
      <c r="B339" s="26"/>
    </row>
    <row r="340" spans="2:2">
      <c r="B340" s="26"/>
    </row>
    <row r="341" spans="2:2">
      <c r="B341" s="26"/>
    </row>
    <row r="342" spans="2:2">
      <c r="B342" s="26"/>
    </row>
    <row r="343" spans="2:2">
      <c r="B343" s="26"/>
    </row>
    <row r="344" spans="2:2">
      <c r="B344" s="26"/>
    </row>
    <row r="345" spans="2:2">
      <c r="B345" s="26"/>
    </row>
    <row r="346" spans="2:2">
      <c r="B346" s="26"/>
    </row>
    <row r="347" spans="2:2">
      <c r="B347" s="26"/>
    </row>
  </sheetData>
  <mergeCells count="4">
    <mergeCell ref="B26:D26"/>
    <mergeCell ref="G26:I26"/>
    <mergeCell ref="A5:I5"/>
    <mergeCell ref="B25:I25"/>
  </mergeCells>
  <phoneticPr fontId="3" type="noConversion"/>
  <hyperlinks>
    <hyperlink ref="A6" r:id="rId1"/>
  </hyperlinks>
  <pageMargins left="0.75" right="0.75" top="1" bottom="1" header="0.5" footer="0.5"/>
  <pageSetup orientation="landscape" r:id="rId2"/>
  <headerFooter alignWithMargins="0">
    <oddFooter>&amp;L&amp;F&amp;C&amp;A&amp;R&amp;D</oddFooter>
  </headerFooter>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2.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838E9E564775014CAA0EA3FECB11FE6C" ma:contentTypeVersion="19" ma:contentTypeDescription="" ma:contentTypeScope="" ma:versionID="430919a0790dc34340800aa98d410fe7">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d275ef9dcc7ead6001da0d7ec3e70ce9"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015f1b76-b32e-440f-80a7-f0ca4d8a872c" ContentTypeId="0x0101006E56B4D1795A2E4DB2F0B01679ED314A" PreviousValue="tru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Prefix xmlns="dc463f71-b30c-4ab2-9473-d307f9d35888">UE</Prefix>
    <DocumentSetType xmlns="dc463f71-b30c-4ab2-9473-d307f9d35888">Workpapers</DocumentSetType>
    <Visibility xmlns="dc463f71-b30c-4ab2-9473-d307f9d35888">Full Visibility</Visibility>
    <IsConfidential xmlns="dc463f71-b30c-4ab2-9473-d307f9d35888">false</IsConfidential>
    <AgendaOrder xmlns="dc463f71-b30c-4ab2-9473-d307f9d35888">false</AgendaOrder>
    <CaseType xmlns="dc463f71-b30c-4ab2-9473-d307f9d35888">Tariff Revision</CaseType>
    <IndustryCode xmlns="dc463f71-b30c-4ab2-9473-d307f9d35888">140</IndustryCode>
    <CaseStatus xmlns="dc463f71-b30c-4ab2-9473-d307f9d35888">Pending</CaseStatus>
    <OpenedDate xmlns="dc463f71-b30c-4ab2-9473-d307f9d35888">2025-10-01T07:00:00+00:00</OpenedDate>
    <SignificantOrder xmlns="dc463f71-b30c-4ab2-9473-d307f9d35888">false</SignificantOrder>
    <Date1 xmlns="dc463f71-b30c-4ab2-9473-d307f9d35888">2025-10-01T07:00:00+00:00</Date1>
    <IsDocumentOrder xmlns="dc463f71-b30c-4ab2-9473-d307f9d35888">false</IsDocumentOrder>
    <IsHighlyConfidential xmlns="dc463f71-b30c-4ab2-9473-d307f9d35888">false</IsHighlyConfidential>
    <CaseCompanyNames xmlns="dc463f71-b30c-4ab2-9473-d307f9d35888">Puget Sound Energy</CaseCompanyNames>
    <Nickname xmlns="http://schemas.microsoft.com/sharepoint/v3" xsi:nil="true"/>
    <DocketNumber xmlns="dc463f71-b30c-4ab2-9473-d307f9d35888">250747</DocketNumber>
    <DelegatedOrder xmlns="dc463f71-b30c-4ab2-9473-d307f9d35888">false</DelegatedOrder>
  </documentManagement>
</p:properties>
</file>

<file path=customXml/itemProps1.xml><?xml version="1.0" encoding="utf-8"?>
<ds:datastoreItem xmlns:ds="http://schemas.openxmlformats.org/officeDocument/2006/customXml" ds:itemID="{192B640F-BCFC-40CF-9736-8C8A350BE86C}">
  <ds:schemaRefs>
    <ds:schemaRef ds:uri="http://schemas.microsoft.com/PowerBIAddIn"/>
  </ds:schemaRefs>
</ds:datastoreItem>
</file>

<file path=customXml/itemProps2.xml><?xml version="1.0" encoding="utf-8"?>
<ds:datastoreItem xmlns:ds="http://schemas.openxmlformats.org/officeDocument/2006/customXml" ds:itemID="{5816BFBE-A18D-4843-BBB3-873D01511147}"/>
</file>

<file path=customXml/itemProps3.xml><?xml version="1.0" encoding="utf-8"?>
<ds:datastoreItem xmlns:ds="http://schemas.openxmlformats.org/officeDocument/2006/customXml" ds:itemID="{89AAFA11-179A-4A04-A491-A0508AA8CCC0}"/>
</file>

<file path=customXml/itemProps4.xml><?xml version="1.0" encoding="utf-8"?>
<ds:datastoreItem xmlns:ds="http://schemas.openxmlformats.org/officeDocument/2006/customXml" ds:itemID="{2BB666BD-DE74-46F1-AB6B-6291F3557F8A}"/>
</file>

<file path=customXml/itemProps5.xml><?xml version="1.0" encoding="utf-8"?>
<ds:datastoreItem xmlns:ds="http://schemas.openxmlformats.org/officeDocument/2006/customXml" ds:itemID="{B3BC8025-BED5-4659-BBE2-5EF3A13E90F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vt:i4>
      </vt:variant>
    </vt:vector>
  </HeadingPairs>
  <TitlesOfParts>
    <vt:vector size="19" baseType="lpstr">
      <vt:lpstr>summary by charge</vt:lpstr>
      <vt:lpstr>Instruction &amp; Reviewer List</vt:lpstr>
      <vt:lpstr>REDACTED</vt:lpstr>
      <vt:lpstr>Monthly summary (R)</vt:lpstr>
      <vt:lpstr>Chelan O&amp;M budgets (R)</vt:lpstr>
      <vt:lpstr>Schedule A1 debt service (R)</vt:lpstr>
      <vt:lpstr>Shadow debt schedules (R)</vt:lpstr>
      <vt:lpstr>Future debt service (R)</vt:lpstr>
      <vt:lpstr>Working capital charge</vt:lpstr>
      <vt:lpstr>Coverage fund charge</vt:lpstr>
      <vt:lpstr>Debt reduction charge</vt:lpstr>
      <vt:lpstr>Capital recovery charge</vt:lpstr>
      <vt:lpstr>Debt admin charge</vt:lpstr>
      <vt:lpstr>Sheet1</vt:lpstr>
      <vt:lpstr>Environmental attributes (R)</vt:lpstr>
      <vt:lpstr>Transmission charges (R)</vt:lpstr>
      <vt:lpstr>change log</vt:lpstr>
      <vt:lpstr>O_M_inflation</vt:lpstr>
      <vt:lpstr>'summary by charge'!Print_Area</vt:lpstr>
    </vt:vector>
  </TitlesOfParts>
  <Company>Puget Sound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Puget Sound Energy</dc:creator>
  <cp:lastModifiedBy>Mueller, Brennan</cp:lastModifiedBy>
  <cp:lastPrinted>2011-05-06T21:32:25Z</cp:lastPrinted>
  <dcterms:created xsi:type="dcterms:W3CDTF">2007-09-28T22:37:15Z</dcterms:created>
  <dcterms:modified xsi:type="dcterms:W3CDTF">2025-10-01T15:33:59Z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689cc04-6351-41d8-9f1d-a834e5351c1d_Enabled">
    <vt:lpwstr>true</vt:lpwstr>
  </property>
  <property fmtid="{D5CDD505-2E9C-101B-9397-08002B2CF9AE}" pid="3" name="MSIP_Label_b689cc04-6351-41d8-9f1d-a834e5351c1d_SetDate">
    <vt:lpwstr>2025-09-05T22:00:14Z</vt:lpwstr>
  </property>
  <property fmtid="{D5CDD505-2E9C-101B-9397-08002B2CF9AE}" pid="4" name="MSIP_Label_b689cc04-6351-41d8-9f1d-a834e5351c1d_Method">
    <vt:lpwstr>Standard</vt:lpwstr>
  </property>
  <property fmtid="{D5CDD505-2E9C-101B-9397-08002B2CF9AE}" pid="5" name="MSIP_Label_b689cc04-6351-41d8-9f1d-a834e5351c1d_Name">
    <vt:lpwstr>Internal Use Only</vt:lpwstr>
  </property>
  <property fmtid="{D5CDD505-2E9C-101B-9397-08002B2CF9AE}" pid="6" name="MSIP_Label_b689cc04-6351-41d8-9f1d-a834e5351c1d_SiteId">
    <vt:lpwstr>58e8b525-6212-4087-a0d0-fa755583444b</vt:lpwstr>
  </property>
  <property fmtid="{D5CDD505-2E9C-101B-9397-08002B2CF9AE}" pid="7" name="MSIP_Label_b689cc04-6351-41d8-9f1d-a834e5351c1d_ActionId">
    <vt:lpwstr>d52d1e15-fb10-4186-bba5-9d5fed9acd72</vt:lpwstr>
  </property>
  <property fmtid="{D5CDD505-2E9C-101B-9397-08002B2CF9AE}" pid="8" name="MSIP_Label_b689cc04-6351-41d8-9f1d-a834e5351c1d_ContentBits">
    <vt:lpwstr>0</vt:lpwstr>
  </property>
  <property fmtid="{D5CDD505-2E9C-101B-9397-08002B2CF9AE}" pid="9" name="MSIP_Label_b689cc04-6351-41d8-9f1d-a834e5351c1d_Tag">
    <vt:lpwstr>10, 3, 0, 1</vt:lpwstr>
  </property>
  <property fmtid="{D5CDD505-2E9C-101B-9397-08002B2CF9AE}" pid="10" name="ContentTypeId">
    <vt:lpwstr>0x0101006E56B4D1795A2E4DB2F0B01679ED314A00838E9E564775014CAA0EA3FECB11FE6C</vt:lpwstr>
  </property>
  <property fmtid="{D5CDD505-2E9C-101B-9397-08002B2CF9AE}" pid="11" name="_docset_NoMedatataSyncRequired">
    <vt:lpwstr>False</vt:lpwstr>
  </property>
</Properties>
</file>