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2\11. November 2022\"/>
    </mc:Choice>
  </mc:AlternateContent>
  <bookViews>
    <workbookView xWindow="90" yWindow="210" windowWidth="15165" windowHeight="8385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59" i="2" l="1"/>
  <c r="D73" i="2" l="1"/>
  <c r="D17" i="2"/>
  <c r="D66" i="2" l="1"/>
  <c r="D51" i="2"/>
  <c r="D77" i="2" l="1"/>
  <c r="D44" i="2"/>
  <c r="D18" i="2"/>
  <c r="D35" i="2" l="1"/>
  <c r="D26" i="2" l="1"/>
  <c r="D78" i="2" l="1"/>
  <c r="D52" i="2"/>
  <c r="D45" i="2" l="1"/>
  <c r="D27" i="2" l="1"/>
  <c r="D36" i="2"/>
  <c r="D60" i="2"/>
  <c r="D67" i="2"/>
  <c r="D74" i="2"/>
  <c r="D81" i="2" l="1"/>
  <c r="D79" i="2"/>
  <c r="D80" i="2"/>
</calcChain>
</file>

<file path=xl/sharedStrings.xml><?xml version="1.0" encoding="utf-8"?>
<sst xmlns="http://schemas.openxmlformats.org/spreadsheetml/2006/main" count="68" uniqueCount="26">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</sst>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8</xdr:col>
      <xdr:colOff>8530</xdr:colOff>
      <xdr:row>105</xdr:row>
      <xdr:rowOff>47198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44325"/>
          <a:ext cx="7961905" cy="3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selection activeCell="C16" sqref="C16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5703125" style="2" customWidth="1"/>
    <col min="4" max="4" width="13.8554687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25</v>
      </c>
      <c r="B3" s="40"/>
      <c r="C3" s="40"/>
      <c r="D3" s="40"/>
    </row>
    <row r="4" spans="1:8" x14ac:dyDescent="0.2">
      <c r="A4" s="41">
        <v>2022</v>
      </c>
      <c r="B4" s="42"/>
      <c r="C4" s="42"/>
      <c r="D4" s="42"/>
    </row>
    <row r="5" spans="1:8" x14ac:dyDescent="0.2">
      <c r="C5" s="1"/>
    </row>
    <row r="6" spans="1:8" x14ac:dyDescent="0.2">
      <c r="B6" s="1"/>
    </row>
    <row r="8" spans="1:8" x14ac:dyDescent="0.2">
      <c r="A8" s="4"/>
      <c r="B8" s="4"/>
      <c r="C8" s="6" t="s">
        <v>16</v>
      </c>
      <c r="D8" s="34">
        <v>44895</v>
      </c>
    </row>
    <row r="9" spans="1:8" x14ac:dyDescent="0.2">
      <c r="A9" s="4"/>
      <c r="B9" s="4"/>
      <c r="C9" s="6"/>
      <c r="D9" s="3"/>
    </row>
    <row r="10" spans="1:8" x14ac:dyDescent="0.2">
      <c r="A10" s="7" t="s">
        <v>0</v>
      </c>
      <c r="B10" s="4"/>
      <c r="C10" s="4"/>
      <c r="D10" s="8"/>
    </row>
    <row r="11" spans="1:8" x14ac:dyDescent="0.2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-51962.679999999978</v>
      </c>
      <c r="F12" s="11"/>
      <c r="H12" s="11"/>
    </row>
    <row r="13" spans="1:8" x14ac:dyDescent="0.2">
      <c r="A13" s="4"/>
      <c r="B13" s="4" t="s">
        <v>3</v>
      </c>
      <c r="C13" s="4"/>
      <c r="D13" s="12">
        <v>315631.53999999998</v>
      </c>
      <c r="F13" s="11"/>
      <c r="H13" s="11"/>
    </row>
    <row r="14" spans="1:8" x14ac:dyDescent="0.2">
      <c r="A14" s="4"/>
      <c r="B14" s="4" t="s">
        <v>4</v>
      </c>
      <c r="C14" s="4"/>
      <c r="D14" s="12">
        <v>-37251</v>
      </c>
    </row>
    <row r="15" spans="1:8" x14ac:dyDescent="0.2">
      <c r="A15" s="4"/>
      <c r="B15" s="4" t="s">
        <v>5</v>
      </c>
      <c r="C15" s="4"/>
      <c r="D15" s="12">
        <v>1242.69</v>
      </c>
    </row>
    <row r="16" spans="1:8" x14ac:dyDescent="0.2">
      <c r="A16" s="4"/>
      <c r="B16" s="4" t="s">
        <v>6</v>
      </c>
      <c r="C16" s="4"/>
      <c r="D16" s="12">
        <v>-4316.47</v>
      </c>
    </row>
    <row r="17" spans="1:9" x14ac:dyDescent="0.2">
      <c r="A17" s="4"/>
      <c r="B17" s="4" t="s">
        <v>7</v>
      </c>
      <c r="C17" s="4"/>
      <c r="D17" s="15">
        <f>SUM(D13:D16)</f>
        <v>275306.76</v>
      </c>
      <c r="E17" s="11"/>
      <c r="F17" s="11"/>
      <c r="G17" s="14"/>
    </row>
    <row r="18" spans="1:9" x14ac:dyDescent="0.2">
      <c r="A18" s="4"/>
      <c r="B18" s="4" t="s">
        <v>8</v>
      </c>
      <c r="C18" s="4"/>
      <c r="D18" s="14">
        <f>+D17+D12</f>
        <v>223344.08000000002</v>
      </c>
      <c r="E18" s="11"/>
      <c r="F18" s="14"/>
    </row>
    <row r="19" spans="1:9" x14ac:dyDescent="0.2">
      <c r="A19" s="4"/>
      <c r="B19" s="4"/>
      <c r="C19" s="4"/>
      <c r="D19" s="8"/>
    </row>
    <row r="20" spans="1:9" x14ac:dyDescent="0.2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151432.69999999998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>
        <v>13292420.119999999</v>
      </c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-1721843</v>
      </c>
    </row>
    <row r="24" spans="1:9" x14ac:dyDescent="0.2">
      <c r="A24" s="4"/>
      <c r="B24" s="4" t="s">
        <v>5</v>
      </c>
      <c r="C24" s="4"/>
      <c r="D24" s="12">
        <v>19295.810000000001</v>
      </c>
    </row>
    <row r="25" spans="1:9" x14ac:dyDescent="0.2">
      <c r="A25" s="4"/>
      <c r="B25" s="4" t="s">
        <v>6</v>
      </c>
      <c r="C25" s="4"/>
      <c r="D25" s="12">
        <v>67018.86</v>
      </c>
    </row>
    <row r="26" spans="1:9" x14ac:dyDescent="0.2">
      <c r="A26" s="4"/>
      <c r="B26" s="4" t="s">
        <v>7</v>
      </c>
      <c r="C26" s="4"/>
      <c r="D26" s="15">
        <f>SUM(D22:D25)</f>
        <v>11656891.789999999</v>
      </c>
      <c r="E26" s="11"/>
    </row>
    <row r="27" spans="1:9" x14ac:dyDescent="0.2">
      <c r="A27" s="4"/>
      <c r="B27" s="4" t="s">
        <v>8</v>
      </c>
      <c r="C27" s="4"/>
      <c r="D27" s="14">
        <f>+D26+D21</f>
        <v>11808324.489999998</v>
      </c>
      <c r="E27" s="14"/>
      <c r="F27" s="11"/>
    </row>
    <row r="28" spans="1:9" x14ac:dyDescent="0.2">
      <c r="A28" s="4"/>
      <c r="B28" s="4"/>
      <c r="C28" s="4"/>
      <c r="D28" s="5"/>
    </row>
    <row r="29" spans="1:9" x14ac:dyDescent="0.2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x14ac:dyDescent="0.2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23645589.300000016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-3068006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63974.3</v>
      </c>
    </row>
    <row r="44" spans="1:8" s="16" customFormat="1" x14ac:dyDescent="0.2">
      <c r="A44" s="4"/>
      <c r="B44" s="4" t="s">
        <v>7</v>
      </c>
      <c r="C44" s="4"/>
      <c r="D44" s="15">
        <f>SUM(D40:D43)</f>
        <v>-3004031.7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20641557.600000016</v>
      </c>
      <c r="E45" s="19"/>
      <c r="F45" s="35"/>
    </row>
    <row r="46" spans="1:8" s="17" customFormat="1" x14ac:dyDescent="0.2">
      <c r="A46" s="4"/>
      <c r="B46" s="4"/>
      <c r="C46" s="4"/>
      <c r="D46" s="5"/>
    </row>
    <row r="47" spans="1:8" s="18" customFormat="1" x14ac:dyDescent="0.2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6">
        <v>19001609.950000003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>
        <v>-312102.83</v>
      </c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-6899546.8799999999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-7211649.71</v>
      </c>
      <c r="E51" s="11"/>
    </row>
    <row r="52" spans="1:9" x14ac:dyDescent="0.2">
      <c r="A52" s="4"/>
      <c r="B52" s="4" t="s">
        <v>8</v>
      </c>
      <c r="C52" s="4"/>
      <c r="D52" s="23">
        <f>+D51+D48</f>
        <v>11789960.240000002</v>
      </c>
      <c r="E52" s="19"/>
      <c r="F52" s="11"/>
    </row>
    <row r="53" spans="1:9" x14ac:dyDescent="0.2">
      <c r="A53" s="4"/>
      <c r="B53" s="4"/>
      <c r="C53" s="4"/>
      <c r="D53" s="8"/>
    </row>
    <row r="54" spans="1:9" x14ac:dyDescent="0.2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6">
        <v>5733591.2599999998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>
        <v>-12693646.57</v>
      </c>
      <c r="E56" s="2"/>
      <c r="F56" s="2"/>
      <c r="G56" s="2"/>
      <c r="H56" s="2"/>
      <c r="I56" s="14"/>
    </row>
    <row r="57" spans="1:9" s="16" customFormat="1" x14ac:dyDescent="0.2">
      <c r="A57" s="20"/>
      <c r="B57" s="4" t="s">
        <v>24</v>
      </c>
      <c r="C57" s="20"/>
      <c r="D57" s="12"/>
      <c r="E57" s="2"/>
      <c r="F57" s="2"/>
      <c r="G57" s="2"/>
      <c r="H57" s="2"/>
      <c r="I57" s="14"/>
    </row>
    <row r="58" spans="1:9" s="25" customFormat="1" x14ac:dyDescent="0.2">
      <c r="A58" s="21"/>
      <c r="B58" s="4" t="s">
        <v>23</v>
      </c>
      <c r="C58" s="21"/>
      <c r="D58" s="12">
        <v>7695201.5199999996</v>
      </c>
      <c r="E58" s="24"/>
    </row>
    <row r="59" spans="1:9" s="26" customFormat="1" x14ac:dyDescent="0.2">
      <c r="A59" s="4"/>
      <c r="B59" s="4" t="s">
        <v>7</v>
      </c>
      <c r="C59" s="4"/>
      <c r="D59" s="22">
        <f>SUM(D56:D58)</f>
        <v>-4998445.0500000007</v>
      </c>
      <c r="E59" s="11"/>
      <c r="F59" s="25"/>
      <c r="G59" s="25"/>
    </row>
    <row r="60" spans="1:9" x14ac:dyDescent="0.2">
      <c r="A60" s="4"/>
      <c r="B60" s="4" t="s">
        <v>8</v>
      </c>
      <c r="C60" s="4"/>
      <c r="D60" s="23">
        <f>+D59+D55</f>
        <v>735146.20999999903</v>
      </c>
      <c r="E60" s="19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11</v>
      </c>
      <c r="B62" s="4"/>
      <c r="C62" s="4">
        <v>19100142</v>
      </c>
      <c r="D62" s="8"/>
    </row>
    <row r="63" spans="1:9" x14ac:dyDescent="0.2">
      <c r="A63" s="4"/>
      <c r="B63" s="4" t="s">
        <v>2</v>
      </c>
      <c r="C63" s="4"/>
      <c r="D63" s="36">
        <v>185128.77</v>
      </c>
    </row>
    <row r="64" spans="1:9" x14ac:dyDescent="0.2">
      <c r="A64" s="20"/>
      <c r="B64" s="4" t="s">
        <v>22</v>
      </c>
      <c r="C64" s="20"/>
      <c r="D64" s="12">
        <v>-3528.71</v>
      </c>
      <c r="G64" s="11"/>
      <c r="I64" s="11"/>
    </row>
    <row r="65" spans="1:9" s="16" customFormat="1" x14ac:dyDescent="0.2">
      <c r="A65" s="21"/>
      <c r="B65" s="4" t="s">
        <v>6</v>
      </c>
      <c r="C65" s="21"/>
      <c r="D65" s="12">
        <v>74495.55</v>
      </c>
      <c r="E65" s="2"/>
      <c r="F65" s="2"/>
      <c r="G65" s="11"/>
      <c r="H65" s="2"/>
      <c r="I65" s="11"/>
    </row>
    <row r="66" spans="1:9" s="16" customFormat="1" x14ac:dyDescent="0.2">
      <c r="A66" s="4"/>
      <c r="B66" s="4" t="s">
        <v>7</v>
      </c>
      <c r="C66" s="4"/>
      <c r="D66" s="22">
        <f>SUM(D64:D65)</f>
        <v>70966.84</v>
      </c>
      <c r="E66" s="11"/>
      <c r="F66" s="2"/>
      <c r="G66" s="11"/>
      <c r="H66" s="2"/>
      <c r="I66" s="14"/>
    </row>
    <row r="67" spans="1:9" s="16" customFormat="1" x14ac:dyDescent="0.2">
      <c r="A67" s="4"/>
      <c r="B67" s="4" t="s">
        <v>8</v>
      </c>
      <c r="C67" s="4"/>
      <c r="D67" s="23">
        <f>+D66+D63</f>
        <v>256095.61</v>
      </c>
      <c r="E67" s="19"/>
      <c r="F67" s="37"/>
    </row>
    <row r="68" spans="1:9" s="16" customFormat="1" x14ac:dyDescent="0.2">
      <c r="A68" s="4"/>
      <c r="B68" s="4"/>
      <c r="C68" s="4"/>
      <c r="D68" s="8"/>
    </row>
    <row r="69" spans="1:9" s="17" customFormat="1" x14ac:dyDescent="0.2">
      <c r="A69" s="7" t="s">
        <v>12</v>
      </c>
      <c r="B69" s="4"/>
      <c r="C69" s="4">
        <v>19100132</v>
      </c>
      <c r="D69" s="8"/>
    </row>
    <row r="70" spans="1:9" s="26" customFormat="1" x14ac:dyDescent="0.2">
      <c r="A70" s="4"/>
      <c r="B70" s="4" t="s">
        <v>2</v>
      </c>
      <c r="C70" s="4"/>
      <c r="D70" s="36">
        <v>590933.1100000001</v>
      </c>
    </row>
    <row r="71" spans="1:9" x14ac:dyDescent="0.2">
      <c r="A71" s="20"/>
      <c r="B71" s="4" t="s">
        <v>22</v>
      </c>
      <c r="C71" s="20"/>
      <c r="D71" s="12">
        <v>-598773.55000000005</v>
      </c>
      <c r="F71" s="11"/>
      <c r="H71" s="11"/>
    </row>
    <row r="72" spans="1:9" x14ac:dyDescent="0.2">
      <c r="A72" s="21"/>
      <c r="B72" s="4" t="s">
        <v>6</v>
      </c>
      <c r="C72" s="21"/>
      <c r="D72" s="12">
        <v>-27052.95</v>
      </c>
      <c r="H72" s="11"/>
    </row>
    <row r="73" spans="1:9" x14ac:dyDescent="0.2">
      <c r="A73" s="4"/>
      <c r="B73" s="4" t="s">
        <v>7</v>
      </c>
      <c r="C73" s="4"/>
      <c r="D73" s="22">
        <f>SUM(D71:D72)</f>
        <v>-625826.5</v>
      </c>
      <c r="E73" s="11"/>
      <c r="H73" s="14"/>
    </row>
    <row r="74" spans="1:9" x14ac:dyDescent="0.2">
      <c r="A74" s="4"/>
      <c r="B74" s="4" t="s">
        <v>8</v>
      </c>
      <c r="C74" s="4"/>
      <c r="D74" s="23">
        <f>+D73+D70</f>
        <v>-34893.389999999898</v>
      </c>
      <c r="E74" s="19"/>
      <c r="F74" s="11"/>
    </row>
    <row r="75" spans="1:9" x14ac:dyDescent="0.2">
      <c r="A75" s="4"/>
      <c r="B75" s="4"/>
      <c r="C75" s="4"/>
      <c r="D75" s="8"/>
    </row>
    <row r="76" spans="1:9" s="16" customFormat="1" x14ac:dyDescent="0.2">
      <c r="A76" s="7" t="s">
        <v>13</v>
      </c>
      <c r="B76" s="4"/>
      <c r="C76" s="4"/>
      <c r="D76" s="8"/>
    </row>
    <row r="77" spans="1:9" s="16" customFormat="1" x14ac:dyDescent="0.2">
      <c r="A77" s="4"/>
      <c r="B77" s="4" t="s">
        <v>2</v>
      </c>
      <c r="C77" s="4"/>
      <c r="D77" s="27">
        <f>SUMIF($B$1:$B$74,B77,$D$1:$D$74)</f>
        <v>49256322.410000019</v>
      </c>
      <c r="E77" s="19"/>
      <c r="F77" s="33"/>
      <c r="G77" s="33"/>
    </row>
    <row r="78" spans="1:9" s="17" customFormat="1" x14ac:dyDescent="0.2">
      <c r="A78" s="4"/>
      <c r="B78" s="4" t="s">
        <v>7</v>
      </c>
      <c r="C78" s="4"/>
      <c r="D78" s="28">
        <f>SUMIF($B$1:$B$74,B78,$D$1:$D$74)</f>
        <v>-3836787.5700000031</v>
      </c>
      <c r="F78" s="33"/>
    </row>
    <row r="79" spans="1:9" ht="12" thickBot="1" x14ac:dyDescent="0.25">
      <c r="A79" s="4"/>
      <c r="B79" s="4" t="s">
        <v>8</v>
      </c>
      <c r="C79" s="4"/>
      <c r="D79" s="29">
        <f>SUMIF($B$1:$B$74,B79,$D$1:$D$74)</f>
        <v>45419534.840000018</v>
      </c>
      <c r="E79" s="35"/>
      <c r="F79" s="33"/>
    </row>
    <row r="80" spans="1:9" ht="12" thickTop="1" x14ac:dyDescent="0.2">
      <c r="A80" s="4" t="s">
        <v>14</v>
      </c>
      <c r="B80" s="4"/>
      <c r="C80" s="4"/>
      <c r="D80" s="13">
        <f>+D18+D27+D36+D45</f>
        <v>32673226.170000017</v>
      </c>
    </row>
    <row r="81" spans="1:4" ht="12" thickBot="1" x14ac:dyDescent="0.25">
      <c r="A81" s="4" t="s">
        <v>15</v>
      </c>
      <c r="B81" s="4"/>
      <c r="C81" s="4"/>
      <c r="D81" s="30">
        <f>+D74+D67+D60+D52</f>
        <v>12746308.670000002</v>
      </c>
    </row>
    <row r="82" spans="1:4" ht="12" thickTop="1" x14ac:dyDescent="0.2">
      <c r="A82" s="4"/>
      <c r="B82" s="4"/>
      <c r="C82" s="4"/>
    </row>
    <row r="83" spans="1:4" x14ac:dyDescent="0.2">
      <c r="A83" s="4"/>
      <c r="B83" s="4"/>
      <c r="C83" s="4"/>
    </row>
    <row r="84" spans="1:4" s="16" customFormat="1" x14ac:dyDescent="0.2">
      <c r="A84" s="4"/>
      <c r="B84" s="4"/>
      <c r="C84" s="4"/>
      <c r="D84" s="2"/>
    </row>
    <row r="85" spans="1:4" s="17" customFormat="1" x14ac:dyDescent="0.2">
      <c r="A85" s="4"/>
      <c r="B85" s="4"/>
      <c r="C85" s="4"/>
      <c r="D85" s="2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ht="18" customHeight="1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24" spans="2:2" x14ac:dyDescent="0.2">
      <c r="B124" s="31"/>
    </row>
    <row r="125" spans="2:2" x14ac:dyDescent="0.2">
      <c r="B125" s="32"/>
    </row>
    <row r="126" spans="2:2" x14ac:dyDescent="0.2">
      <c r="B126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2022-12-28T08:00:00+00:00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6D505F-999C-4F64-A97B-FDDDD357C77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9F392F7-5999-4E3E-B6AA-E43C539E8A66}"/>
</file>

<file path=customXml/itemProps3.xml><?xml version="1.0" encoding="utf-8"?>
<ds:datastoreItem xmlns:ds="http://schemas.openxmlformats.org/officeDocument/2006/customXml" ds:itemID="{D7C383DB-AB08-4428-9841-A83BC97B73E2}"/>
</file>

<file path=customXml/itemProps4.xml><?xml version="1.0" encoding="utf-8"?>
<ds:datastoreItem xmlns:ds="http://schemas.openxmlformats.org/officeDocument/2006/customXml" ds:itemID="{1E8D10C5-60B8-49D1-9452-57CDC6784A3E}"/>
</file>

<file path=customXml/itemProps5.xml><?xml version="1.0" encoding="utf-8"?>
<ds:datastoreItem xmlns:ds="http://schemas.openxmlformats.org/officeDocument/2006/customXml" ds:itemID="{EB39934C-5053-44AB-BAFD-DAE530ACA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Zakharova, Lena</cp:lastModifiedBy>
  <cp:lastPrinted>2019-10-30T16:59:02Z</cp:lastPrinted>
  <dcterms:created xsi:type="dcterms:W3CDTF">2005-03-16T23:33:46Z</dcterms:created>
  <dcterms:modified xsi:type="dcterms:W3CDTF">2022-12-06T19:07:24Z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