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7 E CS2-Colstrip Normal Maint\"/>
    </mc:Choice>
  </mc:AlternateContent>
  <bookViews>
    <workbookView xWindow="2325" yWindow="0" windowWidth="23040" windowHeight="9975"/>
  </bookViews>
  <sheets>
    <sheet name="ADJ" sheetId="4" r:id="rId1"/>
    <sheet name="Actual Expense" sheetId="2" r:id="rId2"/>
    <sheet name="Amortization" sheetId="3" r:id="rId3"/>
    <sheet name="Data" sheetId="1" r:id="rId4"/>
  </sheets>
  <externalReferences>
    <externalReference r:id="rId5"/>
  </externalReferences>
  <definedNames>
    <definedName name="_xlnm.Print_Area" localSheetId="0">ADJ!$B$1:$N$31</definedName>
    <definedName name="Recover">[1]Macro1!$A$63</definedName>
    <definedName name="TableName">"Dummy"</definedName>
  </definedNames>
  <calcPr calcId="152511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94" i="1"/>
  <c r="C238" i="1"/>
  <c r="C230" i="1"/>
  <c r="C231" i="1"/>
  <c r="C232" i="1" s="1"/>
  <c r="C225" i="1"/>
  <c r="C226" i="1"/>
  <c r="C227" i="1" s="1"/>
  <c r="C206" i="1"/>
  <c r="C194" i="1"/>
  <c r="C195" i="1" s="1"/>
  <c r="C110" i="1"/>
  <c r="C111" i="1"/>
  <c r="E111" i="1" s="1"/>
  <c r="G20" i="4"/>
  <c r="C239" i="1" l="1"/>
  <c r="C233" i="1"/>
  <c r="C228" i="1"/>
  <c r="C207" i="1"/>
  <c r="C196" i="1"/>
  <c r="C112" i="1"/>
  <c r="E110" i="1"/>
  <c r="C240" i="1" l="1"/>
  <c r="C234" i="1"/>
  <c r="C229" i="1"/>
  <c r="C208" i="1"/>
  <c r="C197" i="1"/>
  <c r="C113" i="1"/>
  <c r="E112" i="1"/>
  <c r="C241" i="1" l="1"/>
  <c r="C235" i="1"/>
  <c r="C209" i="1"/>
  <c r="C198" i="1"/>
  <c r="C114" i="1"/>
  <c r="E113" i="1"/>
  <c r="J8" i="4"/>
  <c r="C236" i="1" l="1"/>
  <c r="C210" i="1"/>
  <c r="C199" i="1"/>
  <c r="C115" i="1"/>
  <c r="E114" i="1"/>
  <c r="G13" i="4"/>
  <c r="I13" i="4" s="1"/>
  <c r="C237" i="1" l="1"/>
  <c r="C211" i="1"/>
  <c r="C200" i="1"/>
  <c r="C116" i="1"/>
  <c r="E115" i="1"/>
  <c r="J13" i="4"/>
  <c r="D14" i="4"/>
  <c r="E14" i="4"/>
  <c r="F14" i="4"/>
  <c r="C14" i="4"/>
  <c r="J28" i="4" s="1"/>
  <c r="G12" i="4"/>
  <c r="I12" i="4" s="1"/>
  <c r="C212" i="1" l="1"/>
  <c r="C201" i="1"/>
  <c r="C117" i="1"/>
  <c r="E116" i="1"/>
  <c r="J12" i="4"/>
  <c r="J14" i="4" s="1"/>
  <c r="G14" i="4"/>
  <c r="C213" i="1" l="1"/>
  <c r="C202" i="1"/>
  <c r="C118" i="1"/>
  <c r="E117" i="1"/>
  <c r="G7" i="4"/>
  <c r="F7" i="4"/>
  <c r="G6" i="4"/>
  <c r="F6" i="4"/>
  <c r="E6" i="4"/>
  <c r="F5" i="4"/>
  <c r="E5" i="4"/>
  <c r="D5" i="4"/>
  <c r="C214" i="1" l="1"/>
  <c r="C203" i="1"/>
  <c r="C119" i="1"/>
  <c r="E118" i="1"/>
  <c r="J6" i="4"/>
  <c r="J7" i="4"/>
  <c r="J5" i="4"/>
  <c r="D9" i="4"/>
  <c r="D16" i="4" s="1"/>
  <c r="E9" i="4"/>
  <c r="E16" i="4" s="1"/>
  <c r="G9" i="4"/>
  <c r="G16" i="4" s="1"/>
  <c r="F9" i="4"/>
  <c r="F16" i="4" s="1"/>
  <c r="C7" i="4"/>
  <c r="F20" i="4" s="1"/>
  <c r="L28" i="4" s="1"/>
  <c r="C6" i="4"/>
  <c r="E20" i="4" s="1"/>
  <c r="C5" i="4"/>
  <c r="D20" i="4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15" i="1" l="1"/>
  <c r="C204" i="1"/>
  <c r="C120" i="1"/>
  <c r="E119" i="1"/>
  <c r="F22" i="4"/>
  <c r="G22" i="4"/>
  <c r="J9" i="4"/>
  <c r="J16" i="4" s="1"/>
  <c r="D22" i="4"/>
  <c r="E22" i="4"/>
  <c r="C9" i="4"/>
  <c r="C16" i="4" s="1"/>
  <c r="C76" i="1"/>
  <c r="C216" i="1" l="1"/>
  <c r="C205" i="1"/>
  <c r="C121" i="1"/>
  <c r="E120" i="1"/>
  <c r="G26" i="4"/>
  <c r="J29" i="4"/>
  <c r="E76" i="1"/>
  <c r="C77" i="1"/>
  <c r="C217" i="1" l="1"/>
  <c r="E121" i="1"/>
  <c r="C122" i="1"/>
  <c r="J30" i="4"/>
  <c r="L29" i="4"/>
  <c r="E77" i="1"/>
  <c r="C78" i="1"/>
  <c r="C218" i="1" l="1"/>
  <c r="E122" i="1"/>
  <c r="C123" i="1"/>
  <c r="L30" i="4"/>
  <c r="E78" i="1"/>
  <c r="C79" i="1"/>
  <c r="C219" i="1" l="1"/>
  <c r="C124" i="1"/>
  <c r="E123" i="1"/>
  <c r="C80" i="1"/>
  <c r="E79" i="1"/>
  <c r="C220" i="1" l="1"/>
  <c r="E124" i="1"/>
  <c r="C125" i="1"/>
  <c r="C81" i="1"/>
  <c r="E80" i="1"/>
  <c r="C221" i="1" l="1"/>
  <c r="C126" i="1"/>
  <c r="E125" i="1"/>
  <c r="C82" i="1"/>
  <c r="E81" i="1"/>
  <c r="C222" i="1" l="1"/>
  <c r="E126" i="1"/>
  <c r="C127" i="1"/>
  <c r="C83" i="1"/>
  <c r="E82" i="1"/>
  <c r="C223" i="1" l="1"/>
  <c r="E127" i="1"/>
  <c r="C128" i="1"/>
  <c r="C84" i="1"/>
  <c r="E83" i="1"/>
  <c r="C224" i="1" l="1"/>
  <c r="E128" i="1"/>
  <c r="C129" i="1"/>
  <c r="C85" i="1"/>
  <c r="E84" i="1"/>
  <c r="C130" i="1" l="1"/>
  <c r="E129" i="1"/>
  <c r="C86" i="1"/>
  <c r="E85" i="1"/>
  <c r="E130" i="1" l="1"/>
  <c r="C131" i="1"/>
  <c r="C87" i="1"/>
  <c r="E86" i="1"/>
  <c r="E131" i="1" l="1"/>
  <c r="C132" i="1"/>
  <c r="C88" i="1"/>
  <c r="E87" i="1"/>
  <c r="E132" i="1" l="1"/>
  <c r="C133" i="1"/>
  <c r="C89" i="1"/>
  <c r="E88" i="1"/>
  <c r="E133" i="1" l="1"/>
  <c r="C134" i="1"/>
  <c r="C90" i="1"/>
  <c r="E89" i="1"/>
  <c r="E134" i="1" l="1"/>
  <c r="C135" i="1"/>
  <c r="C91" i="1"/>
  <c r="E90" i="1"/>
  <c r="E135" i="1" l="1"/>
  <c r="C136" i="1"/>
  <c r="C92" i="1"/>
  <c r="E91" i="1"/>
  <c r="E136" i="1" l="1"/>
  <c r="C137" i="1"/>
  <c r="C93" i="1"/>
  <c r="E92" i="1"/>
  <c r="C138" i="1" l="1"/>
  <c r="E137" i="1"/>
  <c r="C94" i="1"/>
  <c r="E93" i="1"/>
  <c r="C139" i="1" l="1"/>
  <c r="E138" i="1"/>
  <c r="C95" i="1"/>
  <c r="E94" i="1"/>
  <c r="E139" i="1" l="1"/>
  <c r="C140" i="1"/>
  <c r="C96" i="1"/>
  <c r="E95" i="1"/>
  <c r="C141" i="1" l="1"/>
  <c r="E140" i="1"/>
  <c r="C97" i="1"/>
  <c r="E96" i="1"/>
  <c r="C142" i="1" l="1"/>
  <c r="E141" i="1"/>
  <c r="C98" i="1"/>
  <c r="E97" i="1"/>
  <c r="C143" i="1" l="1"/>
  <c r="E142" i="1"/>
  <c r="C99" i="1"/>
  <c r="E98" i="1"/>
  <c r="E143" i="1" l="1"/>
  <c r="C144" i="1"/>
  <c r="C100" i="1"/>
  <c r="E99" i="1"/>
  <c r="E144" i="1" l="1"/>
  <c r="C145" i="1"/>
  <c r="C101" i="1"/>
  <c r="E100" i="1"/>
  <c r="C146" i="1" l="1"/>
  <c r="E145" i="1"/>
  <c r="C102" i="1"/>
  <c r="E101" i="1"/>
  <c r="E146" i="1" l="1"/>
  <c r="C147" i="1"/>
  <c r="C103" i="1"/>
  <c r="E102" i="1"/>
  <c r="E147" i="1" l="1"/>
  <c r="C148" i="1"/>
  <c r="C104" i="1"/>
  <c r="E103" i="1"/>
  <c r="C149" i="1" l="1"/>
  <c r="E148" i="1"/>
  <c r="C105" i="1"/>
  <c r="E104" i="1"/>
  <c r="E149" i="1" l="1"/>
  <c r="C150" i="1"/>
  <c r="C106" i="1"/>
  <c r="E105" i="1"/>
  <c r="E150" i="1" l="1"/>
  <c r="C151" i="1"/>
  <c r="C107" i="1"/>
  <c r="E106" i="1"/>
  <c r="C152" i="1" l="1"/>
  <c r="E151" i="1"/>
  <c r="C108" i="1"/>
  <c r="E107" i="1"/>
  <c r="C153" i="1" l="1"/>
  <c r="E152" i="1"/>
  <c r="C109" i="1"/>
  <c r="E109" i="1" s="1"/>
  <c r="E108" i="1"/>
  <c r="E153" i="1" l="1"/>
  <c r="C154" i="1"/>
  <c r="E154" i="1" l="1"/>
  <c r="C155" i="1"/>
  <c r="E155" i="1" l="1"/>
  <c r="C156" i="1"/>
  <c r="C157" i="1" l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<sst xmlns="http://schemas.openxmlformats.org/spreadsheetml/2006/main" count="42" uniqueCount="35">
  <si>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</si>
  <si>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</si>
  <si>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</si>
  <si>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</si>
  <si>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</si>
  <si>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</si>
  <si>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</si>
  <si>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</si>
  <si>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</si>
  <si>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</si>
  <si>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</si>
  <si>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</si>
  <si>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</si>
  <si>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</si>
  <si>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</si>
  <si>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</si>
  <si>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</si>
  <si>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</si>
  <si>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</si>
  <si>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</si>
  <si>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</si>
  <si>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</si>
  <si>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</si>
  <si>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</si>
  <si>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</si>
  <si>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</si>
  <si>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</si>
  <si>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</si>
  <si>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</si>
  <si>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</si>
  <si>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</si>
  <si>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CS2: (updated per Staff-DR-098)</t>
  </si>
  <si>
    <t>Adj 2.18</t>
  </si>
  <si>
    <t>2019 Actual</t>
  </si>
  <si>
    <t>Restated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</si>
</sst>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4" xfId="1" applyFont="1" applyBorder="1"/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164" fontId="6" fillId="3" borderId="0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164" fontId="6" fillId="4" borderId="0" xfId="2" applyNumberFormat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5" fillId="0" borderId="14" xfId="1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15" xfId="1" applyNumberFormat="1" applyFont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43" fontId="8" fillId="3" borderId="17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left"/>
    </xf>
    <xf numFmtId="10" fontId="10" fillId="0" borderId="0" xfId="1" quotePrefix="1" applyNumberFormat="1" applyFont="1" applyFill="1" applyBorder="1" applyAlignment="1">
      <alignment horizontal="left"/>
    </xf>
    <xf numFmtId="164" fontId="7" fillId="0" borderId="0" xfId="1" applyNumberFormat="1" applyFont="1" applyFill="1" applyBorder="1"/>
    <xf numFmtId="164" fontId="8" fillId="3" borderId="18" xfId="2" applyNumberFormat="1" applyFont="1" applyFill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13.443635416668" createdVersion="5" refreshedVersion="5" minRefreshableVersion="3" recordCount="240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115" zoomScaleNormal="115" zoomScaleSheetLayoutView="100" workbookViewId="0">
      <selection activeCell="G24" sqref="G24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bestFit="1" customWidth="1"/>
    <col min="4" max="4" width="12.28515625" style="6" bestFit="1" customWidth="1"/>
    <col min="5" max="6" width="11.5703125" style="6" bestFit="1" customWidth="1"/>
    <col min="7" max="7" width="12.28515625" style="6" bestFit="1" customWidth="1"/>
    <col min="8" max="8" width="1.7109375" style="6" customWidth="1"/>
    <col min="9" max="9" width="16.28515625" style="6" bestFit="1" customWidth="1"/>
    <col min="10" max="10" width="13.28515625" style="6" bestFit="1" customWidth="1"/>
    <col min="11" max="11" width="0.7109375" style="6" customWidth="1"/>
    <col min="12" max="12" width="11.5703125" style="6" bestFit="1" customWidth="1"/>
    <col min="13" max="13" width="8.85546875" style="6"/>
    <col min="14" max="14" width="5.7109375" style="6" customWidth="1"/>
    <col min="15" max="253" width="8.85546875" style="6"/>
    <col min="254" max="254" width="29" style="6" bestFit="1" customWidth="1"/>
    <col min="255" max="255" width="10.28515625" style="6" bestFit="1" customWidth="1"/>
    <col min="256" max="256" width="13.140625" style="6" bestFit="1" customWidth="1"/>
    <col min="257" max="258" width="11.42578125" style="6" bestFit="1" customWidth="1"/>
    <col min="259" max="260" width="10.42578125" style="6" bestFit="1" customWidth="1"/>
    <col min="261" max="261" width="10" style="6" bestFit="1" customWidth="1"/>
    <col min="262" max="262" width="11.140625" style="6" bestFit="1" customWidth="1"/>
    <col min="263" max="263" width="12.85546875" style="6" bestFit="1" customWidth="1"/>
    <col min="264" max="264" width="11.42578125" style="6" bestFit="1" customWidth="1"/>
    <col min="265" max="265" width="12.5703125" style="6" bestFit="1" customWidth="1"/>
    <col min="266" max="266" width="12.28515625" style="6" bestFit="1" customWidth="1"/>
    <col min="267" max="267" width="11.140625" style="6" bestFit="1" customWidth="1"/>
    <col min="268" max="509" width="8.85546875" style="6"/>
    <col min="510" max="510" width="29" style="6" bestFit="1" customWidth="1"/>
    <col min="511" max="511" width="10.28515625" style="6" bestFit="1" customWidth="1"/>
    <col min="512" max="512" width="13.140625" style="6" bestFit="1" customWidth="1"/>
    <col min="513" max="514" width="11.42578125" style="6" bestFit="1" customWidth="1"/>
    <col min="515" max="516" width="10.42578125" style="6" bestFit="1" customWidth="1"/>
    <col min="517" max="517" width="10" style="6" bestFit="1" customWidth="1"/>
    <col min="518" max="518" width="11.140625" style="6" bestFit="1" customWidth="1"/>
    <col min="519" max="519" width="12.85546875" style="6" bestFit="1" customWidth="1"/>
    <col min="520" max="520" width="11.42578125" style="6" bestFit="1" customWidth="1"/>
    <col min="521" max="521" width="12.5703125" style="6" bestFit="1" customWidth="1"/>
    <col min="522" max="522" width="12.28515625" style="6" bestFit="1" customWidth="1"/>
    <col min="523" max="523" width="11.140625" style="6" bestFit="1" customWidth="1"/>
    <col min="524" max="765" width="8.85546875" style="6"/>
    <col min="766" max="766" width="29" style="6" bestFit="1" customWidth="1"/>
    <col min="767" max="767" width="10.28515625" style="6" bestFit="1" customWidth="1"/>
    <col min="768" max="768" width="13.140625" style="6" bestFit="1" customWidth="1"/>
    <col min="769" max="770" width="11.42578125" style="6" bestFit="1" customWidth="1"/>
    <col min="771" max="772" width="10.42578125" style="6" bestFit="1" customWidth="1"/>
    <col min="773" max="773" width="10" style="6" bestFit="1" customWidth="1"/>
    <col min="774" max="774" width="11.140625" style="6" bestFit="1" customWidth="1"/>
    <col min="775" max="775" width="12.85546875" style="6" bestFit="1" customWidth="1"/>
    <col min="776" max="776" width="11.42578125" style="6" bestFit="1" customWidth="1"/>
    <col min="777" max="777" width="12.5703125" style="6" bestFit="1" customWidth="1"/>
    <col min="778" max="778" width="12.28515625" style="6" bestFit="1" customWidth="1"/>
    <col min="779" max="779" width="11.140625" style="6" bestFit="1" customWidth="1"/>
    <col min="780" max="1021" width="8.85546875" style="6"/>
    <col min="1022" max="1022" width="29" style="6" bestFit="1" customWidth="1"/>
    <col min="1023" max="1023" width="10.28515625" style="6" bestFit="1" customWidth="1"/>
    <col min="1024" max="1024" width="13.140625" style="6" bestFit="1" customWidth="1"/>
    <col min="1025" max="1026" width="11.42578125" style="6" bestFit="1" customWidth="1"/>
    <col min="1027" max="1028" width="10.42578125" style="6" bestFit="1" customWidth="1"/>
    <col min="1029" max="1029" width="10" style="6" bestFit="1" customWidth="1"/>
    <col min="1030" max="1030" width="11.140625" style="6" bestFit="1" customWidth="1"/>
    <col min="1031" max="1031" width="12.85546875" style="6" bestFit="1" customWidth="1"/>
    <col min="1032" max="1032" width="11.42578125" style="6" bestFit="1" customWidth="1"/>
    <col min="1033" max="1033" width="12.5703125" style="6" bestFit="1" customWidth="1"/>
    <col min="1034" max="1034" width="12.28515625" style="6" bestFit="1" customWidth="1"/>
    <col min="1035" max="1035" width="11.140625" style="6" bestFit="1" customWidth="1"/>
    <col min="1036" max="1277" width="8.85546875" style="6"/>
    <col min="1278" max="1278" width="29" style="6" bestFit="1" customWidth="1"/>
    <col min="1279" max="1279" width="10.28515625" style="6" bestFit="1" customWidth="1"/>
    <col min="1280" max="1280" width="13.140625" style="6" bestFit="1" customWidth="1"/>
    <col min="1281" max="1282" width="11.42578125" style="6" bestFit="1" customWidth="1"/>
    <col min="1283" max="1284" width="10.42578125" style="6" bestFit="1" customWidth="1"/>
    <col min="1285" max="1285" width="10" style="6" bestFit="1" customWidth="1"/>
    <col min="1286" max="1286" width="11.140625" style="6" bestFit="1" customWidth="1"/>
    <col min="1287" max="1287" width="12.85546875" style="6" bestFit="1" customWidth="1"/>
    <col min="1288" max="1288" width="11.42578125" style="6" bestFit="1" customWidth="1"/>
    <col min="1289" max="1289" width="12.5703125" style="6" bestFit="1" customWidth="1"/>
    <col min="1290" max="1290" width="12.28515625" style="6" bestFit="1" customWidth="1"/>
    <col min="1291" max="1291" width="11.140625" style="6" bestFit="1" customWidth="1"/>
    <col min="1292" max="1533" width="8.85546875" style="6"/>
    <col min="1534" max="1534" width="29" style="6" bestFit="1" customWidth="1"/>
    <col min="1535" max="1535" width="10.28515625" style="6" bestFit="1" customWidth="1"/>
    <col min="1536" max="1536" width="13.140625" style="6" bestFit="1" customWidth="1"/>
    <col min="1537" max="1538" width="11.42578125" style="6" bestFit="1" customWidth="1"/>
    <col min="1539" max="1540" width="10.42578125" style="6" bestFit="1" customWidth="1"/>
    <col min="1541" max="1541" width="10" style="6" bestFit="1" customWidth="1"/>
    <col min="1542" max="1542" width="11.140625" style="6" bestFit="1" customWidth="1"/>
    <col min="1543" max="1543" width="12.85546875" style="6" bestFit="1" customWidth="1"/>
    <col min="1544" max="1544" width="11.42578125" style="6" bestFit="1" customWidth="1"/>
    <col min="1545" max="1545" width="12.5703125" style="6" bestFit="1" customWidth="1"/>
    <col min="1546" max="1546" width="12.28515625" style="6" bestFit="1" customWidth="1"/>
    <col min="1547" max="1547" width="11.140625" style="6" bestFit="1" customWidth="1"/>
    <col min="1548" max="1789" width="8.85546875" style="6"/>
    <col min="1790" max="1790" width="29" style="6" bestFit="1" customWidth="1"/>
    <col min="1791" max="1791" width="10.28515625" style="6" bestFit="1" customWidth="1"/>
    <col min="1792" max="1792" width="13.140625" style="6" bestFit="1" customWidth="1"/>
    <col min="1793" max="1794" width="11.42578125" style="6" bestFit="1" customWidth="1"/>
    <col min="1795" max="1796" width="10.42578125" style="6" bestFit="1" customWidth="1"/>
    <col min="1797" max="1797" width="10" style="6" bestFit="1" customWidth="1"/>
    <col min="1798" max="1798" width="11.140625" style="6" bestFit="1" customWidth="1"/>
    <col min="1799" max="1799" width="12.85546875" style="6" bestFit="1" customWidth="1"/>
    <col min="1800" max="1800" width="11.42578125" style="6" bestFit="1" customWidth="1"/>
    <col min="1801" max="1801" width="12.5703125" style="6" bestFit="1" customWidth="1"/>
    <col min="1802" max="1802" width="12.28515625" style="6" bestFit="1" customWidth="1"/>
    <col min="1803" max="1803" width="11.140625" style="6" bestFit="1" customWidth="1"/>
    <col min="1804" max="2045" width="8.85546875" style="6"/>
    <col min="2046" max="2046" width="29" style="6" bestFit="1" customWidth="1"/>
    <col min="2047" max="2047" width="10.28515625" style="6" bestFit="1" customWidth="1"/>
    <col min="2048" max="2048" width="13.140625" style="6" bestFit="1" customWidth="1"/>
    <col min="2049" max="2050" width="11.42578125" style="6" bestFit="1" customWidth="1"/>
    <col min="2051" max="2052" width="10.42578125" style="6" bestFit="1" customWidth="1"/>
    <col min="2053" max="2053" width="10" style="6" bestFit="1" customWidth="1"/>
    <col min="2054" max="2054" width="11.140625" style="6" bestFit="1" customWidth="1"/>
    <col min="2055" max="2055" width="12.85546875" style="6" bestFit="1" customWidth="1"/>
    <col min="2056" max="2056" width="11.42578125" style="6" bestFit="1" customWidth="1"/>
    <col min="2057" max="2057" width="12.5703125" style="6" bestFit="1" customWidth="1"/>
    <col min="2058" max="2058" width="12.28515625" style="6" bestFit="1" customWidth="1"/>
    <col min="2059" max="2059" width="11.140625" style="6" bestFit="1" customWidth="1"/>
    <col min="2060" max="2301" width="8.85546875" style="6"/>
    <col min="2302" max="2302" width="29" style="6" bestFit="1" customWidth="1"/>
    <col min="2303" max="2303" width="10.28515625" style="6" bestFit="1" customWidth="1"/>
    <col min="2304" max="2304" width="13.140625" style="6" bestFit="1" customWidth="1"/>
    <col min="2305" max="2306" width="11.42578125" style="6" bestFit="1" customWidth="1"/>
    <col min="2307" max="2308" width="10.42578125" style="6" bestFit="1" customWidth="1"/>
    <col min="2309" max="2309" width="10" style="6" bestFit="1" customWidth="1"/>
    <col min="2310" max="2310" width="11.140625" style="6" bestFit="1" customWidth="1"/>
    <col min="2311" max="2311" width="12.85546875" style="6" bestFit="1" customWidth="1"/>
    <col min="2312" max="2312" width="11.42578125" style="6" bestFit="1" customWidth="1"/>
    <col min="2313" max="2313" width="12.5703125" style="6" bestFit="1" customWidth="1"/>
    <col min="2314" max="2314" width="12.28515625" style="6" bestFit="1" customWidth="1"/>
    <col min="2315" max="2315" width="11.140625" style="6" bestFit="1" customWidth="1"/>
    <col min="2316" max="2557" width="8.85546875" style="6"/>
    <col min="2558" max="2558" width="29" style="6" bestFit="1" customWidth="1"/>
    <col min="2559" max="2559" width="10.28515625" style="6" bestFit="1" customWidth="1"/>
    <col min="2560" max="2560" width="13.140625" style="6" bestFit="1" customWidth="1"/>
    <col min="2561" max="2562" width="11.42578125" style="6" bestFit="1" customWidth="1"/>
    <col min="2563" max="2564" width="10.42578125" style="6" bestFit="1" customWidth="1"/>
    <col min="2565" max="2565" width="10" style="6" bestFit="1" customWidth="1"/>
    <col min="2566" max="2566" width="11.140625" style="6" bestFit="1" customWidth="1"/>
    <col min="2567" max="2567" width="12.85546875" style="6" bestFit="1" customWidth="1"/>
    <col min="2568" max="2568" width="11.42578125" style="6" bestFit="1" customWidth="1"/>
    <col min="2569" max="2569" width="12.5703125" style="6" bestFit="1" customWidth="1"/>
    <col min="2570" max="2570" width="12.28515625" style="6" bestFit="1" customWidth="1"/>
    <col min="2571" max="2571" width="11.140625" style="6" bestFit="1" customWidth="1"/>
    <col min="2572" max="2813" width="8.85546875" style="6"/>
    <col min="2814" max="2814" width="29" style="6" bestFit="1" customWidth="1"/>
    <col min="2815" max="2815" width="10.28515625" style="6" bestFit="1" customWidth="1"/>
    <col min="2816" max="2816" width="13.140625" style="6" bestFit="1" customWidth="1"/>
    <col min="2817" max="2818" width="11.42578125" style="6" bestFit="1" customWidth="1"/>
    <col min="2819" max="2820" width="10.42578125" style="6" bestFit="1" customWidth="1"/>
    <col min="2821" max="2821" width="10" style="6" bestFit="1" customWidth="1"/>
    <col min="2822" max="2822" width="11.140625" style="6" bestFit="1" customWidth="1"/>
    <col min="2823" max="2823" width="12.85546875" style="6" bestFit="1" customWidth="1"/>
    <col min="2824" max="2824" width="11.42578125" style="6" bestFit="1" customWidth="1"/>
    <col min="2825" max="2825" width="12.5703125" style="6" bestFit="1" customWidth="1"/>
    <col min="2826" max="2826" width="12.28515625" style="6" bestFit="1" customWidth="1"/>
    <col min="2827" max="2827" width="11.140625" style="6" bestFit="1" customWidth="1"/>
    <col min="2828" max="3069" width="8.85546875" style="6"/>
    <col min="3070" max="3070" width="29" style="6" bestFit="1" customWidth="1"/>
    <col min="3071" max="3071" width="10.28515625" style="6" bestFit="1" customWidth="1"/>
    <col min="3072" max="3072" width="13.140625" style="6" bestFit="1" customWidth="1"/>
    <col min="3073" max="3074" width="11.42578125" style="6" bestFit="1" customWidth="1"/>
    <col min="3075" max="3076" width="10.42578125" style="6" bestFit="1" customWidth="1"/>
    <col min="3077" max="3077" width="10" style="6" bestFit="1" customWidth="1"/>
    <col min="3078" max="3078" width="11.140625" style="6" bestFit="1" customWidth="1"/>
    <col min="3079" max="3079" width="12.85546875" style="6" bestFit="1" customWidth="1"/>
    <col min="3080" max="3080" width="11.42578125" style="6" bestFit="1" customWidth="1"/>
    <col min="3081" max="3081" width="12.5703125" style="6" bestFit="1" customWidth="1"/>
    <col min="3082" max="3082" width="12.28515625" style="6" bestFit="1" customWidth="1"/>
    <col min="3083" max="3083" width="11.140625" style="6" bestFit="1" customWidth="1"/>
    <col min="3084" max="3325" width="8.85546875" style="6"/>
    <col min="3326" max="3326" width="29" style="6" bestFit="1" customWidth="1"/>
    <col min="3327" max="3327" width="10.28515625" style="6" bestFit="1" customWidth="1"/>
    <col min="3328" max="3328" width="13.140625" style="6" bestFit="1" customWidth="1"/>
    <col min="3329" max="3330" width="11.42578125" style="6" bestFit="1" customWidth="1"/>
    <col min="3331" max="3332" width="10.42578125" style="6" bestFit="1" customWidth="1"/>
    <col min="3333" max="3333" width="10" style="6" bestFit="1" customWidth="1"/>
    <col min="3334" max="3334" width="11.140625" style="6" bestFit="1" customWidth="1"/>
    <col min="3335" max="3335" width="12.85546875" style="6" bestFit="1" customWidth="1"/>
    <col min="3336" max="3336" width="11.42578125" style="6" bestFit="1" customWidth="1"/>
    <col min="3337" max="3337" width="12.5703125" style="6" bestFit="1" customWidth="1"/>
    <col min="3338" max="3338" width="12.28515625" style="6" bestFit="1" customWidth="1"/>
    <col min="3339" max="3339" width="11.140625" style="6" bestFit="1" customWidth="1"/>
    <col min="3340" max="3581" width="8.85546875" style="6"/>
    <col min="3582" max="3582" width="29" style="6" bestFit="1" customWidth="1"/>
    <col min="3583" max="3583" width="10.28515625" style="6" bestFit="1" customWidth="1"/>
    <col min="3584" max="3584" width="13.140625" style="6" bestFit="1" customWidth="1"/>
    <col min="3585" max="3586" width="11.42578125" style="6" bestFit="1" customWidth="1"/>
    <col min="3587" max="3588" width="10.42578125" style="6" bestFit="1" customWidth="1"/>
    <col min="3589" max="3589" width="10" style="6" bestFit="1" customWidth="1"/>
    <col min="3590" max="3590" width="11.140625" style="6" bestFit="1" customWidth="1"/>
    <col min="3591" max="3591" width="12.85546875" style="6" bestFit="1" customWidth="1"/>
    <col min="3592" max="3592" width="11.42578125" style="6" bestFit="1" customWidth="1"/>
    <col min="3593" max="3593" width="12.5703125" style="6" bestFit="1" customWidth="1"/>
    <col min="3594" max="3594" width="12.28515625" style="6" bestFit="1" customWidth="1"/>
    <col min="3595" max="3595" width="11.140625" style="6" bestFit="1" customWidth="1"/>
    <col min="3596" max="3837" width="8.85546875" style="6"/>
    <col min="3838" max="3838" width="29" style="6" bestFit="1" customWidth="1"/>
    <col min="3839" max="3839" width="10.28515625" style="6" bestFit="1" customWidth="1"/>
    <col min="3840" max="3840" width="13.140625" style="6" bestFit="1" customWidth="1"/>
    <col min="3841" max="3842" width="11.42578125" style="6" bestFit="1" customWidth="1"/>
    <col min="3843" max="3844" width="10.42578125" style="6" bestFit="1" customWidth="1"/>
    <col min="3845" max="3845" width="10" style="6" bestFit="1" customWidth="1"/>
    <col min="3846" max="3846" width="11.140625" style="6" bestFit="1" customWidth="1"/>
    <col min="3847" max="3847" width="12.85546875" style="6" bestFit="1" customWidth="1"/>
    <col min="3848" max="3848" width="11.42578125" style="6" bestFit="1" customWidth="1"/>
    <col min="3849" max="3849" width="12.5703125" style="6" bestFit="1" customWidth="1"/>
    <col min="3850" max="3850" width="12.28515625" style="6" bestFit="1" customWidth="1"/>
    <col min="3851" max="3851" width="11.140625" style="6" bestFit="1" customWidth="1"/>
    <col min="3852" max="4093" width="8.85546875" style="6"/>
    <col min="4094" max="4094" width="29" style="6" bestFit="1" customWidth="1"/>
    <col min="4095" max="4095" width="10.28515625" style="6" bestFit="1" customWidth="1"/>
    <col min="4096" max="4096" width="13.140625" style="6" bestFit="1" customWidth="1"/>
    <col min="4097" max="4098" width="11.42578125" style="6" bestFit="1" customWidth="1"/>
    <col min="4099" max="4100" width="10.42578125" style="6" bestFit="1" customWidth="1"/>
    <col min="4101" max="4101" width="10" style="6" bestFit="1" customWidth="1"/>
    <col min="4102" max="4102" width="11.140625" style="6" bestFit="1" customWidth="1"/>
    <col min="4103" max="4103" width="12.85546875" style="6" bestFit="1" customWidth="1"/>
    <col min="4104" max="4104" width="11.42578125" style="6" bestFit="1" customWidth="1"/>
    <col min="4105" max="4105" width="12.5703125" style="6" bestFit="1" customWidth="1"/>
    <col min="4106" max="4106" width="12.28515625" style="6" bestFit="1" customWidth="1"/>
    <col min="4107" max="4107" width="11.140625" style="6" bestFit="1" customWidth="1"/>
    <col min="4108" max="4349" width="8.85546875" style="6"/>
    <col min="4350" max="4350" width="29" style="6" bestFit="1" customWidth="1"/>
    <col min="4351" max="4351" width="10.28515625" style="6" bestFit="1" customWidth="1"/>
    <col min="4352" max="4352" width="13.140625" style="6" bestFit="1" customWidth="1"/>
    <col min="4353" max="4354" width="11.42578125" style="6" bestFit="1" customWidth="1"/>
    <col min="4355" max="4356" width="10.42578125" style="6" bestFit="1" customWidth="1"/>
    <col min="4357" max="4357" width="10" style="6" bestFit="1" customWidth="1"/>
    <col min="4358" max="4358" width="11.140625" style="6" bestFit="1" customWidth="1"/>
    <col min="4359" max="4359" width="12.85546875" style="6" bestFit="1" customWidth="1"/>
    <col min="4360" max="4360" width="11.42578125" style="6" bestFit="1" customWidth="1"/>
    <col min="4361" max="4361" width="12.5703125" style="6" bestFit="1" customWidth="1"/>
    <col min="4362" max="4362" width="12.28515625" style="6" bestFit="1" customWidth="1"/>
    <col min="4363" max="4363" width="11.140625" style="6" bestFit="1" customWidth="1"/>
    <col min="4364" max="4605" width="8.85546875" style="6"/>
    <col min="4606" max="4606" width="29" style="6" bestFit="1" customWidth="1"/>
    <col min="4607" max="4607" width="10.28515625" style="6" bestFit="1" customWidth="1"/>
    <col min="4608" max="4608" width="13.140625" style="6" bestFit="1" customWidth="1"/>
    <col min="4609" max="4610" width="11.42578125" style="6" bestFit="1" customWidth="1"/>
    <col min="4611" max="4612" width="10.42578125" style="6" bestFit="1" customWidth="1"/>
    <col min="4613" max="4613" width="10" style="6" bestFit="1" customWidth="1"/>
    <col min="4614" max="4614" width="11.140625" style="6" bestFit="1" customWidth="1"/>
    <col min="4615" max="4615" width="12.85546875" style="6" bestFit="1" customWidth="1"/>
    <col min="4616" max="4616" width="11.42578125" style="6" bestFit="1" customWidth="1"/>
    <col min="4617" max="4617" width="12.5703125" style="6" bestFit="1" customWidth="1"/>
    <col min="4618" max="4618" width="12.28515625" style="6" bestFit="1" customWidth="1"/>
    <col min="4619" max="4619" width="11.140625" style="6" bestFit="1" customWidth="1"/>
    <col min="4620" max="4861" width="8.85546875" style="6"/>
    <col min="4862" max="4862" width="29" style="6" bestFit="1" customWidth="1"/>
    <col min="4863" max="4863" width="10.28515625" style="6" bestFit="1" customWidth="1"/>
    <col min="4864" max="4864" width="13.140625" style="6" bestFit="1" customWidth="1"/>
    <col min="4865" max="4866" width="11.42578125" style="6" bestFit="1" customWidth="1"/>
    <col min="4867" max="4868" width="10.42578125" style="6" bestFit="1" customWidth="1"/>
    <col min="4869" max="4869" width="10" style="6" bestFit="1" customWidth="1"/>
    <col min="4870" max="4870" width="11.140625" style="6" bestFit="1" customWidth="1"/>
    <col min="4871" max="4871" width="12.85546875" style="6" bestFit="1" customWidth="1"/>
    <col min="4872" max="4872" width="11.42578125" style="6" bestFit="1" customWidth="1"/>
    <col min="4873" max="4873" width="12.5703125" style="6" bestFit="1" customWidth="1"/>
    <col min="4874" max="4874" width="12.28515625" style="6" bestFit="1" customWidth="1"/>
    <col min="4875" max="4875" width="11.140625" style="6" bestFit="1" customWidth="1"/>
    <col min="4876" max="5117" width="8.85546875" style="6"/>
    <col min="5118" max="5118" width="29" style="6" bestFit="1" customWidth="1"/>
    <col min="5119" max="5119" width="10.28515625" style="6" bestFit="1" customWidth="1"/>
    <col min="5120" max="5120" width="13.140625" style="6" bestFit="1" customWidth="1"/>
    <col min="5121" max="5122" width="11.42578125" style="6" bestFit="1" customWidth="1"/>
    <col min="5123" max="5124" width="10.42578125" style="6" bestFit="1" customWidth="1"/>
    <col min="5125" max="5125" width="10" style="6" bestFit="1" customWidth="1"/>
    <col min="5126" max="5126" width="11.140625" style="6" bestFit="1" customWidth="1"/>
    <col min="5127" max="5127" width="12.85546875" style="6" bestFit="1" customWidth="1"/>
    <col min="5128" max="5128" width="11.42578125" style="6" bestFit="1" customWidth="1"/>
    <col min="5129" max="5129" width="12.5703125" style="6" bestFit="1" customWidth="1"/>
    <col min="5130" max="5130" width="12.28515625" style="6" bestFit="1" customWidth="1"/>
    <col min="5131" max="5131" width="11.140625" style="6" bestFit="1" customWidth="1"/>
    <col min="5132" max="5373" width="8.85546875" style="6"/>
    <col min="5374" max="5374" width="29" style="6" bestFit="1" customWidth="1"/>
    <col min="5375" max="5375" width="10.28515625" style="6" bestFit="1" customWidth="1"/>
    <col min="5376" max="5376" width="13.140625" style="6" bestFit="1" customWidth="1"/>
    <col min="5377" max="5378" width="11.42578125" style="6" bestFit="1" customWidth="1"/>
    <col min="5379" max="5380" width="10.42578125" style="6" bestFit="1" customWidth="1"/>
    <col min="5381" max="5381" width="10" style="6" bestFit="1" customWidth="1"/>
    <col min="5382" max="5382" width="11.140625" style="6" bestFit="1" customWidth="1"/>
    <col min="5383" max="5383" width="12.85546875" style="6" bestFit="1" customWidth="1"/>
    <col min="5384" max="5384" width="11.42578125" style="6" bestFit="1" customWidth="1"/>
    <col min="5385" max="5385" width="12.5703125" style="6" bestFit="1" customWidth="1"/>
    <col min="5386" max="5386" width="12.28515625" style="6" bestFit="1" customWidth="1"/>
    <col min="5387" max="5387" width="11.140625" style="6" bestFit="1" customWidth="1"/>
    <col min="5388" max="5629" width="8.85546875" style="6"/>
    <col min="5630" max="5630" width="29" style="6" bestFit="1" customWidth="1"/>
    <col min="5631" max="5631" width="10.28515625" style="6" bestFit="1" customWidth="1"/>
    <col min="5632" max="5632" width="13.140625" style="6" bestFit="1" customWidth="1"/>
    <col min="5633" max="5634" width="11.42578125" style="6" bestFit="1" customWidth="1"/>
    <col min="5635" max="5636" width="10.42578125" style="6" bestFit="1" customWidth="1"/>
    <col min="5637" max="5637" width="10" style="6" bestFit="1" customWidth="1"/>
    <col min="5638" max="5638" width="11.140625" style="6" bestFit="1" customWidth="1"/>
    <col min="5639" max="5639" width="12.85546875" style="6" bestFit="1" customWidth="1"/>
    <col min="5640" max="5640" width="11.42578125" style="6" bestFit="1" customWidth="1"/>
    <col min="5641" max="5641" width="12.5703125" style="6" bestFit="1" customWidth="1"/>
    <col min="5642" max="5642" width="12.28515625" style="6" bestFit="1" customWidth="1"/>
    <col min="5643" max="5643" width="11.140625" style="6" bestFit="1" customWidth="1"/>
    <col min="5644" max="5885" width="8.85546875" style="6"/>
    <col min="5886" max="5886" width="29" style="6" bestFit="1" customWidth="1"/>
    <col min="5887" max="5887" width="10.28515625" style="6" bestFit="1" customWidth="1"/>
    <col min="5888" max="5888" width="13.140625" style="6" bestFit="1" customWidth="1"/>
    <col min="5889" max="5890" width="11.42578125" style="6" bestFit="1" customWidth="1"/>
    <col min="5891" max="5892" width="10.42578125" style="6" bestFit="1" customWidth="1"/>
    <col min="5893" max="5893" width="10" style="6" bestFit="1" customWidth="1"/>
    <col min="5894" max="5894" width="11.140625" style="6" bestFit="1" customWidth="1"/>
    <col min="5895" max="5895" width="12.85546875" style="6" bestFit="1" customWidth="1"/>
    <col min="5896" max="5896" width="11.42578125" style="6" bestFit="1" customWidth="1"/>
    <col min="5897" max="5897" width="12.5703125" style="6" bestFit="1" customWidth="1"/>
    <col min="5898" max="5898" width="12.28515625" style="6" bestFit="1" customWidth="1"/>
    <col min="5899" max="5899" width="11.140625" style="6" bestFit="1" customWidth="1"/>
    <col min="5900" max="6141" width="8.85546875" style="6"/>
    <col min="6142" max="6142" width="29" style="6" bestFit="1" customWidth="1"/>
    <col min="6143" max="6143" width="10.28515625" style="6" bestFit="1" customWidth="1"/>
    <col min="6144" max="6144" width="13.140625" style="6" bestFit="1" customWidth="1"/>
    <col min="6145" max="6146" width="11.42578125" style="6" bestFit="1" customWidth="1"/>
    <col min="6147" max="6148" width="10.42578125" style="6" bestFit="1" customWidth="1"/>
    <col min="6149" max="6149" width="10" style="6" bestFit="1" customWidth="1"/>
    <col min="6150" max="6150" width="11.140625" style="6" bestFit="1" customWidth="1"/>
    <col min="6151" max="6151" width="12.85546875" style="6" bestFit="1" customWidth="1"/>
    <col min="6152" max="6152" width="11.42578125" style="6" bestFit="1" customWidth="1"/>
    <col min="6153" max="6153" width="12.5703125" style="6" bestFit="1" customWidth="1"/>
    <col min="6154" max="6154" width="12.28515625" style="6" bestFit="1" customWidth="1"/>
    <col min="6155" max="6155" width="11.140625" style="6" bestFit="1" customWidth="1"/>
    <col min="6156" max="6397" width="8.85546875" style="6"/>
    <col min="6398" max="6398" width="29" style="6" bestFit="1" customWidth="1"/>
    <col min="6399" max="6399" width="10.28515625" style="6" bestFit="1" customWidth="1"/>
    <col min="6400" max="6400" width="13.140625" style="6" bestFit="1" customWidth="1"/>
    <col min="6401" max="6402" width="11.42578125" style="6" bestFit="1" customWidth="1"/>
    <col min="6403" max="6404" width="10.42578125" style="6" bestFit="1" customWidth="1"/>
    <col min="6405" max="6405" width="10" style="6" bestFit="1" customWidth="1"/>
    <col min="6406" max="6406" width="11.140625" style="6" bestFit="1" customWidth="1"/>
    <col min="6407" max="6407" width="12.85546875" style="6" bestFit="1" customWidth="1"/>
    <col min="6408" max="6408" width="11.42578125" style="6" bestFit="1" customWidth="1"/>
    <col min="6409" max="6409" width="12.5703125" style="6" bestFit="1" customWidth="1"/>
    <col min="6410" max="6410" width="12.28515625" style="6" bestFit="1" customWidth="1"/>
    <col min="6411" max="6411" width="11.140625" style="6" bestFit="1" customWidth="1"/>
    <col min="6412" max="6653" width="8.85546875" style="6"/>
    <col min="6654" max="6654" width="29" style="6" bestFit="1" customWidth="1"/>
    <col min="6655" max="6655" width="10.28515625" style="6" bestFit="1" customWidth="1"/>
    <col min="6656" max="6656" width="13.140625" style="6" bestFit="1" customWidth="1"/>
    <col min="6657" max="6658" width="11.42578125" style="6" bestFit="1" customWidth="1"/>
    <col min="6659" max="6660" width="10.42578125" style="6" bestFit="1" customWidth="1"/>
    <col min="6661" max="6661" width="10" style="6" bestFit="1" customWidth="1"/>
    <col min="6662" max="6662" width="11.140625" style="6" bestFit="1" customWidth="1"/>
    <col min="6663" max="6663" width="12.85546875" style="6" bestFit="1" customWidth="1"/>
    <col min="6664" max="6664" width="11.42578125" style="6" bestFit="1" customWidth="1"/>
    <col min="6665" max="6665" width="12.5703125" style="6" bestFit="1" customWidth="1"/>
    <col min="6666" max="6666" width="12.28515625" style="6" bestFit="1" customWidth="1"/>
    <col min="6667" max="6667" width="11.140625" style="6" bestFit="1" customWidth="1"/>
    <col min="6668" max="6909" width="8.85546875" style="6"/>
    <col min="6910" max="6910" width="29" style="6" bestFit="1" customWidth="1"/>
    <col min="6911" max="6911" width="10.28515625" style="6" bestFit="1" customWidth="1"/>
    <col min="6912" max="6912" width="13.140625" style="6" bestFit="1" customWidth="1"/>
    <col min="6913" max="6914" width="11.42578125" style="6" bestFit="1" customWidth="1"/>
    <col min="6915" max="6916" width="10.42578125" style="6" bestFit="1" customWidth="1"/>
    <col min="6917" max="6917" width="10" style="6" bestFit="1" customWidth="1"/>
    <col min="6918" max="6918" width="11.140625" style="6" bestFit="1" customWidth="1"/>
    <col min="6919" max="6919" width="12.85546875" style="6" bestFit="1" customWidth="1"/>
    <col min="6920" max="6920" width="11.42578125" style="6" bestFit="1" customWidth="1"/>
    <col min="6921" max="6921" width="12.5703125" style="6" bestFit="1" customWidth="1"/>
    <col min="6922" max="6922" width="12.28515625" style="6" bestFit="1" customWidth="1"/>
    <col min="6923" max="6923" width="11.140625" style="6" bestFit="1" customWidth="1"/>
    <col min="6924" max="7165" width="8.85546875" style="6"/>
    <col min="7166" max="7166" width="29" style="6" bestFit="1" customWidth="1"/>
    <col min="7167" max="7167" width="10.28515625" style="6" bestFit="1" customWidth="1"/>
    <col min="7168" max="7168" width="13.140625" style="6" bestFit="1" customWidth="1"/>
    <col min="7169" max="7170" width="11.42578125" style="6" bestFit="1" customWidth="1"/>
    <col min="7171" max="7172" width="10.42578125" style="6" bestFit="1" customWidth="1"/>
    <col min="7173" max="7173" width="10" style="6" bestFit="1" customWidth="1"/>
    <col min="7174" max="7174" width="11.140625" style="6" bestFit="1" customWidth="1"/>
    <col min="7175" max="7175" width="12.85546875" style="6" bestFit="1" customWidth="1"/>
    <col min="7176" max="7176" width="11.42578125" style="6" bestFit="1" customWidth="1"/>
    <col min="7177" max="7177" width="12.5703125" style="6" bestFit="1" customWidth="1"/>
    <col min="7178" max="7178" width="12.28515625" style="6" bestFit="1" customWidth="1"/>
    <col min="7179" max="7179" width="11.140625" style="6" bestFit="1" customWidth="1"/>
    <col min="7180" max="7421" width="8.85546875" style="6"/>
    <col min="7422" max="7422" width="29" style="6" bestFit="1" customWidth="1"/>
    <col min="7423" max="7423" width="10.28515625" style="6" bestFit="1" customWidth="1"/>
    <col min="7424" max="7424" width="13.140625" style="6" bestFit="1" customWidth="1"/>
    <col min="7425" max="7426" width="11.42578125" style="6" bestFit="1" customWidth="1"/>
    <col min="7427" max="7428" width="10.42578125" style="6" bestFit="1" customWidth="1"/>
    <col min="7429" max="7429" width="10" style="6" bestFit="1" customWidth="1"/>
    <col min="7430" max="7430" width="11.140625" style="6" bestFit="1" customWidth="1"/>
    <col min="7431" max="7431" width="12.85546875" style="6" bestFit="1" customWidth="1"/>
    <col min="7432" max="7432" width="11.42578125" style="6" bestFit="1" customWidth="1"/>
    <col min="7433" max="7433" width="12.5703125" style="6" bestFit="1" customWidth="1"/>
    <col min="7434" max="7434" width="12.28515625" style="6" bestFit="1" customWidth="1"/>
    <col min="7435" max="7435" width="11.140625" style="6" bestFit="1" customWidth="1"/>
    <col min="7436" max="7677" width="8.85546875" style="6"/>
    <col min="7678" max="7678" width="29" style="6" bestFit="1" customWidth="1"/>
    <col min="7679" max="7679" width="10.28515625" style="6" bestFit="1" customWidth="1"/>
    <col min="7680" max="7680" width="13.140625" style="6" bestFit="1" customWidth="1"/>
    <col min="7681" max="7682" width="11.42578125" style="6" bestFit="1" customWidth="1"/>
    <col min="7683" max="7684" width="10.42578125" style="6" bestFit="1" customWidth="1"/>
    <col min="7685" max="7685" width="10" style="6" bestFit="1" customWidth="1"/>
    <col min="7686" max="7686" width="11.140625" style="6" bestFit="1" customWidth="1"/>
    <col min="7687" max="7687" width="12.85546875" style="6" bestFit="1" customWidth="1"/>
    <col min="7688" max="7688" width="11.42578125" style="6" bestFit="1" customWidth="1"/>
    <col min="7689" max="7689" width="12.5703125" style="6" bestFit="1" customWidth="1"/>
    <col min="7690" max="7690" width="12.28515625" style="6" bestFit="1" customWidth="1"/>
    <col min="7691" max="7691" width="11.140625" style="6" bestFit="1" customWidth="1"/>
    <col min="7692" max="7933" width="8.85546875" style="6"/>
    <col min="7934" max="7934" width="29" style="6" bestFit="1" customWidth="1"/>
    <col min="7935" max="7935" width="10.28515625" style="6" bestFit="1" customWidth="1"/>
    <col min="7936" max="7936" width="13.140625" style="6" bestFit="1" customWidth="1"/>
    <col min="7937" max="7938" width="11.42578125" style="6" bestFit="1" customWidth="1"/>
    <col min="7939" max="7940" width="10.42578125" style="6" bestFit="1" customWidth="1"/>
    <col min="7941" max="7941" width="10" style="6" bestFit="1" customWidth="1"/>
    <col min="7942" max="7942" width="11.140625" style="6" bestFit="1" customWidth="1"/>
    <col min="7943" max="7943" width="12.85546875" style="6" bestFit="1" customWidth="1"/>
    <col min="7944" max="7944" width="11.42578125" style="6" bestFit="1" customWidth="1"/>
    <col min="7945" max="7945" width="12.5703125" style="6" bestFit="1" customWidth="1"/>
    <col min="7946" max="7946" width="12.28515625" style="6" bestFit="1" customWidth="1"/>
    <col min="7947" max="7947" width="11.140625" style="6" bestFit="1" customWidth="1"/>
    <col min="7948" max="8189" width="8.85546875" style="6"/>
    <col min="8190" max="8190" width="29" style="6" bestFit="1" customWidth="1"/>
    <col min="8191" max="8191" width="10.28515625" style="6" bestFit="1" customWidth="1"/>
    <col min="8192" max="8192" width="13.140625" style="6" bestFit="1" customWidth="1"/>
    <col min="8193" max="8194" width="11.42578125" style="6" bestFit="1" customWidth="1"/>
    <col min="8195" max="8196" width="10.42578125" style="6" bestFit="1" customWidth="1"/>
    <col min="8197" max="8197" width="10" style="6" bestFit="1" customWidth="1"/>
    <col min="8198" max="8198" width="11.140625" style="6" bestFit="1" customWidth="1"/>
    <col min="8199" max="8199" width="12.85546875" style="6" bestFit="1" customWidth="1"/>
    <col min="8200" max="8200" width="11.42578125" style="6" bestFit="1" customWidth="1"/>
    <col min="8201" max="8201" width="12.5703125" style="6" bestFit="1" customWidth="1"/>
    <col min="8202" max="8202" width="12.28515625" style="6" bestFit="1" customWidth="1"/>
    <col min="8203" max="8203" width="11.140625" style="6" bestFit="1" customWidth="1"/>
    <col min="8204" max="8445" width="8.85546875" style="6"/>
    <col min="8446" max="8446" width="29" style="6" bestFit="1" customWidth="1"/>
    <col min="8447" max="8447" width="10.28515625" style="6" bestFit="1" customWidth="1"/>
    <col min="8448" max="8448" width="13.140625" style="6" bestFit="1" customWidth="1"/>
    <col min="8449" max="8450" width="11.42578125" style="6" bestFit="1" customWidth="1"/>
    <col min="8451" max="8452" width="10.42578125" style="6" bestFit="1" customWidth="1"/>
    <col min="8453" max="8453" width="10" style="6" bestFit="1" customWidth="1"/>
    <col min="8454" max="8454" width="11.140625" style="6" bestFit="1" customWidth="1"/>
    <col min="8455" max="8455" width="12.85546875" style="6" bestFit="1" customWidth="1"/>
    <col min="8456" max="8456" width="11.42578125" style="6" bestFit="1" customWidth="1"/>
    <col min="8457" max="8457" width="12.5703125" style="6" bestFit="1" customWidth="1"/>
    <col min="8458" max="8458" width="12.28515625" style="6" bestFit="1" customWidth="1"/>
    <col min="8459" max="8459" width="11.140625" style="6" bestFit="1" customWidth="1"/>
    <col min="8460" max="8701" width="8.85546875" style="6"/>
    <col min="8702" max="8702" width="29" style="6" bestFit="1" customWidth="1"/>
    <col min="8703" max="8703" width="10.28515625" style="6" bestFit="1" customWidth="1"/>
    <col min="8704" max="8704" width="13.140625" style="6" bestFit="1" customWidth="1"/>
    <col min="8705" max="8706" width="11.42578125" style="6" bestFit="1" customWidth="1"/>
    <col min="8707" max="8708" width="10.42578125" style="6" bestFit="1" customWidth="1"/>
    <col min="8709" max="8709" width="10" style="6" bestFit="1" customWidth="1"/>
    <col min="8710" max="8710" width="11.140625" style="6" bestFit="1" customWidth="1"/>
    <col min="8711" max="8711" width="12.85546875" style="6" bestFit="1" customWidth="1"/>
    <col min="8712" max="8712" width="11.42578125" style="6" bestFit="1" customWidth="1"/>
    <col min="8713" max="8713" width="12.5703125" style="6" bestFit="1" customWidth="1"/>
    <col min="8714" max="8714" width="12.28515625" style="6" bestFit="1" customWidth="1"/>
    <col min="8715" max="8715" width="11.140625" style="6" bestFit="1" customWidth="1"/>
    <col min="8716" max="8957" width="8.85546875" style="6"/>
    <col min="8958" max="8958" width="29" style="6" bestFit="1" customWidth="1"/>
    <col min="8959" max="8959" width="10.28515625" style="6" bestFit="1" customWidth="1"/>
    <col min="8960" max="8960" width="13.140625" style="6" bestFit="1" customWidth="1"/>
    <col min="8961" max="8962" width="11.42578125" style="6" bestFit="1" customWidth="1"/>
    <col min="8963" max="8964" width="10.42578125" style="6" bestFit="1" customWidth="1"/>
    <col min="8965" max="8965" width="10" style="6" bestFit="1" customWidth="1"/>
    <col min="8966" max="8966" width="11.140625" style="6" bestFit="1" customWidth="1"/>
    <col min="8967" max="8967" width="12.85546875" style="6" bestFit="1" customWidth="1"/>
    <col min="8968" max="8968" width="11.42578125" style="6" bestFit="1" customWidth="1"/>
    <col min="8969" max="8969" width="12.5703125" style="6" bestFit="1" customWidth="1"/>
    <col min="8970" max="8970" width="12.28515625" style="6" bestFit="1" customWidth="1"/>
    <col min="8971" max="8971" width="11.140625" style="6" bestFit="1" customWidth="1"/>
    <col min="8972" max="9213" width="8.85546875" style="6"/>
    <col min="9214" max="9214" width="29" style="6" bestFit="1" customWidth="1"/>
    <col min="9215" max="9215" width="10.28515625" style="6" bestFit="1" customWidth="1"/>
    <col min="9216" max="9216" width="13.140625" style="6" bestFit="1" customWidth="1"/>
    <col min="9217" max="9218" width="11.42578125" style="6" bestFit="1" customWidth="1"/>
    <col min="9219" max="9220" width="10.42578125" style="6" bestFit="1" customWidth="1"/>
    <col min="9221" max="9221" width="10" style="6" bestFit="1" customWidth="1"/>
    <col min="9222" max="9222" width="11.140625" style="6" bestFit="1" customWidth="1"/>
    <col min="9223" max="9223" width="12.85546875" style="6" bestFit="1" customWidth="1"/>
    <col min="9224" max="9224" width="11.42578125" style="6" bestFit="1" customWidth="1"/>
    <col min="9225" max="9225" width="12.5703125" style="6" bestFit="1" customWidth="1"/>
    <col min="9226" max="9226" width="12.28515625" style="6" bestFit="1" customWidth="1"/>
    <col min="9227" max="9227" width="11.140625" style="6" bestFit="1" customWidth="1"/>
    <col min="9228" max="9469" width="8.85546875" style="6"/>
    <col min="9470" max="9470" width="29" style="6" bestFit="1" customWidth="1"/>
    <col min="9471" max="9471" width="10.28515625" style="6" bestFit="1" customWidth="1"/>
    <col min="9472" max="9472" width="13.140625" style="6" bestFit="1" customWidth="1"/>
    <col min="9473" max="9474" width="11.42578125" style="6" bestFit="1" customWidth="1"/>
    <col min="9475" max="9476" width="10.42578125" style="6" bestFit="1" customWidth="1"/>
    <col min="9477" max="9477" width="10" style="6" bestFit="1" customWidth="1"/>
    <col min="9478" max="9478" width="11.140625" style="6" bestFit="1" customWidth="1"/>
    <col min="9479" max="9479" width="12.85546875" style="6" bestFit="1" customWidth="1"/>
    <col min="9480" max="9480" width="11.42578125" style="6" bestFit="1" customWidth="1"/>
    <col min="9481" max="9481" width="12.5703125" style="6" bestFit="1" customWidth="1"/>
    <col min="9482" max="9482" width="12.28515625" style="6" bestFit="1" customWidth="1"/>
    <col min="9483" max="9483" width="11.140625" style="6" bestFit="1" customWidth="1"/>
    <col min="9484" max="9725" width="8.85546875" style="6"/>
    <col min="9726" max="9726" width="29" style="6" bestFit="1" customWidth="1"/>
    <col min="9727" max="9727" width="10.28515625" style="6" bestFit="1" customWidth="1"/>
    <col min="9728" max="9728" width="13.140625" style="6" bestFit="1" customWidth="1"/>
    <col min="9729" max="9730" width="11.42578125" style="6" bestFit="1" customWidth="1"/>
    <col min="9731" max="9732" width="10.42578125" style="6" bestFit="1" customWidth="1"/>
    <col min="9733" max="9733" width="10" style="6" bestFit="1" customWidth="1"/>
    <col min="9734" max="9734" width="11.140625" style="6" bestFit="1" customWidth="1"/>
    <col min="9735" max="9735" width="12.85546875" style="6" bestFit="1" customWidth="1"/>
    <col min="9736" max="9736" width="11.42578125" style="6" bestFit="1" customWidth="1"/>
    <col min="9737" max="9737" width="12.5703125" style="6" bestFit="1" customWidth="1"/>
    <col min="9738" max="9738" width="12.28515625" style="6" bestFit="1" customWidth="1"/>
    <col min="9739" max="9739" width="11.140625" style="6" bestFit="1" customWidth="1"/>
    <col min="9740" max="9981" width="8.85546875" style="6"/>
    <col min="9982" max="9982" width="29" style="6" bestFit="1" customWidth="1"/>
    <col min="9983" max="9983" width="10.28515625" style="6" bestFit="1" customWidth="1"/>
    <col min="9984" max="9984" width="13.140625" style="6" bestFit="1" customWidth="1"/>
    <col min="9985" max="9986" width="11.42578125" style="6" bestFit="1" customWidth="1"/>
    <col min="9987" max="9988" width="10.42578125" style="6" bestFit="1" customWidth="1"/>
    <col min="9989" max="9989" width="10" style="6" bestFit="1" customWidth="1"/>
    <col min="9990" max="9990" width="11.140625" style="6" bestFit="1" customWidth="1"/>
    <col min="9991" max="9991" width="12.85546875" style="6" bestFit="1" customWidth="1"/>
    <col min="9992" max="9992" width="11.42578125" style="6" bestFit="1" customWidth="1"/>
    <col min="9993" max="9993" width="12.5703125" style="6" bestFit="1" customWidth="1"/>
    <col min="9994" max="9994" width="12.28515625" style="6" bestFit="1" customWidth="1"/>
    <col min="9995" max="9995" width="11.140625" style="6" bestFit="1" customWidth="1"/>
    <col min="9996" max="10237" width="8.85546875" style="6"/>
    <col min="10238" max="10238" width="29" style="6" bestFit="1" customWidth="1"/>
    <col min="10239" max="10239" width="10.28515625" style="6" bestFit="1" customWidth="1"/>
    <col min="10240" max="10240" width="13.140625" style="6" bestFit="1" customWidth="1"/>
    <col min="10241" max="10242" width="11.42578125" style="6" bestFit="1" customWidth="1"/>
    <col min="10243" max="10244" width="10.42578125" style="6" bestFit="1" customWidth="1"/>
    <col min="10245" max="10245" width="10" style="6" bestFit="1" customWidth="1"/>
    <col min="10246" max="10246" width="11.140625" style="6" bestFit="1" customWidth="1"/>
    <col min="10247" max="10247" width="12.85546875" style="6" bestFit="1" customWidth="1"/>
    <col min="10248" max="10248" width="11.42578125" style="6" bestFit="1" customWidth="1"/>
    <col min="10249" max="10249" width="12.5703125" style="6" bestFit="1" customWidth="1"/>
    <col min="10250" max="10250" width="12.28515625" style="6" bestFit="1" customWidth="1"/>
    <col min="10251" max="10251" width="11.140625" style="6" bestFit="1" customWidth="1"/>
    <col min="10252" max="10493" width="8.85546875" style="6"/>
    <col min="10494" max="10494" width="29" style="6" bestFit="1" customWidth="1"/>
    <col min="10495" max="10495" width="10.28515625" style="6" bestFit="1" customWidth="1"/>
    <col min="10496" max="10496" width="13.140625" style="6" bestFit="1" customWidth="1"/>
    <col min="10497" max="10498" width="11.42578125" style="6" bestFit="1" customWidth="1"/>
    <col min="10499" max="10500" width="10.42578125" style="6" bestFit="1" customWidth="1"/>
    <col min="10501" max="10501" width="10" style="6" bestFit="1" customWidth="1"/>
    <col min="10502" max="10502" width="11.140625" style="6" bestFit="1" customWidth="1"/>
    <col min="10503" max="10503" width="12.85546875" style="6" bestFit="1" customWidth="1"/>
    <col min="10504" max="10504" width="11.42578125" style="6" bestFit="1" customWidth="1"/>
    <col min="10505" max="10505" width="12.5703125" style="6" bestFit="1" customWidth="1"/>
    <col min="10506" max="10506" width="12.28515625" style="6" bestFit="1" customWidth="1"/>
    <col min="10507" max="10507" width="11.140625" style="6" bestFit="1" customWidth="1"/>
    <col min="10508" max="10749" width="8.85546875" style="6"/>
    <col min="10750" max="10750" width="29" style="6" bestFit="1" customWidth="1"/>
    <col min="10751" max="10751" width="10.28515625" style="6" bestFit="1" customWidth="1"/>
    <col min="10752" max="10752" width="13.140625" style="6" bestFit="1" customWidth="1"/>
    <col min="10753" max="10754" width="11.42578125" style="6" bestFit="1" customWidth="1"/>
    <col min="10755" max="10756" width="10.42578125" style="6" bestFit="1" customWidth="1"/>
    <col min="10757" max="10757" width="10" style="6" bestFit="1" customWidth="1"/>
    <col min="10758" max="10758" width="11.140625" style="6" bestFit="1" customWidth="1"/>
    <col min="10759" max="10759" width="12.85546875" style="6" bestFit="1" customWidth="1"/>
    <col min="10760" max="10760" width="11.42578125" style="6" bestFit="1" customWidth="1"/>
    <col min="10761" max="10761" width="12.5703125" style="6" bestFit="1" customWidth="1"/>
    <col min="10762" max="10762" width="12.28515625" style="6" bestFit="1" customWidth="1"/>
    <col min="10763" max="10763" width="11.140625" style="6" bestFit="1" customWidth="1"/>
    <col min="10764" max="11005" width="8.85546875" style="6"/>
    <col min="11006" max="11006" width="29" style="6" bestFit="1" customWidth="1"/>
    <col min="11007" max="11007" width="10.28515625" style="6" bestFit="1" customWidth="1"/>
    <col min="11008" max="11008" width="13.140625" style="6" bestFit="1" customWidth="1"/>
    <col min="11009" max="11010" width="11.42578125" style="6" bestFit="1" customWidth="1"/>
    <col min="11011" max="11012" width="10.42578125" style="6" bestFit="1" customWidth="1"/>
    <col min="11013" max="11013" width="10" style="6" bestFit="1" customWidth="1"/>
    <col min="11014" max="11014" width="11.140625" style="6" bestFit="1" customWidth="1"/>
    <col min="11015" max="11015" width="12.85546875" style="6" bestFit="1" customWidth="1"/>
    <col min="11016" max="11016" width="11.42578125" style="6" bestFit="1" customWidth="1"/>
    <col min="11017" max="11017" width="12.5703125" style="6" bestFit="1" customWidth="1"/>
    <col min="11018" max="11018" width="12.28515625" style="6" bestFit="1" customWidth="1"/>
    <col min="11019" max="11019" width="11.140625" style="6" bestFit="1" customWidth="1"/>
    <col min="11020" max="11261" width="8.85546875" style="6"/>
    <col min="11262" max="11262" width="29" style="6" bestFit="1" customWidth="1"/>
    <col min="11263" max="11263" width="10.28515625" style="6" bestFit="1" customWidth="1"/>
    <col min="11264" max="11264" width="13.140625" style="6" bestFit="1" customWidth="1"/>
    <col min="11265" max="11266" width="11.42578125" style="6" bestFit="1" customWidth="1"/>
    <col min="11267" max="11268" width="10.42578125" style="6" bestFit="1" customWidth="1"/>
    <col min="11269" max="11269" width="10" style="6" bestFit="1" customWidth="1"/>
    <col min="11270" max="11270" width="11.140625" style="6" bestFit="1" customWidth="1"/>
    <col min="11271" max="11271" width="12.85546875" style="6" bestFit="1" customWidth="1"/>
    <col min="11272" max="11272" width="11.42578125" style="6" bestFit="1" customWidth="1"/>
    <col min="11273" max="11273" width="12.5703125" style="6" bestFit="1" customWidth="1"/>
    <col min="11274" max="11274" width="12.28515625" style="6" bestFit="1" customWidth="1"/>
    <col min="11275" max="11275" width="11.140625" style="6" bestFit="1" customWidth="1"/>
    <col min="11276" max="11517" width="8.85546875" style="6"/>
    <col min="11518" max="11518" width="29" style="6" bestFit="1" customWidth="1"/>
    <col min="11519" max="11519" width="10.28515625" style="6" bestFit="1" customWidth="1"/>
    <col min="11520" max="11520" width="13.140625" style="6" bestFit="1" customWidth="1"/>
    <col min="11521" max="11522" width="11.42578125" style="6" bestFit="1" customWidth="1"/>
    <col min="11523" max="11524" width="10.42578125" style="6" bestFit="1" customWidth="1"/>
    <col min="11525" max="11525" width="10" style="6" bestFit="1" customWidth="1"/>
    <col min="11526" max="11526" width="11.140625" style="6" bestFit="1" customWidth="1"/>
    <col min="11527" max="11527" width="12.85546875" style="6" bestFit="1" customWidth="1"/>
    <col min="11528" max="11528" width="11.42578125" style="6" bestFit="1" customWidth="1"/>
    <col min="11529" max="11529" width="12.5703125" style="6" bestFit="1" customWidth="1"/>
    <col min="11530" max="11530" width="12.28515625" style="6" bestFit="1" customWidth="1"/>
    <col min="11531" max="11531" width="11.140625" style="6" bestFit="1" customWidth="1"/>
    <col min="11532" max="11773" width="8.85546875" style="6"/>
    <col min="11774" max="11774" width="29" style="6" bestFit="1" customWidth="1"/>
    <col min="11775" max="11775" width="10.28515625" style="6" bestFit="1" customWidth="1"/>
    <col min="11776" max="11776" width="13.140625" style="6" bestFit="1" customWidth="1"/>
    <col min="11777" max="11778" width="11.42578125" style="6" bestFit="1" customWidth="1"/>
    <col min="11779" max="11780" width="10.42578125" style="6" bestFit="1" customWidth="1"/>
    <col min="11781" max="11781" width="10" style="6" bestFit="1" customWidth="1"/>
    <col min="11782" max="11782" width="11.140625" style="6" bestFit="1" customWidth="1"/>
    <col min="11783" max="11783" width="12.85546875" style="6" bestFit="1" customWidth="1"/>
    <col min="11784" max="11784" width="11.42578125" style="6" bestFit="1" customWidth="1"/>
    <col min="11785" max="11785" width="12.5703125" style="6" bestFit="1" customWidth="1"/>
    <col min="11786" max="11786" width="12.28515625" style="6" bestFit="1" customWidth="1"/>
    <col min="11787" max="11787" width="11.140625" style="6" bestFit="1" customWidth="1"/>
    <col min="11788" max="12029" width="8.85546875" style="6"/>
    <col min="12030" max="12030" width="29" style="6" bestFit="1" customWidth="1"/>
    <col min="12031" max="12031" width="10.28515625" style="6" bestFit="1" customWidth="1"/>
    <col min="12032" max="12032" width="13.140625" style="6" bestFit="1" customWidth="1"/>
    <col min="12033" max="12034" width="11.42578125" style="6" bestFit="1" customWidth="1"/>
    <col min="12035" max="12036" width="10.42578125" style="6" bestFit="1" customWidth="1"/>
    <col min="12037" max="12037" width="10" style="6" bestFit="1" customWidth="1"/>
    <col min="12038" max="12038" width="11.140625" style="6" bestFit="1" customWidth="1"/>
    <col min="12039" max="12039" width="12.85546875" style="6" bestFit="1" customWidth="1"/>
    <col min="12040" max="12040" width="11.42578125" style="6" bestFit="1" customWidth="1"/>
    <col min="12041" max="12041" width="12.5703125" style="6" bestFit="1" customWidth="1"/>
    <col min="12042" max="12042" width="12.28515625" style="6" bestFit="1" customWidth="1"/>
    <col min="12043" max="12043" width="11.140625" style="6" bestFit="1" customWidth="1"/>
    <col min="12044" max="12285" width="8.85546875" style="6"/>
    <col min="12286" max="12286" width="29" style="6" bestFit="1" customWidth="1"/>
    <col min="12287" max="12287" width="10.28515625" style="6" bestFit="1" customWidth="1"/>
    <col min="12288" max="12288" width="13.140625" style="6" bestFit="1" customWidth="1"/>
    <col min="12289" max="12290" width="11.42578125" style="6" bestFit="1" customWidth="1"/>
    <col min="12291" max="12292" width="10.42578125" style="6" bestFit="1" customWidth="1"/>
    <col min="12293" max="12293" width="10" style="6" bestFit="1" customWidth="1"/>
    <col min="12294" max="12294" width="11.140625" style="6" bestFit="1" customWidth="1"/>
    <col min="12295" max="12295" width="12.85546875" style="6" bestFit="1" customWidth="1"/>
    <col min="12296" max="12296" width="11.42578125" style="6" bestFit="1" customWidth="1"/>
    <col min="12297" max="12297" width="12.5703125" style="6" bestFit="1" customWidth="1"/>
    <col min="12298" max="12298" width="12.28515625" style="6" bestFit="1" customWidth="1"/>
    <col min="12299" max="12299" width="11.140625" style="6" bestFit="1" customWidth="1"/>
    <col min="12300" max="12541" width="8.85546875" style="6"/>
    <col min="12542" max="12542" width="29" style="6" bestFit="1" customWidth="1"/>
    <col min="12543" max="12543" width="10.28515625" style="6" bestFit="1" customWidth="1"/>
    <col min="12544" max="12544" width="13.140625" style="6" bestFit="1" customWidth="1"/>
    <col min="12545" max="12546" width="11.42578125" style="6" bestFit="1" customWidth="1"/>
    <col min="12547" max="12548" width="10.42578125" style="6" bestFit="1" customWidth="1"/>
    <col min="12549" max="12549" width="10" style="6" bestFit="1" customWidth="1"/>
    <col min="12550" max="12550" width="11.140625" style="6" bestFit="1" customWidth="1"/>
    <col min="12551" max="12551" width="12.85546875" style="6" bestFit="1" customWidth="1"/>
    <col min="12552" max="12552" width="11.42578125" style="6" bestFit="1" customWidth="1"/>
    <col min="12553" max="12553" width="12.5703125" style="6" bestFit="1" customWidth="1"/>
    <col min="12554" max="12554" width="12.28515625" style="6" bestFit="1" customWidth="1"/>
    <col min="12555" max="12555" width="11.140625" style="6" bestFit="1" customWidth="1"/>
    <col min="12556" max="12797" width="8.85546875" style="6"/>
    <col min="12798" max="12798" width="29" style="6" bestFit="1" customWidth="1"/>
    <col min="12799" max="12799" width="10.28515625" style="6" bestFit="1" customWidth="1"/>
    <col min="12800" max="12800" width="13.140625" style="6" bestFit="1" customWidth="1"/>
    <col min="12801" max="12802" width="11.42578125" style="6" bestFit="1" customWidth="1"/>
    <col min="12803" max="12804" width="10.42578125" style="6" bestFit="1" customWidth="1"/>
    <col min="12805" max="12805" width="10" style="6" bestFit="1" customWidth="1"/>
    <col min="12806" max="12806" width="11.140625" style="6" bestFit="1" customWidth="1"/>
    <col min="12807" max="12807" width="12.85546875" style="6" bestFit="1" customWidth="1"/>
    <col min="12808" max="12808" width="11.42578125" style="6" bestFit="1" customWidth="1"/>
    <col min="12809" max="12809" width="12.5703125" style="6" bestFit="1" customWidth="1"/>
    <col min="12810" max="12810" width="12.28515625" style="6" bestFit="1" customWidth="1"/>
    <col min="12811" max="12811" width="11.140625" style="6" bestFit="1" customWidth="1"/>
    <col min="12812" max="13053" width="8.85546875" style="6"/>
    <col min="13054" max="13054" width="29" style="6" bestFit="1" customWidth="1"/>
    <col min="13055" max="13055" width="10.28515625" style="6" bestFit="1" customWidth="1"/>
    <col min="13056" max="13056" width="13.140625" style="6" bestFit="1" customWidth="1"/>
    <col min="13057" max="13058" width="11.42578125" style="6" bestFit="1" customWidth="1"/>
    <col min="13059" max="13060" width="10.42578125" style="6" bestFit="1" customWidth="1"/>
    <col min="13061" max="13061" width="10" style="6" bestFit="1" customWidth="1"/>
    <col min="13062" max="13062" width="11.140625" style="6" bestFit="1" customWidth="1"/>
    <col min="13063" max="13063" width="12.85546875" style="6" bestFit="1" customWidth="1"/>
    <col min="13064" max="13064" width="11.42578125" style="6" bestFit="1" customWidth="1"/>
    <col min="13065" max="13065" width="12.5703125" style="6" bestFit="1" customWidth="1"/>
    <col min="13066" max="13066" width="12.28515625" style="6" bestFit="1" customWidth="1"/>
    <col min="13067" max="13067" width="11.140625" style="6" bestFit="1" customWidth="1"/>
    <col min="13068" max="13309" width="8.85546875" style="6"/>
    <col min="13310" max="13310" width="29" style="6" bestFit="1" customWidth="1"/>
    <col min="13311" max="13311" width="10.28515625" style="6" bestFit="1" customWidth="1"/>
    <col min="13312" max="13312" width="13.140625" style="6" bestFit="1" customWidth="1"/>
    <col min="13313" max="13314" width="11.42578125" style="6" bestFit="1" customWidth="1"/>
    <col min="13315" max="13316" width="10.42578125" style="6" bestFit="1" customWidth="1"/>
    <col min="13317" max="13317" width="10" style="6" bestFit="1" customWidth="1"/>
    <col min="13318" max="13318" width="11.140625" style="6" bestFit="1" customWidth="1"/>
    <col min="13319" max="13319" width="12.85546875" style="6" bestFit="1" customWidth="1"/>
    <col min="13320" max="13320" width="11.42578125" style="6" bestFit="1" customWidth="1"/>
    <col min="13321" max="13321" width="12.5703125" style="6" bestFit="1" customWidth="1"/>
    <col min="13322" max="13322" width="12.28515625" style="6" bestFit="1" customWidth="1"/>
    <col min="13323" max="13323" width="11.140625" style="6" bestFit="1" customWidth="1"/>
    <col min="13324" max="13565" width="8.85546875" style="6"/>
    <col min="13566" max="13566" width="29" style="6" bestFit="1" customWidth="1"/>
    <col min="13567" max="13567" width="10.28515625" style="6" bestFit="1" customWidth="1"/>
    <col min="13568" max="13568" width="13.140625" style="6" bestFit="1" customWidth="1"/>
    <col min="13569" max="13570" width="11.42578125" style="6" bestFit="1" customWidth="1"/>
    <col min="13571" max="13572" width="10.42578125" style="6" bestFit="1" customWidth="1"/>
    <col min="13573" max="13573" width="10" style="6" bestFit="1" customWidth="1"/>
    <col min="13574" max="13574" width="11.140625" style="6" bestFit="1" customWidth="1"/>
    <col min="13575" max="13575" width="12.85546875" style="6" bestFit="1" customWidth="1"/>
    <col min="13576" max="13576" width="11.42578125" style="6" bestFit="1" customWidth="1"/>
    <col min="13577" max="13577" width="12.5703125" style="6" bestFit="1" customWidth="1"/>
    <col min="13578" max="13578" width="12.28515625" style="6" bestFit="1" customWidth="1"/>
    <col min="13579" max="13579" width="11.140625" style="6" bestFit="1" customWidth="1"/>
    <col min="13580" max="13821" width="8.85546875" style="6"/>
    <col min="13822" max="13822" width="29" style="6" bestFit="1" customWidth="1"/>
    <col min="13823" max="13823" width="10.28515625" style="6" bestFit="1" customWidth="1"/>
    <col min="13824" max="13824" width="13.140625" style="6" bestFit="1" customWidth="1"/>
    <col min="13825" max="13826" width="11.42578125" style="6" bestFit="1" customWidth="1"/>
    <col min="13827" max="13828" width="10.42578125" style="6" bestFit="1" customWidth="1"/>
    <col min="13829" max="13829" width="10" style="6" bestFit="1" customWidth="1"/>
    <col min="13830" max="13830" width="11.140625" style="6" bestFit="1" customWidth="1"/>
    <col min="13831" max="13831" width="12.85546875" style="6" bestFit="1" customWidth="1"/>
    <col min="13832" max="13832" width="11.42578125" style="6" bestFit="1" customWidth="1"/>
    <col min="13833" max="13833" width="12.5703125" style="6" bestFit="1" customWidth="1"/>
    <col min="13834" max="13834" width="12.28515625" style="6" bestFit="1" customWidth="1"/>
    <col min="13835" max="13835" width="11.140625" style="6" bestFit="1" customWidth="1"/>
    <col min="13836" max="14077" width="8.85546875" style="6"/>
    <col min="14078" max="14078" width="29" style="6" bestFit="1" customWidth="1"/>
    <col min="14079" max="14079" width="10.28515625" style="6" bestFit="1" customWidth="1"/>
    <col min="14080" max="14080" width="13.140625" style="6" bestFit="1" customWidth="1"/>
    <col min="14081" max="14082" width="11.42578125" style="6" bestFit="1" customWidth="1"/>
    <col min="14083" max="14084" width="10.42578125" style="6" bestFit="1" customWidth="1"/>
    <col min="14085" max="14085" width="10" style="6" bestFit="1" customWidth="1"/>
    <col min="14086" max="14086" width="11.140625" style="6" bestFit="1" customWidth="1"/>
    <col min="14087" max="14087" width="12.85546875" style="6" bestFit="1" customWidth="1"/>
    <col min="14088" max="14088" width="11.42578125" style="6" bestFit="1" customWidth="1"/>
    <col min="14089" max="14089" width="12.5703125" style="6" bestFit="1" customWidth="1"/>
    <col min="14090" max="14090" width="12.28515625" style="6" bestFit="1" customWidth="1"/>
    <col min="14091" max="14091" width="11.140625" style="6" bestFit="1" customWidth="1"/>
    <col min="14092" max="14333" width="8.85546875" style="6"/>
    <col min="14334" max="14334" width="29" style="6" bestFit="1" customWidth="1"/>
    <col min="14335" max="14335" width="10.28515625" style="6" bestFit="1" customWidth="1"/>
    <col min="14336" max="14336" width="13.140625" style="6" bestFit="1" customWidth="1"/>
    <col min="14337" max="14338" width="11.42578125" style="6" bestFit="1" customWidth="1"/>
    <col min="14339" max="14340" width="10.42578125" style="6" bestFit="1" customWidth="1"/>
    <col min="14341" max="14341" width="10" style="6" bestFit="1" customWidth="1"/>
    <col min="14342" max="14342" width="11.140625" style="6" bestFit="1" customWidth="1"/>
    <col min="14343" max="14343" width="12.85546875" style="6" bestFit="1" customWidth="1"/>
    <col min="14344" max="14344" width="11.42578125" style="6" bestFit="1" customWidth="1"/>
    <col min="14345" max="14345" width="12.5703125" style="6" bestFit="1" customWidth="1"/>
    <col min="14346" max="14346" width="12.28515625" style="6" bestFit="1" customWidth="1"/>
    <col min="14347" max="14347" width="11.140625" style="6" bestFit="1" customWidth="1"/>
    <col min="14348" max="14589" width="8.85546875" style="6"/>
    <col min="14590" max="14590" width="29" style="6" bestFit="1" customWidth="1"/>
    <col min="14591" max="14591" width="10.28515625" style="6" bestFit="1" customWidth="1"/>
    <col min="14592" max="14592" width="13.140625" style="6" bestFit="1" customWidth="1"/>
    <col min="14593" max="14594" width="11.42578125" style="6" bestFit="1" customWidth="1"/>
    <col min="14595" max="14596" width="10.42578125" style="6" bestFit="1" customWidth="1"/>
    <col min="14597" max="14597" width="10" style="6" bestFit="1" customWidth="1"/>
    <col min="14598" max="14598" width="11.140625" style="6" bestFit="1" customWidth="1"/>
    <col min="14599" max="14599" width="12.85546875" style="6" bestFit="1" customWidth="1"/>
    <col min="14600" max="14600" width="11.42578125" style="6" bestFit="1" customWidth="1"/>
    <col min="14601" max="14601" width="12.5703125" style="6" bestFit="1" customWidth="1"/>
    <col min="14602" max="14602" width="12.28515625" style="6" bestFit="1" customWidth="1"/>
    <col min="14603" max="14603" width="11.140625" style="6" bestFit="1" customWidth="1"/>
    <col min="14604" max="14845" width="8.85546875" style="6"/>
    <col min="14846" max="14846" width="29" style="6" bestFit="1" customWidth="1"/>
    <col min="14847" max="14847" width="10.28515625" style="6" bestFit="1" customWidth="1"/>
    <col min="14848" max="14848" width="13.140625" style="6" bestFit="1" customWidth="1"/>
    <col min="14849" max="14850" width="11.42578125" style="6" bestFit="1" customWidth="1"/>
    <col min="14851" max="14852" width="10.42578125" style="6" bestFit="1" customWidth="1"/>
    <col min="14853" max="14853" width="10" style="6" bestFit="1" customWidth="1"/>
    <col min="14854" max="14854" width="11.140625" style="6" bestFit="1" customWidth="1"/>
    <col min="14855" max="14855" width="12.85546875" style="6" bestFit="1" customWidth="1"/>
    <col min="14856" max="14856" width="11.42578125" style="6" bestFit="1" customWidth="1"/>
    <col min="14857" max="14857" width="12.5703125" style="6" bestFit="1" customWidth="1"/>
    <col min="14858" max="14858" width="12.28515625" style="6" bestFit="1" customWidth="1"/>
    <col min="14859" max="14859" width="11.140625" style="6" bestFit="1" customWidth="1"/>
    <col min="14860" max="15101" width="8.85546875" style="6"/>
    <col min="15102" max="15102" width="29" style="6" bestFit="1" customWidth="1"/>
    <col min="15103" max="15103" width="10.28515625" style="6" bestFit="1" customWidth="1"/>
    <col min="15104" max="15104" width="13.140625" style="6" bestFit="1" customWidth="1"/>
    <col min="15105" max="15106" width="11.42578125" style="6" bestFit="1" customWidth="1"/>
    <col min="15107" max="15108" width="10.42578125" style="6" bestFit="1" customWidth="1"/>
    <col min="15109" max="15109" width="10" style="6" bestFit="1" customWidth="1"/>
    <col min="15110" max="15110" width="11.140625" style="6" bestFit="1" customWidth="1"/>
    <col min="15111" max="15111" width="12.85546875" style="6" bestFit="1" customWidth="1"/>
    <col min="15112" max="15112" width="11.42578125" style="6" bestFit="1" customWidth="1"/>
    <col min="15113" max="15113" width="12.5703125" style="6" bestFit="1" customWidth="1"/>
    <col min="15114" max="15114" width="12.28515625" style="6" bestFit="1" customWidth="1"/>
    <col min="15115" max="15115" width="11.140625" style="6" bestFit="1" customWidth="1"/>
    <col min="15116" max="15357" width="8.85546875" style="6"/>
    <col min="15358" max="15358" width="29" style="6" bestFit="1" customWidth="1"/>
    <col min="15359" max="15359" width="10.28515625" style="6" bestFit="1" customWidth="1"/>
    <col min="15360" max="15360" width="13.140625" style="6" bestFit="1" customWidth="1"/>
    <col min="15361" max="15362" width="11.42578125" style="6" bestFit="1" customWidth="1"/>
    <col min="15363" max="15364" width="10.42578125" style="6" bestFit="1" customWidth="1"/>
    <col min="15365" max="15365" width="10" style="6" bestFit="1" customWidth="1"/>
    <col min="15366" max="15366" width="11.140625" style="6" bestFit="1" customWidth="1"/>
    <col min="15367" max="15367" width="12.85546875" style="6" bestFit="1" customWidth="1"/>
    <col min="15368" max="15368" width="11.42578125" style="6" bestFit="1" customWidth="1"/>
    <col min="15369" max="15369" width="12.5703125" style="6" bestFit="1" customWidth="1"/>
    <col min="15370" max="15370" width="12.28515625" style="6" bestFit="1" customWidth="1"/>
    <col min="15371" max="15371" width="11.140625" style="6" bestFit="1" customWidth="1"/>
    <col min="15372" max="15613" width="8.85546875" style="6"/>
    <col min="15614" max="15614" width="29" style="6" bestFit="1" customWidth="1"/>
    <col min="15615" max="15615" width="10.28515625" style="6" bestFit="1" customWidth="1"/>
    <col min="15616" max="15616" width="13.140625" style="6" bestFit="1" customWidth="1"/>
    <col min="15617" max="15618" width="11.42578125" style="6" bestFit="1" customWidth="1"/>
    <col min="15619" max="15620" width="10.42578125" style="6" bestFit="1" customWidth="1"/>
    <col min="15621" max="15621" width="10" style="6" bestFit="1" customWidth="1"/>
    <col min="15622" max="15622" width="11.140625" style="6" bestFit="1" customWidth="1"/>
    <col min="15623" max="15623" width="12.85546875" style="6" bestFit="1" customWidth="1"/>
    <col min="15624" max="15624" width="11.42578125" style="6" bestFit="1" customWidth="1"/>
    <col min="15625" max="15625" width="12.5703125" style="6" bestFit="1" customWidth="1"/>
    <col min="15626" max="15626" width="12.28515625" style="6" bestFit="1" customWidth="1"/>
    <col min="15627" max="15627" width="11.140625" style="6" bestFit="1" customWidth="1"/>
    <col min="15628" max="15869" width="8.85546875" style="6"/>
    <col min="15870" max="15870" width="29" style="6" bestFit="1" customWidth="1"/>
    <col min="15871" max="15871" width="10.28515625" style="6" bestFit="1" customWidth="1"/>
    <col min="15872" max="15872" width="13.140625" style="6" bestFit="1" customWidth="1"/>
    <col min="15873" max="15874" width="11.42578125" style="6" bestFit="1" customWidth="1"/>
    <col min="15875" max="15876" width="10.42578125" style="6" bestFit="1" customWidth="1"/>
    <col min="15877" max="15877" width="10" style="6" bestFit="1" customWidth="1"/>
    <col min="15878" max="15878" width="11.140625" style="6" bestFit="1" customWidth="1"/>
    <col min="15879" max="15879" width="12.85546875" style="6" bestFit="1" customWidth="1"/>
    <col min="15880" max="15880" width="11.42578125" style="6" bestFit="1" customWidth="1"/>
    <col min="15881" max="15881" width="12.5703125" style="6" bestFit="1" customWidth="1"/>
    <col min="15882" max="15882" width="12.28515625" style="6" bestFit="1" customWidth="1"/>
    <col min="15883" max="15883" width="11.140625" style="6" bestFit="1" customWidth="1"/>
    <col min="15884" max="16125" width="8.85546875" style="6"/>
    <col min="16126" max="16126" width="29" style="6" bestFit="1" customWidth="1"/>
    <col min="16127" max="16127" width="10.28515625" style="6" bestFit="1" customWidth="1"/>
    <col min="16128" max="16128" width="13.140625" style="6" bestFit="1" customWidth="1"/>
    <col min="16129" max="16130" width="11.42578125" style="6" bestFit="1" customWidth="1"/>
    <col min="16131" max="16132" width="10.42578125" style="6" bestFit="1" customWidth="1"/>
    <col min="16133" max="16133" width="10" style="6" bestFit="1" customWidth="1"/>
    <col min="16134" max="16134" width="11.140625" style="6" bestFit="1" customWidth="1"/>
    <col min="16135" max="16135" width="12.85546875" style="6" bestFit="1" customWidth="1"/>
    <col min="16136" max="16136" width="11.42578125" style="6" bestFit="1" customWidth="1"/>
    <col min="16137" max="16137" width="12.5703125" style="6" bestFit="1" customWidth="1"/>
    <col min="16138" max="16138" width="12.28515625" style="6" bestFit="1" customWidth="1"/>
    <col min="16139" max="16139" width="11.140625" style="6" bestFit="1" customWidth="1"/>
    <col min="16140" max="16369" width="8.85546875" style="6"/>
    <col min="16370" max="16384" width="8.85546875" style="6" customWidth="1"/>
  </cols>
  <sheetData>
    <row r="1" spans="2:10" ht="3" customHeight="1" thickBot="1" x14ac:dyDescent="0.3"/>
    <row r="2" spans="2:10" ht="16.5" thickBot="1" x14ac:dyDescent="0.3">
      <c r="D2" s="56" t="s">
        <v>8</v>
      </c>
      <c r="E2" s="57"/>
      <c r="F2" s="57"/>
      <c r="G2" s="57"/>
      <c r="H2" s="57"/>
      <c r="I2" s="58"/>
    </row>
    <row r="3" spans="2:10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6">
        <v>2018</v>
      </c>
      <c r="G3" s="22">
        <v>2019</v>
      </c>
      <c r="H3" s="23"/>
      <c r="I3" s="21" t="s">
        <v>27</v>
      </c>
      <c r="J3" s="24" t="s">
        <v>19</v>
      </c>
    </row>
    <row r="4" spans="2:10" x14ac:dyDescent="0.25">
      <c r="B4" s="6" t="s">
        <v>10</v>
      </c>
      <c r="C4" s="7">
        <v>0</v>
      </c>
      <c r="D4" s="7"/>
      <c r="E4" s="7"/>
      <c r="F4" s="7"/>
    </row>
    <row r="5" spans="2:10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J5" s="9">
        <f>SUM(D5:G5)+I5</f>
        <v>3619676</v>
      </c>
    </row>
    <row r="6" spans="2:10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J6" s="9">
        <f>SUM(D6:G6)+I6</f>
        <v>2901453</v>
      </c>
    </row>
    <row r="7" spans="2:10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I7" s="9">
        <v>102696</v>
      </c>
      <c r="J7" s="9">
        <f>SUM(D7:G7)+I7</f>
        <v>308088</v>
      </c>
    </row>
    <row r="8" spans="2:10" x14ac:dyDescent="0.25">
      <c r="B8" s="6" t="s">
        <v>21</v>
      </c>
      <c r="C8" s="10">
        <v>0</v>
      </c>
      <c r="D8" s="7"/>
      <c r="E8" s="7"/>
      <c r="F8" s="7"/>
      <c r="G8" s="9"/>
      <c r="J8" s="9">
        <f>SUM(D8:G8)+I8</f>
        <v>0</v>
      </c>
    </row>
    <row r="9" spans="2:10" x14ac:dyDescent="0.25">
      <c r="B9" s="6" t="s">
        <v>18</v>
      </c>
      <c r="C9" s="11">
        <f>SUM(C4:C8)</f>
        <v>0</v>
      </c>
      <c r="D9" s="11">
        <f>SUM(D4:D8)</f>
        <v>1206564</v>
      </c>
      <c r="E9" s="11">
        <f>SUM(E4:E8)</f>
        <v>2173712</v>
      </c>
      <c r="F9" s="11">
        <f>SUM(F4:F8)</f>
        <v>2276400</v>
      </c>
      <c r="G9" s="11">
        <f>SUM(G4:G8)</f>
        <v>1069845</v>
      </c>
      <c r="J9" s="11">
        <f>SUM(J5:J8)</f>
        <v>6829217</v>
      </c>
    </row>
    <row r="10" spans="2:10" x14ac:dyDescent="0.25">
      <c r="C10" s="10"/>
      <c r="D10" s="10"/>
      <c r="E10" s="10"/>
      <c r="F10" s="10"/>
      <c r="G10" s="10"/>
    </row>
    <row r="11" spans="2:10" x14ac:dyDescent="0.25">
      <c r="B11" s="6" t="s">
        <v>31</v>
      </c>
      <c r="C11" s="10"/>
      <c r="D11" s="10"/>
      <c r="E11" s="10"/>
      <c r="F11" s="10"/>
      <c r="G11" s="10"/>
    </row>
    <row r="12" spans="2:10" x14ac:dyDescent="0.25">
      <c r="B12" s="6" t="s">
        <v>22</v>
      </c>
      <c r="C12" s="10">
        <v>957877</v>
      </c>
      <c r="D12" s="10"/>
      <c r="E12" s="10"/>
      <c r="F12" s="10"/>
      <c r="G12" s="12">
        <f>C12/7</f>
        <v>136839.57142857142</v>
      </c>
      <c r="I12" s="9">
        <f>C12-G12</f>
        <v>821037.42857142864</v>
      </c>
      <c r="J12" s="9">
        <f>SUM(D12:G12)+I12</f>
        <v>957877</v>
      </c>
    </row>
    <row r="13" spans="2:10" x14ac:dyDescent="0.25">
      <c r="B13" s="6" t="s">
        <v>23</v>
      </c>
      <c r="C13" s="10">
        <v>2213324</v>
      </c>
      <c r="D13" s="10"/>
      <c r="E13" s="10"/>
      <c r="F13" s="10"/>
      <c r="G13" s="10">
        <f>C13/4</f>
        <v>553331</v>
      </c>
      <c r="I13" s="9">
        <f>C13-G13</f>
        <v>1659993</v>
      </c>
      <c r="J13" s="9">
        <f>SUM(D13:G13)+I13</f>
        <v>2213324</v>
      </c>
    </row>
    <row r="14" spans="2:10" x14ac:dyDescent="0.25">
      <c r="B14" s="6" t="s">
        <v>24</v>
      </c>
      <c r="C14" s="11">
        <f>SUM(C12:C13)</f>
        <v>3171201</v>
      </c>
      <c r="D14" s="11">
        <f>SUM(D12:D13)</f>
        <v>0</v>
      </c>
      <c r="E14" s="11">
        <f>SUM(E12:E13)</f>
        <v>0</v>
      </c>
      <c r="F14" s="11">
        <f>SUM(F12:F13)</f>
        <v>0</v>
      </c>
      <c r="G14" s="11">
        <f>SUM(G12:G13)</f>
        <v>690170.57142857136</v>
      </c>
      <c r="J14" s="11">
        <f>SUM(J12:J13)</f>
        <v>3171201</v>
      </c>
    </row>
    <row r="15" spans="2:10" x14ac:dyDescent="0.25">
      <c r="C15" s="10"/>
      <c r="D15" s="10"/>
      <c r="E15" s="10"/>
      <c r="F15" s="10"/>
      <c r="G15" s="10"/>
    </row>
    <row r="16" spans="2:10" x14ac:dyDescent="0.25">
      <c r="B16" s="6" t="s">
        <v>25</v>
      </c>
      <c r="C16" s="10">
        <f>SUM(C9,C14)</f>
        <v>3171201</v>
      </c>
      <c r="D16" s="10">
        <f>SUM(D9,D14)</f>
        <v>1206564</v>
      </c>
      <c r="E16" s="10">
        <f>SUM(E9,E14)</f>
        <v>2173712</v>
      </c>
      <c r="F16" s="31">
        <f>SUM(F9,F14)</f>
        <v>2276400</v>
      </c>
      <c r="G16" s="33">
        <f>SUM(G9,G14)</f>
        <v>1760015.5714285714</v>
      </c>
      <c r="J16" s="11">
        <f>J9+J14</f>
        <v>10000418</v>
      </c>
    </row>
    <row r="17" spans="2:13" x14ac:dyDescent="0.25">
      <c r="C17" s="10"/>
      <c r="D17" s="10"/>
      <c r="E17" s="10"/>
      <c r="F17" s="13"/>
      <c r="G17" s="13"/>
      <c r="J17" s="10"/>
    </row>
    <row r="18" spans="2:13" ht="4.1500000000000004" customHeight="1" x14ac:dyDescent="0.25">
      <c r="C18" s="10"/>
      <c r="D18" s="10"/>
      <c r="E18" s="10"/>
      <c r="F18" s="10"/>
      <c r="G18" s="10"/>
      <c r="J18" s="10"/>
    </row>
    <row r="19" spans="2:13" ht="3.6" customHeight="1" x14ac:dyDescent="0.25">
      <c r="C19" s="10"/>
      <c r="D19" s="10"/>
      <c r="E19" s="10"/>
      <c r="J19" s="26"/>
      <c r="K19" s="26"/>
      <c r="L19" s="51"/>
      <c r="M19" s="26"/>
    </row>
    <row r="20" spans="2:13" x14ac:dyDescent="0.25">
      <c r="B20" s="6" t="s">
        <v>20</v>
      </c>
      <c r="C20" s="10"/>
      <c r="D20" s="14">
        <f>C5</f>
        <v>0</v>
      </c>
      <c r="E20" s="14">
        <f>C6</f>
        <v>0</v>
      </c>
      <c r="F20" s="14">
        <f>C7</f>
        <v>0</v>
      </c>
      <c r="G20" s="30">
        <f>C8+C12+C13</f>
        <v>3171201</v>
      </c>
      <c r="J20" s="26"/>
      <c r="K20" s="26"/>
      <c r="L20" s="28"/>
      <c r="M20" s="26"/>
    </row>
    <row r="21" spans="2:13" x14ac:dyDescent="0.25">
      <c r="C21" s="10"/>
      <c r="D21" s="10"/>
      <c r="E21" s="10"/>
      <c r="F21" s="10"/>
      <c r="G21" s="10"/>
      <c r="I21" s="18"/>
      <c r="J21" s="27"/>
      <c r="K21" s="26"/>
      <c r="L21" s="27"/>
      <c r="M21" s="52"/>
    </row>
    <row r="22" spans="2:13" ht="16.5" thickBot="1" x14ac:dyDescent="0.3">
      <c r="B22" s="6" t="s">
        <v>15</v>
      </c>
      <c r="C22" s="10"/>
      <c r="D22" s="15">
        <f>D9-D20</f>
        <v>1206564</v>
      </c>
      <c r="E22" s="15">
        <f>E9-E20</f>
        <v>2173712</v>
      </c>
      <c r="F22" s="15">
        <f>F16-F20</f>
        <v>2276400</v>
      </c>
      <c r="G22" s="15">
        <f>G16-G20</f>
        <v>-1411185.4285714286</v>
      </c>
      <c r="I22" s="18"/>
      <c r="J22" s="27"/>
      <c r="K22" s="26"/>
      <c r="L22" s="27"/>
      <c r="M22" s="53"/>
    </row>
    <row r="23" spans="2:13" x14ac:dyDescent="0.25">
      <c r="J23" s="26"/>
      <c r="K23" s="26"/>
      <c r="L23" s="54"/>
      <c r="M23" s="26"/>
    </row>
    <row r="24" spans="2:13" x14ac:dyDescent="0.25">
      <c r="B24" s="6" t="s">
        <v>14</v>
      </c>
      <c r="C24" s="16"/>
      <c r="E24" s="17"/>
      <c r="F24" s="17"/>
      <c r="G24" s="17">
        <v>0.65639999999999998</v>
      </c>
      <c r="I24" s="17"/>
      <c r="J24" s="26"/>
      <c r="K24" s="26"/>
      <c r="L24" s="32"/>
      <c r="M24" s="26"/>
    </row>
    <row r="25" spans="2:13" ht="16.5" thickBot="1" x14ac:dyDescent="0.3">
      <c r="C25" s="16"/>
      <c r="E25" s="17"/>
      <c r="F25" s="17"/>
      <c r="G25" s="17"/>
      <c r="J25" s="26"/>
      <c r="K25" s="26"/>
      <c r="L25" s="32"/>
      <c r="M25" s="26"/>
    </row>
    <row r="26" spans="2:13" ht="17.25" thickTop="1" thickBot="1" x14ac:dyDescent="0.3">
      <c r="B26" s="19" t="s">
        <v>16</v>
      </c>
      <c r="C26" s="16"/>
      <c r="E26" s="17"/>
      <c r="F26" s="49"/>
      <c r="G26" s="55">
        <f>G22*G24</f>
        <v>-926302.11531428574</v>
      </c>
      <c r="L26" s="32"/>
    </row>
    <row r="27" spans="2:13" ht="16.5" thickTop="1" x14ac:dyDescent="0.25">
      <c r="E27" s="25"/>
      <c r="F27" s="32"/>
      <c r="G27" s="47" t="s">
        <v>28</v>
      </c>
      <c r="H27" s="26"/>
      <c r="J27" s="35" t="s">
        <v>29</v>
      </c>
      <c r="K27" s="36"/>
      <c r="L27" s="37" t="s">
        <v>26</v>
      </c>
    </row>
    <row r="28" spans="2:13" x14ac:dyDescent="0.25">
      <c r="E28" s="28"/>
      <c r="F28" s="50"/>
      <c r="G28" s="48" t="s">
        <v>32</v>
      </c>
      <c r="H28" s="26"/>
      <c r="I28" s="45" t="s">
        <v>33</v>
      </c>
      <c r="J28" s="38">
        <f>C14</f>
        <v>3171201</v>
      </c>
      <c r="K28" s="26"/>
      <c r="L28" s="39">
        <f>J28*$G$24</f>
        <v>2081576.3363999999</v>
      </c>
    </row>
    <row r="29" spans="2:13" x14ac:dyDescent="0.25">
      <c r="E29" s="29"/>
      <c r="F29" s="27"/>
      <c r="G29" s="26"/>
      <c r="H29" s="26"/>
      <c r="I29" s="34" t="s">
        <v>30</v>
      </c>
      <c r="J29" s="40">
        <f>G22</f>
        <v>-1411185.4285714286</v>
      </c>
      <c r="K29" s="26"/>
      <c r="L29" s="41">
        <f t="shared" ref="L29:L30" si="0">J29*$G$24</f>
        <v>-926302.11531428574</v>
      </c>
    </row>
    <row r="30" spans="2:13" x14ac:dyDescent="0.25">
      <c r="E30" s="26"/>
      <c r="H30" s="26"/>
      <c r="I30" s="34" t="s">
        <v>34</v>
      </c>
      <c r="J30" s="38">
        <f>SUM(J28:J29)</f>
        <v>1760015.5714285714</v>
      </c>
      <c r="K30" s="26"/>
      <c r="L30" s="39">
        <f t="shared" si="0"/>
        <v>1155274.2210857142</v>
      </c>
    </row>
    <row r="31" spans="2:13" ht="16.5" thickBot="1" x14ac:dyDescent="0.3">
      <c r="I31" s="19"/>
      <c r="J31" s="42"/>
      <c r="K31" s="43"/>
      <c r="L31" s="44"/>
    </row>
  </sheetData>
  <mergeCells count="1">
    <mergeCell ref="D2:I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12" workbookViewId="0">
      <selection activeCell="D29" sqref="D29"/>
    </sheetView>
  </sheetViews>
  <sheetFormatPr defaultRowHeight="15" x14ac:dyDescent="0.25"/>
  <cols>
    <col min="1" max="1" width="28.28515625" bestFit="1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4">
        <v>3171201.0200000014</v>
      </c>
      <c r="F125" s="4">
        <v>10000416.560000002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24" workbookViewId="0">
      <selection activeCell="C42" sqref="C42"/>
    </sheetView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193" workbookViewId="0">
      <selection activeCell="E194" sqref="E194:E241"/>
    </sheetView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FA028B-1442-4C35-B0CA-C27B079067E2}"/>
</file>

<file path=customXml/itemProps2.xml><?xml version="1.0" encoding="utf-8"?>
<ds:datastoreItem xmlns:ds="http://schemas.openxmlformats.org/officeDocument/2006/customXml" ds:itemID="{533DB561-7F42-466F-9EB3-9A41148E3D80}"/>
</file>

<file path=customXml/itemProps3.xml><?xml version="1.0" encoding="utf-8"?>
<ds:datastoreItem xmlns:ds="http://schemas.openxmlformats.org/officeDocument/2006/customXml" ds:itemID="{2678F93D-F7D9-49B4-9CED-1F19B1AAEF30}"/>
</file>

<file path=customXml/itemProps4.xml><?xml version="1.0" encoding="utf-8"?>
<ds:datastoreItem xmlns:ds="http://schemas.openxmlformats.org/officeDocument/2006/customXml" ds:itemID="{BA555D40-1A72-431F-B182-C53088EC2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ADJ</vt:lpstr>
      <vt:lpstr>Actual Expense</vt:lpstr>
      <vt:lpstr>Amortization</vt:lpstr>
      <vt:lpstr>Data</vt:lpstr>
      <vt:lpstr>ADJ!Print_Area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2019-09-11T23:11:10Z</cp:lastPrinted>
  <dcterms:created xsi:type="dcterms:W3CDTF">2018-09-28T15:17:03Z</dcterms:created>
  <dcterms:modified xsi:type="dcterms:W3CDTF">2020-04-21T18:49:10Z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