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xrothschild-my.sharepoint.com/personal/mschiraldi_foxrothschild_com/Documents/Desktop/PMSA/___Testimony and Exhibit to File 02-10-23/Moore Testimony &amp; Exhibits/"/>
    </mc:Choice>
  </mc:AlternateContent>
  <xr:revisionPtr revIDLastSave="7" documentId="13_ncr:1_{98F82BE3-866C-4160-B65A-4522EE209563}" xr6:coauthVersionLast="47" xr6:coauthVersionMax="47" xr10:uidLastSave="{CA91163D-2150-47F6-BAFB-6D001999319A}"/>
  <bookViews>
    <workbookView xWindow="-110" yWindow="-110" windowWidth="19420" windowHeight="10420" xr2:uid="{155C931A-DEEA-4A04-A011-A1ED1B7FB3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41" i="1"/>
  <c r="L36" i="1"/>
  <c r="I37" i="1"/>
  <c r="B46" i="1"/>
  <c r="B44" i="1"/>
  <c r="B43" i="1"/>
  <c r="B42" i="1"/>
  <c r="E36" i="1"/>
  <c r="B39" i="1"/>
  <c r="I43" i="1" l="1"/>
  <c r="I45" i="1" s="1"/>
</calcChain>
</file>

<file path=xl/sharedStrings.xml><?xml version="1.0" encoding="utf-8"?>
<sst xmlns="http://schemas.openxmlformats.org/spreadsheetml/2006/main" count="22" uniqueCount="14">
  <si>
    <t>PMSA Data Request No. 167</t>
  </si>
  <si>
    <t>Detail of Exh JJN-02 page 8 Line 16</t>
  </si>
  <si>
    <t>Pilot Name</t>
  </si>
  <si>
    <t>Retired Pilot Name</t>
  </si>
  <si>
    <t>Cash Paid by PSP 2021</t>
  </si>
  <si>
    <t>Cash Received by PSP 2021</t>
  </si>
  <si>
    <t>Cumulative</t>
  </si>
  <si>
    <t>Total cash payments out</t>
  </si>
  <si>
    <t>Total cash payments in</t>
  </si>
  <si>
    <t>Net Cash</t>
  </si>
  <si>
    <t>Per Financial Statements</t>
  </si>
  <si>
    <t xml:space="preserve">Rounding </t>
  </si>
  <si>
    <t>Cash Paid by PSP 2020</t>
  </si>
  <si>
    <t>Cash Received by PSP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</si>
</sst>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0" fontId="3" fillId="0" borderId="0" xfId="0" applyNumberFormat="1" applyFo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0" fontId="2" fillId="0" borderId="0" xfId="0" applyFont="1" applyAlignment="1">
      <alignment horizontal="center" wrapText="1"/>
    </xf>
    <xf numFmtId="43" fontId="4" fillId="0" borderId="0" xfId="0" applyNumberFormat="1" applyFont="1"/>
    <xf numFmtId="43" fontId="5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6</xdr:col>
      <xdr:colOff>45250</xdr:colOff>
      <xdr:row>10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62A588-64E3-4B16-B91D-894B9EE10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2450"/>
          <a:ext cx="6285713" cy="1250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8843-A33A-406D-8DC5-2E3BE92B6FFF}">
  <dimension ref="A1:L46"/>
  <sheetViews>
    <sheetView tabSelected="1" view="pageLayout" zoomScaleNormal="80" workbookViewId="0">
      <selection activeCell="K1" sqref="K1"/>
    </sheetView>
  </sheetViews>
  <sheetFormatPr defaultColWidth="8.7265625" defaultRowHeight="14" x14ac:dyDescent="0.3"/>
  <cols>
    <col min="1" max="1" width="22" style="1" customWidth="1"/>
    <col min="2" max="2" width="14.453125" style="1" customWidth="1"/>
    <col min="3" max="3" width="8.7265625" style="1"/>
    <col min="4" max="4" width="22.1796875" style="1" customWidth="1"/>
    <col min="5" max="5" width="13.26953125" style="1" customWidth="1"/>
    <col min="6" max="7" width="8.7265625" style="1"/>
    <col min="8" max="8" width="23.453125" style="1" customWidth="1"/>
    <col min="9" max="9" width="13.1796875" style="1" customWidth="1"/>
    <col min="10" max="10" width="8.7265625" style="1"/>
    <col min="11" max="11" width="27.7265625" style="1" bestFit="1" customWidth="1"/>
    <col min="12" max="12" width="17.54296875" style="1" customWidth="1"/>
    <col min="13" max="16384" width="8.7265625" style="1"/>
  </cols>
  <sheetData>
    <row r="1" spans="1:12" x14ac:dyDescent="0.3">
      <c r="A1" s="1" t="s">
        <v>0</v>
      </c>
    </row>
    <row r="2" spans="1:12" x14ac:dyDescent="0.3">
      <c r="A2" s="1" t="s">
        <v>1</v>
      </c>
    </row>
    <row r="12" spans="1:12" ht="42" x14ac:dyDescent="0.3">
      <c r="A12" s="1" t="s">
        <v>3</v>
      </c>
      <c r="B12" s="7" t="s">
        <v>4</v>
      </c>
      <c r="D12" s="1" t="s">
        <v>2</v>
      </c>
      <c r="E12" s="7" t="s">
        <v>5</v>
      </c>
      <c r="H12" s="1" t="s">
        <v>3</v>
      </c>
      <c r="I12" s="7" t="s">
        <v>12</v>
      </c>
      <c r="K12" s="1" t="s">
        <v>2</v>
      </c>
      <c r="L12" s="7" t="s">
        <v>13</v>
      </c>
    </row>
    <row r="13" spans="1:12" x14ac:dyDescent="0.3">
      <c r="A13" s="2"/>
      <c r="B13" s="5">
        <v>4932.9400000000023</v>
      </c>
      <c r="D13" s="2"/>
      <c r="E13" s="5">
        <v>49507.400000000023</v>
      </c>
      <c r="H13" s="3"/>
      <c r="I13" s="5">
        <v>34530.5799999999</v>
      </c>
      <c r="K13" s="3"/>
      <c r="L13" s="5">
        <v>34530.579999999893</v>
      </c>
    </row>
    <row r="14" spans="1:12" x14ac:dyDescent="0.3">
      <c r="A14" s="2"/>
      <c r="B14" s="5">
        <v>9893.3600000000442</v>
      </c>
      <c r="D14" s="2"/>
      <c r="E14" s="5">
        <v>49507.400000000023</v>
      </c>
      <c r="H14" s="3"/>
      <c r="I14" s="5">
        <v>54262.339999999909</v>
      </c>
      <c r="K14" s="3"/>
      <c r="L14" s="5">
        <v>44396.459999999905</v>
      </c>
    </row>
    <row r="15" spans="1:12" x14ac:dyDescent="0.3">
      <c r="A15" s="2"/>
      <c r="B15" s="5">
        <v>34655.180000000051</v>
      </c>
      <c r="D15" s="2"/>
      <c r="E15" s="5">
        <v>59208.72000000003</v>
      </c>
      <c r="H15" s="3"/>
      <c r="I15" s="5">
        <v>53411.520000000251</v>
      </c>
      <c r="K15" s="3"/>
      <c r="L15" s="5">
        <v>59195.280000000028</v>
      </c>
    </row>
    <row r="16" spans="1:12" x14ac:dyDescent="0.3">
      <c r="A16" s="2"/>
      <c r="B16" s="5">
        <v>49507.400000000023</v>
      </c>
      <c r="D16" s="2"/>
      <c r="E16" s="5">
        <v>60995.159999999974</v>
      </c>
      <c r="H16" s="3"/>
      <c r="I16" s="5">
        <v>59195.280000000028</v>
      </c>
      <c r="K16" s="3"/>
      <c r="L16" s="5">
        <v>59195.280000000028</v>
      </c>
    </row>
    <row r="17" spans="1:12" x14ac:dyDescent="0.3">
      <c r="A17" s="2"/>
      <c r="B17" s="5">
        <v>39605.920000000042</v>
      </c>
      <c r="D17" s="2"/>
      <c r="E17" s="5">
        <v>60995.159999999974</v>
      </c>
      <c r="H17" s="3"/>
      <c r="I17" s="5">
        <v>59360.159999999916</v>
      </c>
      <c r="K17" s="3"/>
      <c r="L17" s="5">
        <v>59408.879999999888</v>
      </c>
    </row>
    <row r="18" spans="1:12" x14ac:dyDescent="0.3">
      <c r="A18" s="3"/>
      <c r="B18" s="5">
        <v>59408.880000000005</v>
      </c>
      <c r="D18" s="2"/>
      <c r="E18" s="5">
        <v>60995.16</v>
      </c>
      <c r="H18" s="3"/>
      <c r="I18" s="5">
        <v>59408.879999999888</v>
      </c>
      <c r="K18" s="3"/>
      <c r="L18" s="5">
        <v>59408.879999999888</v>
      </c>
    </row>
    <row r="19" spans="1:12" x14ac:dyDescent="0.3">
      <c r="A19" s="3"/>
      <c r="B19" s="5">
        <v>59208.640000000014</v>
      </c>
      <c r="D19" s="2"/>
      <c r="E19" s="5">
        <v>60995.16</v>
      </c>
      <c r="H19" s="3"/>
      <c r="I19" s="5">
        <v>59408.879999999888</v>
      </c>
      <c r="K19" s="3"/>
      <c r="L19" s="5">
        <v>59208.72</v>
      </c>
    </row>
    <row r="20" spans="1:12" x14ac:dyDescent="0.3">
      <c r="A20" s="3"/>
      <c r="B20" s="5">
        <v>60995.66</v>
      </c>
      <c r="D20" s="2"/>
      <c r="E20" s="5">
        <v>61787.040000000008</v>
      </c>
      <c r="H20" s="3"/>
      <c r="I20" s="5">
        <v>59408.879999999888</v>
      </c>
      <c r="K20" s="3"/>
      <c r="L20" s="5">
        <v>60995.159999999916</v>
      </c>
    </row>
    <row r="21" spans="1:12" x14ac:dyDescent="0.3">
      <c r="A21" s="3"/>
      <c r="B21" s="5">
        <v>60995.66</v>
      </c>
      <c r="D21" s="2"/>
      <c r="E21" s="5">
        <v>61986.359999999986</v>
      </c>
      <c r="H21" s="3"/>
      <c r="I21" s="5">
        <v>59408.879999999888</v>
      </c>
      <c r="K21" s="3"/>
      <c r="L21" s="5">
        <v>60995.159999999916</v>
      </c>
    </row>
    <row r="22" spans="1:12" x14ac:dyDescent="0.3">
      <c r="A22" s="3"/>
      <c r="B22" s="5">
        <v>60995.51999999999</v>
      </c>
      <c r="D22" s="2"/>
      <c r="E22" s="5">
        <v>64277.040000000008</v>
      </c>
      <c r="H22" s="3"/>
      <c r="I22" s="5">
        <v>59208.72</v>
      </c>
      <c r="K22" s="3"/>
      <c r="L22" s="5">
        <v>60995.159999999916</v>
      </c>
    </row>
    <row r="23" spans="1:12" x14ac:dyDescent="0.3">
      <c r="A23" s="3"/>
      <c r="B23" s="5">
        <v>60995.51999999999</v>
      </c>
      <c r="D23" s="2"/>
      <c r="E23" s="5">
        <v>64277.039999999994</v>
      </c>
      <c r="H23" s="3"/>
      <c r="I23" s="5">
        <v>60995.159999999916</v>
      </c>
      <c r="K23" s="3"/>
      <c r="L23" s="5">
        <v>60995.159999999916</v>
      </c>
    </row>
    <row r="24" spans="1:12" x14ac:dyDescent="0.3">
      <c r="A24" s="3"/>
      <c r="B24" s="5">
        <v>60995.51999999999</v>
      </c>
      <c r="D24" s="2"/>
      <c r="E24" s="5">
        <v>64277.040000000008</v>
      </c>
      <c r="H24" s="3"/>
      <c r="I24" s="5">
        <v>60995.159999999916</v>
      </c>
      <c r="K24" s="3"/>
      <c r="L24" s="5">
        <v>61787.040000000008</v>
      </c>
    </row>
    <row r="25" spans="1:12" x14ac:dyDescent="0.3">
      <c r="A25" s="3"/>
      <c r="B25" s="5">
        <v>61787.040000000008</v>
      </c>
      <c r="D25" s="2"/>
      <c r="E25" s="5">
        <v>64277.039999999994</v>
      </c>
      <c r="H25" s="3"/>
      <c r="I25" s="5">
        <v>60995.159999999916</v>
      </c>
      <c r="K25" s="3"/>
      <c r="L25" s="5">
        <v>61986.359999999993</v>
      </c>
    </row>
    <row r="26" spans="1:12" x14ac:dyDescent="0.3">
      <c r="A26" s="3"/>
      <c r="B26" s="5">
        <v>61787.079999999987</v>
      </c>
      <c r="D26" s="2"/>
      <c r="E26" s="5">
        <v>64277.039999999994</v>
      </c>
      <c r="H26" s="3"/>
      <c r="I26" s="5">
        <v>60995.159999999916</v>
      </c>
      <c r="K26" s="3"/>
      <c r="L26" s="5">
        <v>64277.039999999986</v>
      </c>
    </row>
    <row r="27" spans="1:12" x14ac:dyDescent="0.3">
      <c r="A27" s="3"/>
      <c r="B27" s="5">
        <v>61787.040000000008</v>
      </c>
      <c r="D27" s="2"/>
      <c r="E27" s="5">
        <v>62741.039999999994</v>
      </c>
      <c r="H27" s="3"/>
      <c r="I27" s="5">
        <v>60995.159999999916</v>
      </c>
      <c r="K27" s="3"/>
      <c r="L27" s="5">
        <v>64277.039999999986</v>
      </c>
    </row>
    <row r="28" spans="1:12" x14ac:dyDescent="0.3">
      <c r="A28" s="3"/>
      <c r="B28" s="5">
        <v>64276.92</v>
      </c>
      <c r="D28" s="2"/>
      <c r="E28" s="5">
        <v>62935.919999999991</v>
      </c>
      <c r="H28" s="3"/>
      <c r="I28" s="5">
        <v>61787.040000000066</v>
      </c>
      <c r="K28" s="3"/>
      <c r="L28" s="5">
        <v>64277.039999999986</v>
      </c>
    </row>
    <row r="29" spans="1:12" x14ac:dyDescent="0.3">
      <c r="A29" s="3"/>
      <c r="B29" s="5">
        <v>64276.92</v>
      </c>
      <c r="D29" s="2"/>
      <c r="E29" s="5">
        <v>62935.920000000006</v>
      </c>
      <c r="H29" s="3"/>
      <c r="I29" s="5">
        <v>61787.039999999994</v>
      </c>
      <c r="K29" s="3"/>
      <c r="L29" s="5">
        <v>64277.039999999986</v>
      </c>
    </row>
    <row r="30" spans="1:12" x14ac:dyDescent="0.3">
      <c r="A30" s="3"/>
      <c r="B30" s="5">
        <v>64276.92</v>
      </c>
      <c r="D30" s="2"/>
      <c r="E30" s="5">
        <v>62935.920000000006</v>
      </c>
      <c r="H30" s="3"/>
      <c r="I30" s="5">
        <v>61787.039999999986</v>
      </c>
      <c r="K30" s="3"/>
      <c r="L30" s="5">
        <v>64277.039999999986</v>
      </c>
    </row>
    <row r="31" spans="1:12" x14ac:dyDescent="0.3">
      <c r="A31" s="3"/>
      <c r="B31" s="5">
        <v>64276.67</v>
      </c>
      <c r="D31" s="2"/>
      <c r="E31" s="5">
        <v>62935.92</v>
      </c>
      <c r="H31" s="3"/>
      <c r="I31" s="5">
        <v>64276.920000000042</v>
      </c>
      <c r="K31" s="3"/>
      <c r="L31" s="5">
        <v>53453.689999999988</v>
      </c>
    </row>
    <row r="32" spans="1:12" x14ac:dyDescent="0.3">
      <c r="A32" s="3"/>
      <c r="B32" s="5">
        <v>64276.919999999991</v>
      </c>
      <c r="D32" s="2"/>
      <c r="E32" s="5">
        <v>62935.92</v>
      </c>
      <c r="H32" s="3"/>
      <c r="I32" s="5">
        <v>64276.920000000042</v>
      </c>
      <c r="K32" s="3"/>
      <c r="L32" s="5">
        <v>36712.619999999995</v>
      </c>
    </row>
    <row r="33" spans="1:12" x14ac:dyDescent="0.3">
      <c r="A33" s="3"/>
      <c r="B33" s="5">
        <v>64276.919999999991</v>
      </c>
      <c r="D33" s="2"/>
      <c r="E33" s="5">
        <v>52446.6</v>
      </c>
      <c r="H33" s="3"/>
      <c r="I33" s="5">
        <v>64276.92000000002</v>
      </c>
      <c r="K33" s="3"/>
      <c r="L33" s="5">
        <v>31467.96</v>
      </c>
    </row>
    <row r="34" spans="1:12" x14ac:dyDescent="0.3">
      <c r="A34" s="3"/>
      <c r="B34" s="5">
        <v>57691.26</v>
      </c>
      <c r="D34" s="2"/>
      <c r="E34" s="5">
        <v>15733.98</v>
      </c>
      <c r="H34" s="3"/>
      <c r="I34" s="5">
        <v>64276.920000000013</v>
      </c>
      <c r="K34" s="3"/>
      <c r="L34" s="5">
        <v>10489.32</v>
      </c>
    </row>
    <row r="35" spans="1:12" ht="15.5" x14ac:dyDescent="0.45">
      <c r="A35" s="3"/>
      <c r="B35" s="5">
        <v>57691.26</v>
      </c>
      <c r="D35" s="2"/>
      <c r="E35" s="6">
        <v>5244.66</v>
      </c>
      <c r="H35" s="3"/>
      <c r="I35" s="5">
        <v>58920.510000000009</v>
      </c>
      <c r="K35" s="3"/>
      <c r="L35" s="6">
        <v>5244.66</v>
      </c>
    </row>
    <row r="36" spans="1:12" ht="15.5" x14ac:dyDescent="0.45">
      <c r="A36" s="3"/>
      <c r="B36" s="5">
        <v>43433.84</v>
      </c>
      <c r="E36" s="5">
        <f>SUM(E13:E35)</f>
        <v>1298208.6400000001</v>
      </c>
      <c r="H36" s="3"/>
      <c r="I36" s="6">
        <v>58920.510000000009</v>
      </c>
      <c r="L36" s="5">
        <f>SUM(L13:L35)</f>
        <v>1201851.5699999994</v>
      </c>
    </row>
    <row r="37" spans="1:12" x14ac:dyDescent="0.3">
      <c r="A37" s="3"/>
      <c r="B37" s="5">
        <v>10858.46</v>
      </c>
      <c r="I37" s="5">
        <f>SUM(I13:I36)</f>
        <v>1422889.7399999993</v>
      </c>
    </row>
    <row r="38" spans="1:12" ht="15.5" x14ac:dyDescent="0.45">
      <c r="A38" s="3"/>
      <c r="B38" s="6">
        <v>5429.23</v>
      </c>
    </row>
    <row r="39" spans="1:12" x14ac:dyDescent="0.3">
      <c r="B39" s="5">
        <f>SUM(B13:B38)</f>
        <v>1308316.6800000004</v>
      </c>
    </row>
    <row r="40" spans="1:12" x14ac:dyDescent="0.3">
      <c r="H40" s="10" t="s">
        <v>6</v>
      </c>
      <c r="I40" s="10"/>
    </row>
    <row r="41" spans="1:12" x14ac:dyDescent="0.3">
      <c r="A41" s="10" t="s">
        <v>6</v>
      </c>
      <c r="B41" s="10"/>
      <c r="H41" s="4" t="s">
        <v>8</v>
      </c>
      <c r="I41" s="8">
        <f>L36</f>
        <v>1201851.5699999994</v>
      </c>
    </row>
    <row r="42" spans="1:12" ht="15.5" x14ac:dyDescent="0.45">
      <c r="A42" s="4" t="s">
        <v>8</v>
      </c>
      <c r="B42" s="8">
        <f>E36</f>
        <v>1298208.6400000001</v>
      </c>
      <c r="H42" s="4" t="s">
        <v>7</v>
      </c>
      <c r="I42" s="9">
        <f>I37</f>
        <v>1422889.7399999993</v>
      </c>
    </row>
    <row r="43" spans="1:12" ht="15.5" x14ac:dyDescent="0.45">
      <c r="A43" s="4" t="s">
        <v>7</v>
      </c>
      <c r="B43" s="9">
        <f>B39</f>
        <v>1308316.6800000004</v>
      </c>
      <c r="H43" s="4" t="s">
        <v>9</v>
      </c>
      <c r="I43" s="8">
        <f>I41-I42</f>
        <v>-221038.16999999993</v>
      </c>
    </row>
    <row r="44" spans="1:12" ht="15.5" x14ac:dyDescent="0.45">
      <c r="A44" s="4" t="s">
        <v>9</v>
      </c>
      <c r="B44" s="8">
        <f>B42-B43</f>
        <v>-10108.04000000027</v>
      </c>
      <c r="H44" s="4" t="s">
        <v>10</v>
      </c>
      <c r="I44" s="9">
        <v>-221038</v>
      </c>
    </row>
    <row r="45" spans="1:12" ht="15.5" x14ac:dyDescent="0.45">
      <c r="A45" s="4" t="s">
        <v>10</v>
      </c>
      <c r="B45" s="9">
        <v>-10106</v>
      </c>
      <c r="H45" s="4" t="s">
        <v>11</v>
      </c>
      <c r="I45" s="8">
        <f>I43-I44</f>
        <v>-0.16999999992549419</v>
      </c>
    </row>
    <row r="46" spans="1:12" x14ac:dyDescent="0.3">
      <c r="A46" s="4" t="s">
        <v>11</v>
      </c>
      <c r="B46" s="8">
        <f>B44-B45</f>
        <v>-2.0400000002700835</v>
      </c>
    </row>
  </sheetData>
  <mergeCells count="2">
    <mergeCell ref="A41:B41"/>
    <mergeCell ref="H40:I40"/>
  </mergeCells>
  <pageMargins left="0.7" right="0.7" top="0.75" bottom="0.75" header="0.3" footer="0.3"/>
  <pageSetup scale="48" orientation="portrait" horizontalDpi="300" verticalDpi="1200" r:id="rId1"/>
  <headerFooter>
    <oddHeader>&amp;R&amp;"Arial Black,Regular"&amp;12Exh. MM-29
Docket TP-220513
Page &amp;P of 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97FE6A-2EFA-479D-A10D-791CDEA8DB5F}"/>
</file>

<file path=customXml/itemProps2.xml><?xml version="1.0" encoding="utf-8"?>
<ds:datastoreItem xmlns:ds="http://schemas.openxmlformats.org/officeDocument/2006/customXml" ds:itemID="{CA3A3EFC-15E2-4706-B0AD-FFE7133F0AFE}"/>
</file>

<file path=customXml/itemProps3.xml><?xml version="1.0" encoding="utf-8"?>
<ds:datastoreItem xmlns:ds="http://schemas.openxmlformats.org/officeDocument/2006/customXml" ds:itemID="{1948921E-2080-4811-84BC-4DD40EB33488}"/>
</file>

<file path=customXml/itemProps4.xml><?xml version="1.0" encoding="utf-8"?>
<ds:datastoreItem xmlns:ds="http://schemas.openxmlformats.org/officeDocument/2006/customXml" ds:itemID="{6AED8E59-848F-4C54-9551-8DF698DAA35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Norris</dc:creator>
  <cp:lastModifiedBy>Schiraldi, Michael V.</cp:lastModifiedBy>
  <dcterms:created xsi:type="dcterms:W3CDTF">2022-12-07T22:05:16Z</dcterms:created>
  <dcterms:modified xsi:type="dcterms:W3CDTF">2023-02-09T17:43:45Z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