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TANY\AppData\Local\Box\Box Edit\Documents\2pl12kevDUyf5ZCEU7g6AQ==\"/>
    </mc:Choice>
  </mc:AlternateContent>
  <xr:revisionPtr revIDLastSave="0" documentId="13_ncr:1_{C7862EDF-437E-4789-BBAC-801A8129B6BC}" xr6:coauthVersionLast="47" xr6:coauthVersionMax="47" xr10:uidLastSave="{00000000-0000-0000-0000-000000000000}"/>
  <bookViews>
    <workbookView xWindow="-120" yWindow="-120" windowWidth="25440" windowHeight="15390" tabRatio="740" xr2:uid="{00000000-000D-0000-FFFF-FFFF00000000}"/>
  </bookViews>
  <sheets>
    <sheet name="13 EIM GHG benefits" sheetId="8" r:id="rId1"/>
  </sheets>
  <externalReferences>
    <externalReference r:id="rId2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OFFSET(Full_Print,0,0,Last_Row)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" l="1"/>
  <c r="H7" i="8"/>
  <c r="F9" i="8"/>
  <c r="G9" i="8"/>
  <c r="E9" i="8" l="1"/>
  <c r="D9" i="8"/>
  <c r="C9" i="8"/>
  <c r="B9" i="8"/>
  <c r="H9" i="8" l="1"/>
  <c r="H11" i="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<sst xmlns="http://schemas.openxmlformats.org/spreadsheetml/2006/main" count="8" uniqueCount="8">
  <si>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Average</t>
  </si>
  <si>
    <t>Puget Sound Energy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</si>
  <si>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</si>
  <si>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</si>
  <si>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</si>
  <si>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</si>
  <si>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</si>
  <si>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 xml:space="preserve">2024 GRC - Exhibit BDM-13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</si>
</sst>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0" fillId="0" borderId="0" xfId="0" applyFont="1"/>
    <xf numFmtId="5" fontId="0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/>
    <xf numFmtId="0" fontId="0" fillId="0" borderId="0" xfId="0" applyFont="1" applyAlignment="1">
      <alignment horizontal="right"/>
    </xf>
    <xf numFmtId="5" fontId="0" fillId="0" borderId="1" xfId="0" applyNumberFormat="1" applyFont="1" applyBorder="1"/>
    <xf numFmtId="5" fontId="0" fillId="0" borderId="1" xfId="0" applyNumberFormat="1" applyFont="1" applyFill="1" applyBorder="1"/>
    <xf numFmtId="5" fontId="2" fillId="0" borderId="0" xfId="0" applyNumberFormat="1" applyFont="1" applyFill="1"/>
    <xf numFmtId="0" fontId="0" fillId="0" borderId="5" xfId="0" applyFont="1" applyBorder="1" applyAlignment="1">
      <alignment horizontal="right"/>
    </xf>
    <xf numFmtId="5" fontId="0" fillId="0" borderId="0" xfId="0" applyNumberFormat="1" applyFont="1" applyFill="1" applyBorder="1"/>
    <xf numFmtId="5" fontId="0" fillId="0" borderId="6" xfId="0" applyNumberFormat="1" applyFont="1" applyBorder="1"/>
    <xf numFmtId="0" fontId="0" fillId="0" borderId="8" xfId="0" applyFont="1" applyBorder="1" applyAlignment="1">
      <alignment horizontal="right"/>
    </xf>
    <xf numFmtId="5" fontId="0" fillId="0" borderId="7" xfId="0" applyNumberFormat="1" applyFont="1" applyBorder="1"/>
    <xf numFmtId="0" fontId="0" fillId="0" borderId="3" xfId="0" applyFont="1" applyBorder="1" applyAlignment="1">
      <alignment horizontal="right"/>
    </xf>
    <xf numFmtId="5" fontId="0" fillId="0" borderId="2" xfId="0" applyNumberFormat="1" applyFont="1" applyBorder="1"/>
    <xf numFmtId="5" fontId="0" fillId="0" borderId="4" xfId="0" applyNumberFormat="1" applyFont="1" applyBorder="1"/>
    <xf numFmtId="0" fontId="0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Normal" xfId="0" builtinId="0"/>
    <cellStyle name="Normal 10 10 6" xfId="1" xr:uid="{00000000-0005-0000-0000-000005000000}"/>
    <cellStyle name="Normal 10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abSelected="1" workbookViewId="0">
      <selection activeCell="G23" sqref="G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12" ht="18.75" x14ac:dyDescent="0.3">
      <c r="A1" s="3" t="s">
        <v>1</v>
      </c>
    </row>
    <row r="2" spans="1:12" ht="15.75" x14ac:dyDescent="0.25">
      <c r="A2" s="5" t="s">
        <v>7</v>
      </c>
    </row>
    <row r="3" spans="1:12" ht="20.25" x14ac:dyDescent="0.3">
      <c r="A3" s="4" t="s">
        <v>2</v>
      </c>
    </row>
    <row r="5" spans="1:12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8"/>
      <c r="B6" s="19">
        <v>2017</v>
      </c>
      <c r="C6" s="19">
        <v>2018</v>
      </c>
      <c r="D6" s="19">
        <v>2019</v>
      </c>
      <c r="E6" s="19">
        <v>2020</v>
      </c>
      <c r="F6" s="19">
        <v>2021</v>
      </c>
      <c r="G6" s="19">
        <v>2022</v>
      </c>
      <c r="H6" s="20" t="s">
        <v>0</v>
      </c>
      <c r="I6" s="1"/>
      <c r="J6" s="1"/>
      <c r="K6" s="1"/>
      <c r="L6" s="1"/>
    </row>
    <row r="7" spans="1:12" x14ac:dyDescent="0.25">
      <c r="A7" s="10" t="s">
        <v>3</v>
      </c>
      <c r="B7" s="2">
        <v>1943656.8477100283</v>
      </c>
      <c r="C7" s="2">
        <v>2152131.9501899709</v>
      </c>
      <c r="D7" s="2">
        <v>2094265.8142600516</v>
      </c>
      <c r="E7" s="2">
        <v>2475190.1086599804</v>
      </c>
      <c r="F7" s="11">
        <v>4518245.71</v>
      </c>
      <c r="G7" s="11">
        <v>2776662.85</v>
      </c>
      <c r="H7" s="12">
        <f>AVERAGE(B7:G7)</f>
        <v>2660025.5468033389</v>
      </c>
      <c r="I7" s="1"/>
      <c r="J7" s="1"/>
      <c r="K7" s="1"/>
      <c r="L7" s="1"/>
    </row>
    <row r="8" spans="1:12" x14ac:dyDescent="0.25">
      <c r="A8" s="13" t="s">
        <v>4</v>
      </c>
      <c r="B8" s="7">
        <v>-2218.4</v>
      </c>
      <c r="C8" s="7">
        <v>-9727.9699999999993</v>
      </c>
      <c r="D8" s="7">
        <v>-16928.73</v>
      </c>
      <c r="E8" s="7">
        <v>-73536.75</v>
      </c>
      <c r="F8" s="8">
        <v>-366170.85</v>
      </c>
      <c r="G8" s="8">
        <v>-150353.28</v>
      </c>
      <c r="H8" s="14">
        <f>AVERAGE(B8:G8)</f>
        <v>-103155.99666666666</v>
      </c>
      <c r="I8" s="1"/>
      <c r="J8" s="1"/>
      <c r="K8" s="1"/>
      <c r="L8" s="1"/>
    </row>
    <row r="9" spans="1:12" ht="15.75" thickBot="1" x14ac:dyDescent="0.3">
      <c r="A9" s="15" t="s">
        <v>5</v>
      </c>
      <c r="B9" s="16">
        <f>B7+B8</f>
        <v>1941438.4477100284</v>
      </c>
      <c r="C9" s="16">
        <f t="shared" ref="C9:G9" si="0">C7+C8</f>
        <v>2142403.9801899707</v>
      </c>
      <c r="D9" s="16">
        <f t="shared" si="0"/>
        <v>2077337.0842600516</v>
      </c>
      <c r="E9" s="16">
        <f t="shared" si="0"/>
        <v>2401653.3586599804</v>
      </c>
      <c r="F9" s="16">
        <f t="shared" si="0"/>
        <v>4152074.86</v>
      </c>
      <c r="G9" s="16">
        <f t="shared" si="0"/>
        <v>2626309.5700000003</v>
      </c>
      <c r="H9" s="17">
        <f>AVERAGE(B9:G9)</f>
        <v>2556869.5501366719</v>
      </c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6"/>
      <c r="G11" s="6" t="s">
        <v>6</v>
      </c>
      <c r="H11" s="9">
        <f>-H9</f>
        <v>-2556869.5501366719</v>
      </c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EE8941-DA6C-4BC6-9E42-95B399750D6D}"/>
</file>

<file path=customXml/itemProps2.xml><?xml version="1.0" encoding="utf-8"?>
<ds:datastoreItem xmlns:ds="http://schemas.openxmlformats.org/officeDocument/2006/customXml" ds:itemID="{39E98F4D-33AA-48A2-B0AF-FCD2575898DD}"/>
</file>

<file path=customXml/itemProps3.xml><?xml version="1.0" encoding="utf-8"?>
<ds:datastoreItem xmlns:ds="http://schemas.openxmlformats.org/officeDocument/2006/customXml" ds:itemID="{F309F311-1059-4560-BCCD-31D0774E16BE}"/>
</file>

<file path=customXml/itemProps4.xml><?xml version="1.0" encoding="utf-8"?>
<ds:datastoreItem xmlns:ds="http://schemas.openxmlformats.org/officeDocument/2006/customXml" ds:itemID="{462EC7D1-BB5B-492C-8915-681348302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EIM GHG benefits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Stanton, Amy (SEA)</cp:lastModifiedBy>
  <cp:lastPrinted>2024-02-13T00:42:00Z</cp:lastPrinted>
  <dcterms:created xsi:type="dcterms:W3CDTF">2023-07-20T23:25:18Z</dcterms:created>
  <dcterms:modified xsi:type="dcterms:W3CDTF">2024-02-13T00:49:05Z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