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16" windowWidth="15168" windowHeight="8388"/>
  </bookViews>
  <sheets>
    <sheet name="191" sheetId="2" r:id="rId1"/>
  </sheets>
  <calcPr calcId="14562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<sst xmlns="http://schemas.openxmlformats.org/spreadsheetml/2006/main" count="86" uniqueCount="39">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</sst>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L25" sqref="L25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6.1093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6384" width="9.109375" style="1"/>
  </cols>
  <sheetData>
    <row r="1" spans="1:10" x14ac:dyDescent="0.25">
      <c r="C1" s="34"/>
    </row>
    <row r="2" spans="1:10" x14ac:dyDescent="0.25">
      <c r="B2" s="2"/>
    </row>
    <row r="4" spans="1:10" x14ac:dyDescent="0.25">
      <c r="C4" s="35" t="s">
        <v>30</v>
      </c>
      <c r="D4" s="32">
        <v>43282</v>
      </c>
      <c r="F4" s="40"/>
    </row>
    <row r="5" spans="1:10" x14ac:dyDescent="0.25">
      <c r="F5" s="41"/>
    </row>
    <row r="6" spans="1:10" x14ac:dyDescent="0.25">
      <c r="A6" s="4" t="s">
        <v>0</v>
      </c>
    </row>
    <row r="7" spans="1:10" x14ac:dyDescent="0.25">
      <c r="A7" s="5" t="s">
        <v>1</v>
      </c>
      <c r="C7" s="3">
        <v>19100152</v>
      </c>
      <c r="E7" s="33"/>
      <c r="F7" s="42"/>
    </row>
    <row r="8" spans="1:10" x14ac:dyDescent="0.25">
      <c r="B8" s="1" t="s">
        <v>2</v>
      </c>
      <c r="D8" s="6">
        <v>-217836.90999999433</v>
      </c>
      <c r="E8" s="33"/>
      <c r="F8" s="43"/>
    </row>
    <row r="9" spans="1:10" hidden="1" x14ac:dyDescent="0.25">
      <c r="B9" s="7" t="s">
        <v>3</v>
      </c>
      <c r="D9" s="8"/>
      <c r="E9" s="33"/>
      <c r="F9" s="43"/>
    </row>
    <row r="10" spans="1:10" x14ac:dyDescent="0.25">
      <c r="B10" s="7" t="s">
        <v>35</v>
      </c>
      <c r="D10" s="8">
        <v>0</v>
      </c>
      <c r="E10" s="33"/>
      <c r="F10" s="43"/>
    </row>
    <row r="11" spans="1:10" x14ac:dyDescent="0.25">
      <c r="B11" s="10" t="s">
        <v>5</v>
      </c>
      <c r="D11" s="11">
        <v>-1823</v>
      </c>
      <c r="E11" s="33"/>
      <c r="F11" s="43"/>
      <c r="G11" s="43"/>
      <c r="H11" s="43"/>
      <c r="I11" s="43"/>
      <c r="J11" s="43"/>
    </row>
    <row r="12" spans="1:10" x14ac:dyDescent="0.25">
      <c r="B12" s="12" t="s">
        <v>6</v>
      </c>
      <c r="D12" s="11">
        <v>0</v>
      </c>
      <c r="E12" s="33"/>
      <c r="F12" s="44"/>
    </row>
    <row r="13" spans="1:10" x14ac:dyDescent="0.25">
      <c r="B13" s="1" t="s">
        <v>7</v>
      </c>
      <c r="D13" s="11">
        <v>-7058.85</v>
      </c>
      <c r="E13" s="33"/>
      <c r="F13" s="44"/>
      <c r="G13" s="44"/>
      <c r="H13" s="44"/>
      <c r="I13" s="44"/>
      <c r="J13" s="44"/>
    </row>
    <row r="14" spans="1:10" x14ac:dyDescent="0.25">
      <c r="B14" s="1" t="s">
        <v>8</v>
      </c>
      <c r="D14" s="13">
        <v>-8881.85</v>
      </c>
      <c r="E14" s="33"/>
      <c r="F14" s="44"/>
      <c r="G14" s="51"/>
      <c r="H14" s="51"/>
      <c r="I14" s="51"/>
      <c r="J14" s="51"/>
    </row>
    <row r="15" spans="1:10" x14ac:dyDescent="0.25">
      <c r="B15" s="1" t="s">
        <v>9</v>
      </c>
      <c r="D15" s="6">
        <v>-226718.75999999433</v>
      </c>
      <c r="E15" s="33"/>
      <c r="F15" s="44"/>
    </row>
    <row r="16" spans="1:10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-2843705.5700000152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8"/>
      <c r="E20" s="33"/>
      <c r="F20" s="44"/>
    </row>
    <row r="21" spans="1:10" x14ac:dyDescent="0.25">
      <c r="B21" s="10" t="s">
        <v>5</v>
      </c>
      <c r="D21" s="11">
        <v>388450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4414.38</v>
      </c>
      <c r="E23" s="33"/>
      <c r="F23" s="43"/>
    </row>
    <row r="24" spans="1:10" x14ac:dyDescent="0.25">
      <c r="B24" s="1" t="s">
        <v>8</v>
      </c>
      <c r="D24" s="13">
        <v>392864.38</v>
      </c>
      <c r="E24" s="33"/>
      <c r="F24" s="43"/>
    </row>
    <row r="25" spans="1:10" x14ac:dyDescent="0.25">
      <c r="B25" s="1" t="s">
        <v>9</v>
      </c>
      <c r="D25" s="6">
        <v>-2450841.1900000153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-4155658.75</v>
      </c>
      <c r="E54" s="33"/>
    </row>
    <row r="55" spans="1:6" s="7" customFormat="1" x14ac:dyDescent="0.25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6554480.5899999999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6554480.5899999999</v>
      </c>
      <c r="E62" s="33"/>
    </row>
    <row r="63" spans="1:6" x14ac:dyDescent="0.25">
      <c r="B63" s="1" t="s">
        <v>9</v>
      </c>
      <c r="D63" s="6">
        <v>2398821.84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-30934592.669999998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-5936118.7400000002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-5936118.7400000002</v>
      </c>
      <c r="E73" s="33"/>
    </row>
    <row r="74" spans="1:6" x14ac:dyDescent="0.25">
      <c r="B74" s="1" t="s">
        <v>9</v>
      </c>
      <c r="D74" s="6">
        <v>-36870711.409999996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-138771.28</v>
      </c>
      <c r="E77" s="33"/>
    </row>
    <row r="78" spans="1:6" s="7" customFormat="1" x14ac:dyDescent="0.25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-15710.98</v>
      </c>
      <c r="E80" s="33"/>
      <c r="F80" s="39"/>
    </row>
    <row r="81" spans="1:7" x14ac:dyDescent="0.25">
      <c r="B81" s="1" t="s">
        <v>8</v>
      </c>
      <c r="D81" s="24">
        <v>-15710.98</v>
      </c>
      <c r="E81" s="33"/>
    </row>
    <row r="82" spans="1:7" x14ac:dyDescent="0.25">
      <c r="B82" s="1" t="s">
        <v>9</v>
      </c>
      <c r="D82" s="14">
        <v>-154482.26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-354652.15000000008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-123984.13</v>
      </c>
      <c r="E87" s="33"/>
      <c r="F87" s="39"/>
    </row>
    <row r="88" spans="1:7" x14ac:dyDescent="0.25">
      <c r="B88" s="1" t="s">
        <v>8</v>
      </c>
      <c r="D88" s="24">
        <v>-123984.13</v>
      </c>
      <c r="E88" s="33"/>
    </row>
    <row r="89" spans="1:7" x14ac:dyDescent="0.25">
      <c r="B89" s="1" t="s">
        <v>9</v>
      </c>
      <c r="D89" s="14">
        <v>-478636.28000000009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-38645217.329999998</v>
      </c>
      <c r="E92" s="33"/>
      <c r="F92" s="52">
        <f>+D85+D77+D66+D54+D18+D8+D28</f>
        <v>-38645217.330000006</v>
      </c>
      <c r="G92" s="49">
        <f>+F92-D92</f>
        <v>0</v>
      </c>
    </row>
    <row r="93" spans="1:7" x14ac:dyDescent="0.25">
      <c r="B93" s="1" t="s">
        <v>8</v>
      </c>
      <c r="D93" s="27">
        <v>862649.2699999999</v>
      </c>
      <c r="E93" s="33"/>
      <c r="F93" s="53">
        <f>+D14+D24+D62+D73+D81+D88+D35</f>
        <v>862649.2699999999</v>
      </c>
      <c r="G93" s="49">
        <f>+F93-D93</f>
        <v>0</v>
      </c>
    </row>
    <row r="94" spans="1:7" ht="13.8" thickBot="1" x14ac:dyDescent="0.3">
      <c r="B94" s="1" t="s">
        <v>9</v>
      </c>
      <c r="D94" s="28">
        <v>-37782568.059999995</v>
      </c>
      <c r="E94" s="33"/>
      <c r="F94" s="52">
        <f>SUM(F92:F93)</f>
        <v>-37782568.060000002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-2677559.9500000095</v>
      </c>
      <c r="E95" s="33"/>
      <c r="F95" s="8">
        <f>+D15+D25</f>
        <v>-2677559.9500000095</v>
      </c>
      <c r="G95" s="49">
        <f>+F95-D95</f>
        <v>0</v>
      </c>
    </row>
    <row r="96" spans="1:7" ht="13.8" thickBot="1" x14ac:dyDescent="0.3">
      <c r="A96" s="1" t="s">
        <v>28</v>
      </c>
      <c r="D96" s="29">
        <v>-35105008.109999985</v>
      </c>
      <c r="E96" s="33"/>
      <c r="F96" s="53">
        <f>+F94-F95</f>
        <v>-35105008.109999992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July
 2018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EC5CEADC0513479C06ABF8F969A697" ma:contentTypeVersion="92" ma:contentTypeDescription="" ma:contentTypeScope="" ma:versionID="380001469ed1df923ff6a969fa9506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2017-09-15T07:00:00+00:00</OpenedDate>
    <SignificantOrder xmlns="dc463f71-b30c-4ab2-9473-d307f9d35888">false</SignificantOrder>
    <Date1 xmlns="dc463f71-b30c-4ab2-9473-d307f9d35888">2018-08-29T07:00:00+00:00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170975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1A46975-579E-420A-B137-709D6B9CBC11}"/>
</file>

<file path=customXml/itemProps2.xml><?xml version="1.0" encoding="utf-8"?>
<ds:datastoreItem xmlns:ds="http://schemas.openxmlformats.org/officeDocument/2006/customXml" ds:itemID="{CCE0CCD4-CCFC-4E0C-994E-57DE20472E1C}"/>
</file>

<file path=customXml/itemProps3.xml><?xml version="1.0" encoding="utf-8"?>
<ds:datastoreItem xmlns:ds="http://schemas.openxmlformats.org/officeDocument/2006/customXml" ds:itemID="{6BBB379D-56D7-4873-9235-FFBDBCD7ED80}"/>
</file>

<file path=customXml/itemProps4.xml><?xml version="1.0" encoding="utf-8"?>
<ds:datastoreItem xmlns:ds="http://schemas.openxmlformats.org/officeDocument/2006/customXml" ds:itemID="{9B9CB67F-47BC-4B1A-9271-851B11ABC5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npeder</cp:lastModifiedBy>
  <cp:lastPrinted>2018-07-16T16:03:25Z</cp:lastPrinted>
  <dcterms:created xsi:type="dcterms:W3CDTF">2005-03-16T23:33:46Z</dcterms:created>
  <dcterms:modified xsi:type="dcterms:W3CDTF">2018-08-23T21:56:15Z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0x0101006E56B4D1795A2E4DB2F0B01679ED314A009CEC5CEADC0513479C06ABF8F969A697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