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135fe794020e1e5/Documents/WA Clients/Okanogan/Misc Projects/3-Yard Rate 7.1.2024/"/>
    </mc:Choice>
  </mc:AlternateContent>
  <xr:revisionPtr revIDLastSave="180" documentId="8_{547CB077-1210-450C-B579-8BB6D25EB9DD}" xr6:coauthVersionLast="47" xr6:coauthVersionMax="47" xr10:uidLastSave="{B06DC4EA-7FF3-4B4F-8836-B0B5D342BE27}"/>
  <bookViews>
    <workbookView xWindow="-120" yWindow="-120" windowWidth="29040" windowHeight="15720" xr2:uid="{DE19565E-7984-4B87-9F32-196850A5751F}"/>
  </bookViews>
  <sheets>
    <sheet name="Sheet1" sheetId="1" r:id="rId1"/>
  </sheets>
  <definedNames>
    <definedName name="_xlnm.Print_Area" localSheetId="0">Sheet1!$B$2:$J$54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E46" i="1"/>
  <c r="E43" i="1"/>
  <c r="E37" i="1"/>
  <c r="F37" i="1" s="1"/>
  <c r="E39" i="1"/>
  <c r="F39" i="1" s="1"/>
  <c r="E36" i="1"/>
  <c r="F36" i="1" s="1"/>
  <c r="G36" i="1" l="1"/>
  <c r="G37" i="1"/>
  <c r="G39" i="1" l="1"/>
  <c r="H39" i="1" s="1"/>
  <c r="E44" i="1" s="1"/>
  <c r="E45" i="1" s="1"/>
  <c r="F20" i="1" l="1"/>
  <c r="E48" i="1" s="1"/>
  <c r="W27" i="1" l="1"/>
</calcChain>
</file>

<file path=xl/sharedStrings.xml><?xml version="1.0" encoding="utf-8"?>
<sst xmlns="http://schemas.openxmlformats.org/spreadsheetml/2006/main" count="56" uniqueCount="49">
  <si>
    <t>Upper/Oakanogan Valley Disposal G-21</t>
  </si>
  <si>
    <t>Effective July 15, 2024</t>
  </si>
  <si>
    <t>2 Yard Rent</t>
  </si>
  <si>
    <t>2 Yard P/U</t>
  </si>
  <si>
    <t>2 Yard Special P/U</t>
  </si>
  <si>
    <t>2 Yard Temp P/U</t>
  </si>
  <si>
    <t>2 Yard Rent/Day</t>
  </si>
  <si>
    <t>2 Yard Rent/Month</t>
  </si>
  <si>
    <t>4 Yard Rent</t>
  </si>
  <si>
    <t>4 Yard P/U</t>
  </si>
  <si>
    <t>4 Yard Special P/U</t>
  </si>
  <si>
    <t>4 Yard Temp P/U</t>
  </si>
  <si>
    <t>4 Yard Rent/Day</t>
  </si>
  <si>
    <t>4 Yard Rent/Month</t>
  </si>
  <si>
    <t>6 Yard Rent</t>
  </si>
  <si>
    <t>6 Yard P/U</t>
  </si>
  <si>
    <t>6 Yard Special P/U</t>
  </si>
  <si>
    <t>6 Yard Temp P/U</t>
  </si>
  <si>
    <t>6 Yard Rent/Day</t>
  </si>
  <si>
    <t>6 Yard Rent/Month</t>
  </si>
  <si>
    <t>Tariff Sheet</t>
  </si>
  <si>
    <t>Service Description</t>
  </si>
  <si>
    <t>Current Rate - Approved in TG-231026</t>
  </si>
  <si>
    <t>Revised Rate</t>
  </si>
  <si>
    <t>(A)</t>
  </si>
  <si>
    <t>Build-Out of 3-Yard Rates</t>
  </si>
  <si>
    <t>3 Yard Rent</t>
  </si>
  <si>
    <t>3 Yard P/U</t>
  </si>
  <si>
    <t>3 Yard Special P/U</t>
  </si>
  <si>
    <t>3 Yard Temp P/U</t>
  </si>
  <si>
    <t>3 Yard Rent/Day</t>
  </si>
  <si>
    <t>3 Yard Rent/Month</t>
  </si>
  <si>
    <t>Current Rates - Item 240</t>
  </si>
  <si>
    <t>2 Yard</t>
  </si>
  <si>
    <t>4 Yard</t>
  </si>
  <si>
    <t>Meeks Weight per p/u</t>
  </si>
  <si>
    <t>3 Yard - NEW</t>
  </si>
  <si>
    <t>Tons (lbs/2000)</t>
  </si>
  <si>
    <t>Cost of Disposal (Tons * Tip Fee)</t>
  </si>
  <si>
    <t>Tip Fee</t>
  </si>
  <si>
    <t>(B)</t>
  </si>
  <si>
    <t>(C)</t>
  </si>
  <si>
    <t>Determine 3-Yard p/u rate</t>
  </si>
  <si>
    <t>Proposed 3-Yd Rates</t>
  </si>
  <si>
    <t>(B) - Average of 2-yard &amp; 4-yard rate.</t>
  </si>
  <si>
    <t>3-Yard Container Rate - Item 240</t>
  </si>
  <si>
    <t>(A) - The 4-Yard Temp Rent per month rate is not reasonable when compared to the 2 &amp; 6 yard temp rent per month rates. We am not aware how the rate was intitially established. We are proposing to revise the 4-yard rate to be in-line with the other rates by taking the average between the 2 &amp; 6 yard temp rent per month. This is necessary to develop an appropriate 3 yard rate structure, shown below.</t>
  </si>
  <si>
    <t>Serivce Portion of Rate (Rate - Disposal Cost)</t>
  </si>
  <si>
    <t>(C) - Determined the cost of dipsosal using the Meeks weight, and then took the average service cost of rate for a 2-yard and 4-yard to determine the service portion of rate for a 3-yard container.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</si>
</sst>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u val="singleAccounting"/>
      <sz val="11"/>
      <color theme="1"/>
      <name val="Aptos Narrow"/>
      <family val="2"/>
      <scheme val="minor"/>
    </font>
    <font>
      <sz val="11"/>
      <color rgb="FF0000FF"/>
      <name val="Aptos Narrow"/>
      <family val="2"/>
      <scheme val="minor"/>
    </font>
    <font>
      <i/>
      <sz val="11"/>
      <color rgb="FF0000FF"/>
      <name val="Aptos Narrow"/>
      <family val="2"/>
      <scheme val="minor"/>
    </font>
    <font>
      <sz val="8"/>
      <name val="Aptos Narrow"/>
      <family val="2"/>
      <scheme val="minor"/>
    </font>
    <font>
      <b/>
      <i/>
      <u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0" fillId="0" borderId="0" xfId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4" fontId="4" fillId="0" borderId="0" xfId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4" fontId="6" fillId="0" borderId="0" xfId="1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7" xfId="0" applyBorder="1"/>
    <xf numFmtId="0" fontId="0" fillId="0" borderId="0" xfId="0" applyBorder="1" applyAlignment="1">
      <alignment horizontal="right" wrapText="1"/>
    </xf>
    <xf numFmtId="44" fontId="0" fillId="0" borderId="0" xfId="0" applyNumberFormat="1" applyBorder="1" applyAlignment="1">
      <alignment horizontal="left" wrapText="1"/>
    </xf>
    <xf numFmtId="44" fontId="0" fillId="0" borderId="0" xfId="0" applyNumberFormat="1" applyBorder="1"/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44" fontId="5" fillId="0" borderId="0" xfId="0" applyNumberFormat="1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 applyAlignment="1">
      <alignment horizontal="right"/>
    </xf>
    <xf numFmtId="44" fontId="3" fillId="0" borderId="0" xfId="1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44" fontId="5" fillId="0" borderId="0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1" xfId="0" applyBorder="1"/>
    <xf numFmtId="164" fontId="0" fillId="0" borderId="0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C62A2-8713-4299-BA89-9B789BB22EB4}">
  <sheetPr>
    <pageSetUpPr fitToPage="1"/>
  </sheetPr>
  <dimension ref="B1:W54"/>
  <sheetViews>
    <sheetView tabSelected="1" workbookViewId="0">
      <selection activeCell="P16" sqref="P16"/>
    </sheetView>
  </sheetViews>
  <sheetFormatPr defaultRowHeight="15" x14ac:dyDescent="0.25"/>
  <cols>
    <col min="2" max="2" width="4.28515625" customWidth="1"/>
    <col min="3" max="3" width="12.28515625" customWidth="1"/>
    <col min="4" max="4" width="18.42578125" style="7" customWidth="1"/>
    <col min="5" max="5" width="16.5703125" customWidth="1"/>
    <col min="6" max="6" width="14.7109375" customWidth="1"/>
    <col min="7" max="7" width="17.140625" customWidth="1"/>
    <col min="8" max="8" width="11.85546875" customWidth="1"/>
    <col min="9" max="9" width="4.28515625" customWidth="1"/>
    <col min="10" max="10" width="4.42578125" customWidth="1"/>
    <col min="11" max="11" width="15.28515625" customWidth="1"/>
  </cols>
  <sheetData>
    <row r="1" spans="2:10" ht="15.75" thickBot="1" x14ac:dyDescent="0.3"/>
    <row r="2" spans="2:10" x14ac:dyDescent="0.25">
      <c r="B2" s="10"/>
      <c r="C2" s="11" t="s">
        <v>0</v>
      </c>
      <c r="D2" s="12"/>
      <c r="E2" s="13"/>
      <c r="F2" s="13"/>
      <c r="G2" s="13"/>
      <c r="H2" s="13"/>
      <c r="I2" s="13"/>
      <c r="J2" s="14"/>
    </row>
    <row r="3" spans="2:10" x14ac:dyDescent="0.25">
      <c r="B3" s="15"/>
      <c r="C3" s="16" t="s">
        <v>45</v>
      </c>
      <c r="D3" s="17"/>
      <c r="E3" s="18"/>
      <c r="F3" s="18"/>
      <c r="G3" s="18"/>
      <c r="H3" s="18"/>
      <c r="I3" s="18"/>
      <c r="J3" s="19"/>
    </row>
    <row r="4" spans="2:10" x14ac:dyDescent="0.25">
      <c r="B4" s="15"/>
      <c r="C4" s="16" t="s">
        <v>1</v>
      </c>
      <c r="D4" s="17"/>
      <c r="E4" s="18"/>
      <c r="F4" s="18"/>
      <c r="G4" s="18"/>
      <c r="H4" s="18"/>
      <c r="I4" s="18"/>
      <c r="J4" s="19"/>
    </row>
    <row r="5" spans="2:10" x14ac:dyDescent="0.25">
      <c r="B5" s="15"/>
      <c r="C5" s="18"/>
      <c r="D5" s="17"/>
      <c r="E5" s="18"/>
      <c r="F5" s="18"/>
      <c r="G5" s="18"/>
      <c r="H5" s="18"/>
      <c r="I5" s="18"/>
      <c r="J5" s="19"/>
    </row>
    <row r="6" spans="2:10" x14ac:dyDescent="0.25">
      <c r="B6" s="15"/>
      <c r="C6" s="18"/>
      <c r="D6" s="17"/>
      <c r="E6" s="18"/>
      <c r="F6" s="18"/>
      <c r="G6" s="18"/>
      <c r="H6" s="18"/>
      <c r="I6" s="18"/>
      <c r="J6" s="19"/>
    </row>
    <row r="7" spans="2:10" x14ac:dyDescent="0.25">
      <c r="B7" s="15"/>
      <c r="C7" s="9" t="s">
        <v>32</v>
      </c>
      <c r="D7" s="9"/>
      <c r="E7" s="9"/>
      <c r="F7" s="18"/>
      <c r="G7" s="18"/>
      <c r="H7" s="18"/>
      <c r="I7" s="18"/>
      <c r="J7" s="19"/>
    </row>
    <row r="8" spans="2:10" ht="45" x14ac:dyDescent="0.25">
      <c r="B8" s="15"/>
      <c r="C8" s="2" t="s">
        <v>20</v>
      </c>
      <c r="D8" s="8" t="s">
        <v>21</v>
      </c>
      <c r="E8" s="3" t="s">
        <v>22</v>
      </c>
      <c r="F8" s="18"/>
      <c r="G8" s="18"/>
      <c r="H8" s="18"/>
      <c r="I8" s="18"/>
      <c r="J8" s="19"/>
    </row>
    <row r="9" spans="2:10" x14ac:dyDescent="0.25">
      <c r="B9" s="15"/>
      <c r="C9" s="5">
        <v>30</v>
      </c>
      <c r="D9" s="20" t="s">
        <v>2</v>
      </c>
      <c r="E9" s="21">
        <v>20.222839594556028</v>
      </c>
      <c r="F9" s="1"/>
      <c r="G9" s="22"/>
      <c r="H9" s="18"/>
      <c r="I9" s="18"/>
      <c r="J9" s="19"/>
    </row>
    <row r="10" spans="2:10" x14ac:dyDescent="0.25">
      <c r="B10" s="15"/>
      <c r="C10" s="23">
        <v>30</v>
      </c>
      <c r="D10" s="20" t="s">
        <v>3</v>
      </c>
      <c r="E10" s="21">
        <v>27.586414930107132</v>
      </c>
      <c r="F10" s="1"/>
      <c r="G10" s="22"/>
      <c r="H10" s="18"/>
      <c r="I10" s="18"/>
      <c r="J10" s="19"/>
    </row>
    <row r="11" spans="2:10" x14ac:dyDescent="0.25">
      <c r="B11" s="15"/>
      <c r="C11" s="23">
        <v>30</v>
      </c>
      <c r="D11" s="20" t="s">
        <v>4</v>
      </c>
      <c r="E11" s="21">
        <v>27.586414930107132</v>
      </c>
      <c r="F11" s="1"/>
      <c r="G11" s="22"/>
      <c r="H11" s="18"/>
      <c r="I11" s="18"/>
      <c r="J11" s="19"/>
    </row>
    <row r="12" spans="2:10" x14ac:dyDescent="0.25">
      <c r="B12" s="15"/>
      <c r="C12" s="23">
        <v>30</v>
      </c>
      <c r="D12" s="20" t="s">
        <v>5</v>
      </c>
      <c r="E12" s="21">
        <v>32.261529475992212</v>
      </c>
      <c r="F12" s="1"/>
      <c r="G12" s="22"/>
      <c r="H12" s="18"/>
      <c r="I12" s="22"/>
      <c r="J12" s="19"/>
    </row>
    <row r="13" spans="2:10" x14ac:dyDescent="0.25">
      <c r="B13" s="15"/>
      <c r="C13" s="23">
        <v>30</v>
      </c>
      <c r="D13" s="20" t="s">
        <v>6</v>
      </c>
      <c r="E13" s="21">
        <v>2.785634071220211</v>
      </c>
      <c r="F13" s="1"/>
      <c r="G13" s="22"/>
      <c r="H13" s="18"/>
      <c r="I13" s="18"/>
      <c r="J13" s="19"/>
    </row>
    <row r="14" spans="2:10" x14ac:dyDescent="0.25">
      <c r="B14" s="15"/>
      <c r="C14" s="23">
        <v>30</v>
      </c>
      <c r="D14" s="20" t="s">
        <v>7</v>
      </c>
      <c r="E14" s="21">
        <v>55.29159720433605</v>
      </c>
      <c r="F14" s="1"/>
      <c r="G14" s="22"/>
      <c r="H14" s="18"/>
      <c r="I14" s="18"/>
      <c r="J14" s="19"/>
    </row>
    <row r="15" spans="2:10" x14ac:dyDescent="0.25">
      <c r="B15" s="15"/>
      <c r="C15" s="23">
        <v>30</v>
      </c>
      <c r="D15" s="20" t="s">
        <v>8</v>
      </c>
      <c r="E15" s="21">
        <v>34.88520807795544</v>
      </c>
      <c r="F15" s="1"/>
      <c r="G15" s="18"/>
      <c r="H15" s="18"/>
      <c r="I15" s="18"/>
      <c r="J15" s="19"/>
    </row>
    <row r="16" spans="2:10" x14ac:dyDescent="0.25">
      <c r="B16" s="15"/>
      <c r="C16" s="23">
        <v>30</v>
      </c>
      <c r="D16" s="20" t="s">
        <v>9</v>
      </c>
      <c r="E16" s="21">
        <v>46.340858270066462</v>
      </c>
      <c r="F16" s="1"/>
      <c r="G16" s="18"/>
      <c r="H16" s="18"/>
      <c r="I16" s="22"/>
      <c r="J16" s="19"/>
    </row>
    <row r="17" spans="2:23" x14ac:dyDescent="0.25">
      <c r="B17" s="15"/>
      <c r="C17" s="23">
        <v>30</v>
      </c>
      <c r="D17" s="20" t="s">
        <v>10</v>
      </c>
      <c r="E17" s="21">
        <v>46.340858270066462</v>
      </c>
      <c r="F17" s="1"/>
      <c r="G17" s="18"/>
      <c r="H17" s="18"/>
      <c r="I17" s="18"/>
      <c r="J17" s="19"/>
    </row>
    <row r="18" spans="2:23" x14ac:dyDescent="0.25">
      <c r="B18" s="15"/>
      <c r="C18" s="23">
        <v>30</v>
      </c>
      <c r="D18" s="20" t="s">
        <v>11</v>
      </c>
      <c r="E18" s="21">
        <v>54.406240639064514</v>
      </c>
      <c r="F18" s="1"/>
      <c r="G18" s="18"/>
      <c r="H18" s="18"/>
      <c r="I18" s="18"/>
      <c r="J18" s="19"/>
    </row>
    <row r="19" spans="2:23" ht="17.25" x14ac:dyDescent="0.4">
      <c r="B19" s="15"/>
      <c r="C19" s="23">
        <v>30</v>
      </c>
      <c r="D19" s="20" t="s">
        <v>12</v>
      </c>
      <c r="E19" s="21">
        <v>5.5820651737242217</v>
      </c>
      <c r="F19" s="4" t="s">
        <v>23</v>
      </c>
      <c r="G19" s="18"/>
      <c r="H19" s="18"/>
      <c r="I19" s="18"/>
      <c r="J19" s="19"/>
    </row>
    <row r="20" spans="2:23" x14ac:dyDescent="0.25">
      <c r="B20" s="15"/>
      <c r="C20" s="24">
        <v>30</v>
      </c>
      <c r="D20" s="25" t="s">
        <v>13</v>
      </c>
      <c r="E20" s="26">
        <v>41.331035754383599</v>
      </c>
      <c r="F20" s="6">
        <f>(E14+E26)/2</f>
        <v>73.722129605781404</v>
      </c>
      <c r="G20" s="27" t="s">
        <v>24</v>
      </c>
      <c r="H20" s="18"/>
      <c r="I20" s="18"/>
      <c r="J20" s="19"/>
    </row>
    <row r="21" spans="2:23" x14ac:dyDescent="0.25">
      <c r="B21" s="15"/>
      <c r="C21" s="23">
        <v>30</v>
      </c>
      <c r="D21" s="20" t="s">
        <v>14</v>
      </c>
      <c r="E21" s="21">
        <v>41.860090287289765</v>
      </c>
      <c r="F21" s="1"/>
      <c r="G21" s="18"/>
      <c r="H21" s="18"/>
      <c r="I21" s="18"/>
      <c r="J21" s="19"/>
    </row>
    <row r="22" spans="2:23" x14ac:dyDescent="0.25">
      <c r="B22" s="15"/>
      <c r="C22" s="23">
        <v>30</v>
      </c>
      <c r="D22" s="20" t="s">
        <v>15</v>
      </c>
      <c r="E22" s="21">
        <v>66.866014740568872</v>
      </c>
      <c r="F22" s="1"/>
      <c r="G22" s="18"/>
      <c r="H22" s="18"/>
      <c r="I22" s="18"/>
      <c r="J22" s="19"/>
    </row>
    <row r="23" spans="2:23" x14ac:dyDescent="0.25">
      <c r="B23" s="15"/>
      <c r="C23" s="23">
        <v>30</v>
      </c>
      <c r="D23" s="20" t="s">
        <v>16</v>
      </c>
      <c r="E23" s="21">
        <v>66.866014740568872</v>
      </c>
      <c r="F23" s="1"/>
      <c r="G23" s="18"/>
      <c r="H23" s="18"/>
      <c r="I23" s="18"/>
      <c r="J23" s="19"/>
    </row>
    <row r="24" spans="2:23" x14ac:dyDescent="0.25">
      <c r="B24" s="15"/>
      <c r="C24" s="23">
        <v>30</v>
      </c>
      <c r="D24" s="20" t="s">
        <v>17</v>
      </c>
      <c r="E24" s="21">
        <v>76.561748833420609</v>
      </c>
      <c r="F24" s="1"/>
      <c r="G24" s="18"/>
      <c r="H24" s="18"/>
      <c r="I24" s="18"/>
      <c r="J24" s="19"/>
    </row>
    <row r="25" spans="2:23" x14ac:dyDescent="0.25">
      <c r="B25" s="15"/>
      <c r="C25" s="23">
        <v>30</v>
      </c>
      <c r="D25" s="20" t="s">
        <v>18</v>
      </c>
      <c r="E25" s="21">
        <v>8.3784962762282316</v>
      </c>
      <c r="F25" s="1"/>
      <c r="G25" s="18"/>
      <c r="H25" s="18"/>
      <c r="I25" s="18"/>
      <c r="J25" s="19"/>
    </row>
    <row r="26" spans="2:23" x14ac:dyDescent="0.25">
      <c r="B26" s="15"/>
      <c r="C26" s="23">
        <v>30</v>
      </c>
      <c r="D26" s="20" t="s">
        <v>19</v>
      </c>
      <c r="E26" s="21">
        <v>92.152662007226752</v>
      </c>
      <c r="F26" s="1"/>
      <c r="G26" s="18"/>
      <c r="H26" s="18"/>
      <c r="I26" s="18"/>
      <c r="J26" s="19"/>
    </row>
    <row r="27" spans="2:23" x14ac:dyDescent="0.25">
      <c r="B27" s="15"/>
      <c r="C27" s="18"/>
      <c r="D27" s="17"/>
      <c r="E27" s="18"/>
      <c r="F27" s="18"/>
      <c r="G27" s="18"/>
      <c r="H27" s="18"/>
      <c r="I27" s="18"/>
      <c r="J27" s="19"/>
      <c r="W27">
        <f>1.4*30</f>
        <v>42</v>
      </c>
    </row>
    <row r="28" spans="2:23" ht="61.5" customHeight="1" x14ac:dyDescent="0.25">
      <c r="B28" s="15"/>
      <c r="C28" s="28" t="s">
        <v>46</v>
      </c>
      <c r="D28" s="28"/>
      <c r="E28" s="28"/>
      <c r="F28" s="28"/>
      <c r="G28" s="28"/>
      <c r="H28" s="28"/>
      <c r="I28" s="18"/>
      <c r="J28" s="19"/>
    </row>
    <row r="29" spans="2:23" x14ac:dyDescent="0.25">
      <c r="B29" s="15"/>
      <c r="C29" s="18"/>
      <c r="D29" s="17"/>
      <c r="E29" s="18"/>
      <c r="F29" s="18"/>
      <c r="G29" s="18"/>
      <c r="H29" s="18"/>
      <c r="I29" s="18"/>
      <c r="J29" s="19"/>
    </row>
    <row r="30" spans="2:23" x14ac:dyDescent="0.25">
      <c r="B30" s="15"/>
      <c r="C30" s="9" t="s">
        <v>25</v>
      </c>
      <c r="D30" s="9"/>
      <c r="E30" s="9"/>
      <c r="F30" s="9"/>
      <c r="G30" s="9"/>
      <c r="H30" s="9"/>
      <c r="I30" s="9"/>
      <c r="J30" s="29"/>
    </row>
    <row r="31" spans="2:23" x14ac:dyDescent="0.25">
      <c r="B31" s="15"/>
      <c r="C31" s="18"/>
      <c r="D31" s="17"/>
      <c r="E31" s="18"/>
      <c r="F31" s="18"/>
      <c r="G31" s="18"/>
      <c r="H31" s="18"/>
      <c r="I31" s="18"/>
      <c r="J31" s="19"/>
    </row>
    <row r="32" spans="2:23" x14ac:dyDescent="0.25">
      <c r="B32" s="15"/>
      <c r="C32" s="30" t="s">
        <v>42</v>
      </c>
      <c r="D32" s="17"/>
      <c r="E32" s="18"/>
      <c r="F32" s="18"/>
      <c r="G32" s="18"/>
      <c r="H32" s="18"/>
      <c r="I32" s="18"/>
      <c r="J32" s="19"/>
    </row>
    <row r="33" spans="2:10" x14ac:dyDescent="0.25">
      <c r="B33" s="15"/>
      <c r="C33" s="30"/>
      <c r="D33" s="17"/>
      <c r="E33" s="18"/>
      <c r="F33" s="18"/>
      <c r="G33" s="18"/>
      <c r="H33" s="18"/>
      <c r="I33" s="18"/>
      <c r="J33" s="19"/>
    </row>
    <row r="34" spans="2:10" x14ac:dyDescent="0.25">
      <c r="B34" s="15"/>
      <c r="C34" s="18"/>
      <c r="D34" s="31" t="s">
        <v>39</v>
      </c>
      <c r="E34" s="32">
        <v>81.5</v>
      </c>
      <c r="F34" s="18"/>
      <c r="G34" s="18"/>
      <c r="H34" s="18"/>
      <c r="I34" s="18"/>
      <c r="J34" s="19"/>
    </row>
    <row r="35" spans="2:10" ht="42.75" customHeight="1" x14ac:dyDescent="0.25">
      <c r="B35" s="15"/>
      <c r="C35" s="18"/>
      <c r="D35" s="3" t="s">
        <v>35</v>
      </c>
      <c r="E35" s="3" t="s">
        <v>37</v>
      </c>
      <c r="F35" s="3" t="s">
        <v>38</v>
      </c>
      <c r="G35" s="3" t="s">
        <v>47</v>
      </c>
      <c r="H35" s="23"/>
      <c r="I35" s="18"/>
      <c r="J35" s="19"/>
    </row>
    <row r="36" spans="2:10" x14ac:dyDescent="0.25">
      <c r="B36" s="15"/>
      <c r="C36" s="17" t="s">
        <v>33</v>
      </c>
      <c r="D36" s="18">
        <v>324</v>
      </c>
      <c r="E36" s="40">
        <f>D36/2000</f>
        <v>0.16200000000000001</v>
      </c>
      <c r="F36" s="22">
        <f>E36*$E$34</f>
        <v>13.203000000000001</v>
      </c>
      <c r="G36" s="22">
        <f>E10-F36</f>
        <v>14.383414930107131</v>
      </c>
      <c r="H36" s="22"/>
      <c r="I36" s="18"/>
      <c r="J36" s="19"/>
    </row>
    <row r="37" spans="2:10" x14ac:dyDescent="0.25">
      <c r="B37" s="15"/>
      <c r="C37" s="17" t="s">
        <v>34</v>
      </c>
      <c r="D37" s="18">
        <v>613</v>
      </c>
      <c r="E37" s="18">
        <f>D37/2000</f>
        <v>0.30649999999999999</v>
      </c>
      <c r="F37" s="22">
        <f>E37*$E$34</f>
        <v>24.979749999999999</v>
      </c>
      <c r="G37" s="22">
        <f>E16-F37</f>
        <v>21.361108270066463</v>
      </c>
      <c r="H37" s="18"/>
      <c r="I37" s="18"/>
      <c r="J37" s="19"/>
    </row>
    <row r="38" spans="2:10" ht="7.5" customHeight="1" x14ac:dyDescent="0.25">
      <c r="B38" s="15"/>
      <c r="C38" s="18"/>
      <c r="D38" s="18"/>
      <c r="E38" s="18"/>
      <c r="F38" s="18"/>
      <c r="G38" s="18"/>
      <c r="H38" s="22"/>
      <c r="I38" s="18"/>
      <c r="J38" s="19"/>
    </row>
    <row r="39" spans="2:10" x14ac:dyDescent="0.25">
      <c r="B39" s="15"/>
      <c r="C39" s="33" t="s">
        <v>36</v>
      </c>
      <c r="D39" s="34">
        <v>473</v>
      </c>
      <c r="E39" s="34">
        <f>D39/2000</f>
        <v>0.23649999999999999</v>
      </c>
      <c r="F39" s="35">
        <f>E39*$E$34</f>
        <v>19.274749999999997</v>
      </c>
      <c r="G39" s="35">
        <f>(G37+G36)/2</f>
        <v>17.872261600086798</v>
      </c>
      <c r="H39" s="35">
        <f>F39+G39</f>
        <v>37.147011600086799</v>
      </c>
      <c r="I39" s="27" t="s">
        <v>41</v>
      </c>
      <c r="J39" s="19"/>
    </row>
    <row r="40" spans="2:10" x14ac:dyDescent="0.25">
      <c r="B40" s="15"/>
      <c r="C40" s="18"/>
      <c r="D40" s="17"/>
      <c r="E40" s="18"/>
      <c r="F40" s="18"/>
      <c r="G40" s="18"/>
      <c r="H40" s="18"/>
      <c r="I40" s="18"/>
      <c r="J40" s="19"/>
    </row>
    <row r="41" spans="2:10" x14ac:dyDescent="0.25">
      <c r="B41" s="15"/>
      <c r="C41" s="18"/>
      <c r="D41" s="17"/>
      <c r="E41" s="18"/>
      <c r="F41" s="18"/>
      <c r="G41" s="18"/>
      <c r="H41" s="18"/>
      <c r="I41" s="18"/>
      <c r="J41" s="19"/>
    </row>
    <row r="42" spans="2:10" ht="30" x14ac:dyDescent="0.25">
      <c r="B42" s="15"/>
      <c r="C42" s="2" t="s">
        <v>20</v>
      </c>
      <c r="D42" s="8" t="s">
        <v>21</v>
      </c>
      <c r="E42" s="3" t="s">
        <v>43</v>
      </c>
      <c r="F42" s="18"/>
      <c r="G42" s="18"/>
      <c r="H42" s="18"/>
      <c r="I42" s="18"/>
      <c r="J42" s="19"/>
    </row>
    <row r="43" spans="2:10" x14ac:dyDescent="0.25">
      <c r="B43" s="15"/>
      <c r="C43" s="23">
        <v>30</v>
      </c>
      <c r="D43" s="20" t="s">
        <v>26</v>
      </c>
      <c r="E43" s="22">
        <f>(E9+E15)/2</f>
        <v>27.554023836255734</v>
      </c>
      <c r="F43" s="27" t="s">
        <v>40</v>
      </c>
      <c r="G43" s="18"/>
      <c r="H43" s="18"/>
      <c r="I43" s="18"/>
      <c r="J43" s="19"/>
    </row>
    <row r="44" spans="2:10" x14ac:dyDescent="0.25">
      <c r="B44" s="15"/>
      <c r="C44" s="23">
        <v>30</v>
      </c>
      <c r="D44" s="20" t="s">
        <v>27</v>
      </c>
      <c r="E44" s="22">
        <f>H39</f>
        <v>37.147011600086799</v>
      </c>
      <c r="F44" s="27" t="s">
        <v>41</v>
      </c>
      <c r="G44" s="18"/>
      <c r="H44" s="18"/>
      <c r="I44" s="18"/>
      <c r="J44" s="19"/>
    </row>
    <row r="45" spans="2:10" x14ac:dyDescent="0.25">
      <c r="B45" s="15"/>
      <c r="C45" s="23">
        <v>30</v>
      </c>
      <c r="D45" s="20" t="s">
        <v>28</v>
      </c>
      <c r="E45" s="22">
        <f>E44</f>
        <v>37.147011600086799</v>
      </c>
      <c r="F45" s="27" t="s">
        <v>41</v>
      </c>
      <c r="G45" s="18"/>
      <c r="H45" s="18"/>
      <c r="I45" s="18"/>
      <c r="J45" s="19"/>
    </row>
    <row r="46" spans="2:10" x14ac:dyDescent="0.25">
      <c r="B46" s="15"/>
      <c r="C46" s="23">
        <v>30</v>
      </c>
      <c r="D46" s="20" t="s">
        <v>29</v>
      </c>
      <c r="E46" s="22">
        <f>(E12+E18)/2</f>
        <v>43.333885057528363</v>
      </c>
      <c r="F46" s="27" t="s">
        <v>40</v>
      </c>
      <c r="G46" s="18"/>
      <c r="H46" s="18"/>
      <c r="I46" s="18"/>
      <c r="J46" s="19"/>
    </row>
    <row r="47" spans="2:10" x14ac:dyDescent="0.25">
      <c r="B47" s="15"/>
      <c r="C47" s="23">
        <v>30</v>
      </c>
      <c r="D47" s="20" t="s">
        <v>30</v>
      </c>
      <c r="E47" s="22">
        <f>(E13+E19)/2</f>
        <v>4.1838496224722164</v>
      </c>
      <c r="F47" s="27" t="s">
        <v>40</v>
      </c>
      <c r="G47" s="18"/>
      <c r="H47" s="18"/>
      <c r="I47" s="18"/>
      <c r="J47" s="19"/>
    </row>
    <row r="48" spans="2:10" x14ac:dyDescent="0.25">
      <c r="B48" s="15"/>
      <c r="C48" s="23">
        <v>30</v>
      </c>
      <c r="D48" s="20" t="s">
        <v>31</v>
      </c>
      <c r="E48" s="22">
        <f>(E14+F20)/2</f>
        <v>64.506863405058724</v>
      </c>
      <c r="F48" s="27" t="s">
        <v>40</v>
      </c>
      <c r="G48" s="18"/>
      <c r="H48" s="18"/>
      <c r="I48" s="18"/>
      <c r="J48" s="19"/>
    </row>
    <row r="49" spans="2:10" x14ac:dyDescent="0.25">
      <c r="B49" s="15"/>
      <c r="C49" s="18"/>
      <c r="D49" s="17"/>
      <c r="E49" s="18"/>
      <c r="F49" s="18"/>
      <c r="G49" s="18"/>
      <c r="H49" s="18"/>
      <c r="I49" s="18"/>
      <c r="J49" s="19"/>
    </row>
    <row r="50" spans="2:10" x14ac:dyDescent="0.25">
      <c r="B50" s="15"/>
      <c r="C50" s="27" t="s">
        <v>44</v>
      </c>
      <c r="D50" s="17"/>
      <c r="E50" s="18"/>
      <c r="F50" s="18"/>
      <c r="G50" s="18"/>
      <c r="H50" s="18"/>
      <c r="I50" s="18"/>
      <c r="J50" s="19"/>
    </row>
    <row r="51" spans="2:10" x14ac:dyDescent="0.25">
      <c r="B51" s="15"/>
      <c r="C51" s="18"/>
      <c r="D51" s="17"/>
      <c r="E51" s="18"/>
      <c r="F51" s="18"/>
      <c r="G51" s="18"/>
      <c r="H51" s="18"/>
      <c r="I51" s="18"/>
      <c r="J51" s="19"/>
    </row>
    <row r="52" spans="2:10" ht="34.5" customHeight="1" x14ac:dyDescent="0.25">
      <c r="B52" s="15"/>
      <c r="C52" s="28" t="s">
        <v>48</v>
      </c>
      <c r="D52" s="28"/>
      <c r="E52" s="28"/>
      <c r="F52" s="28"/>
      <c r="G52" s="28"/>
      <c r="H52" s="28"/>
      <c r="I52" s="18"/>
      <c r="J52" s="19"/>
    </row>
    <row r="53" spans="2:10" x14ac:dyDescent="0.25">
      <c r="B53" s="15"/>
      <c r="C53" s="18"/>
      <c r="D53" s="17"/>
      <c r="E53" s="18"/>
      <c r="F53" s="18"/>
      <c r="G53" s="18"/>
      <c r="H53" s="18"/>
      <c r="I53" s="18"/>
      <c r="J53" s="19"/>
    </row>
    <row r="54" spans="2:10" ht="15.75" thickBot="1" x14ac:dyDescent="0.3">
      <c r="B54" s="36"/>
      <c r="C54" s="37"/>
      <c r="D54" s="38"/>
      <c r="E54" s="37"/>
      <c r="F54" s="37"/>
      <c r="G54" s="37"/>
      <c r="H54" s="37"/>
      <c r="I54" s="37"/>
      <c r="J54" s="39"/>
    </row>
  </sheetData>
  <mergeCells count="4">
    <mergeCell ref="C28:H28"/>
    <mergeCell ref="C7:E7"/>
    <mergeCell ref="C30:J30"/>
    <mergeCell ref="C52:H52"/>
  </mergeCells>
  <phoneticPr fontId="7" type="noConversion"/>
  <pageMargins left="0.7" right="0.7" top="0.75" bottom="0.75" header="0.3" footer="0.3"/>
  <pageSetup scale="72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4620387189AB84DB91B3F3A23D830A1" ma:contentTypeVersion="7" ma:contentTypeDescription="" ma:contentTypeScope="" ma:versionID="a94c0a2fc151377c590554f39fadffd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Pending</CaseStatus>
    <OpenedDate xmlns="dc463f71-b30c-4ab2-9473-d307f9d35888">2024-06-18T07:00:00+00:00</OpenedDate>
    <SignificantOrder xmlns="dc463f71-b30c-4ab2-9473-d307f9d35888">false</SignificantOrder>
    <Date1 xmlns="dc463f71-b30c-4ab2-9473-d307f9d35888">2024-06-18T07:00:00+00:00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Pellegrini, Robert J</CaseCompanyNames>
    <Nickname xmlns="http://schemas.microsoft.com/sharepoint/v3" xsi:nil="true"/>
    <DocketNumber xmlns="dc463f71-b30c-4ab2-9473-d307f9d35888">240530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AF0AC09-BAA0-4371-859C-61F2F51388C8}"/>
</file>

<file path=customXml/itemProps2.xml><?xml version="1.0" encoding="utf-8"?>
<ds:datastoreItem xmlns:ds="http://schemas.openxmlformats.org/officeDocument/2006/customXml" ds:itemID="{FE64A113-A1ED-46FC-9C30-793B92842E44}"/>
</file>

<file path=customXml/itemProps3.xml><?xml version="1.0" encoding="utf-8"?>
<ds:datastoreItem xmlns:ds="http://schemas.openxmlformats.org/officeDocument/2006/customXml" ds:itemID="{D2E25579-FDBE-42D7-AA8D-5673653DE474}"/>
</file>

<file path=customXml/itemProps4.xml><?xml version="1.0" encoding="utf-8"?>
<ds:datastoreItem xmlns:ds="http://schemas.openxmlformats.org/officeDocument/2006/customXml" ds:itemID="{5A7E8279-9325-4204-9EF9-1413A2F439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Heather Garland</cp:lastModifiedBy>
  <dcterms:created xsi:type="dcterms:W3CDTF">2024-06-17T16:27:49Z</dcterms:created>
  <dcterms:modified xsi:type="dcterms:W3CDTF">2024-06-18T16:35:31Z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0x0101006E56B4D1795A2E4DB2F0B01679ED314A0094620387189AB84DB91B3F3A23D830A1</vt:lpwstr>
  </property>
</Properties>
</file>