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21\CBR\Filing\"/>
    </mc:Choice>
  </mc:AlternateContent>
  <xr:revisionPtr revIDLastSave="0" documentId="13_ncr:1_{A8BCD53F-981C-42CB-89B6-F823A1B8C0EB}" xr6:coauthVersionLast="47" xr6:coauthVersionMax="47" xr10:uidLastSave="{00000000-0000-0000-0000-000000000000}"/>
  <bookViews>
    <workbookView xWindow="-120" yWindow="-120" windowWidth="29040" windowHeight="15840" xr2:uid="{E9385271-D7AC-4721-8A9D-49EDC3163451}"/>
  </bookViews>
  <sheets>
    <sheet name="Sheet1" sheetId="1" r:id="rId1"/>
  </sheets>
  <definedNames>
    <definedName name="_xlnm.Print_Area" localSheetId="0">Sheet1!$A$1:$E$548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1" i="1" l="1"/>
  <c r="D541" i="1"/>
  <c r="B85" i="1"/>
  <c r="B544" i="1"/>
  <c r="D544" i="1" s="1"/>
  <c r="E544" i="1" s="1"/>
  <c r="B537" i="1"/>
  <c r="D537" i="1" s="1"/>
  <c r="E537" i="1" s="1"/>
  <c r="B532" i="1"/>
  <c r="B522" i="1"/>
  <c r="D522" i="1" s="1"/>
  <c r="E522" i="1" s="1"/>
  <c r="B56" i="1"/>
  <c r="D56" i="1" s="1"/>
  <c r="E56" i="1" s="1"/>
  <c r="B17" i="1"/>
  <c r="C518" i="1"/>
  <c r="C116" i="1"/>
  <c r="C546" i="1" s="1"/>
  <c r="C85" i="1"/>
  <c r="C56" i="1"/>
  <c r="C35" i="1"/>
  <c r="C27" i="1"/>
  <c r="C17" i="1"/>
  <c r="E547" i="1"/>
  <c r="E545" i="1"/>
  <c r="D543" i="1"/>
  <c r="E543" i="1" s="1"/>
  <c r="D542" i="1"/>
  <c r="E542" i="1" s="1"/>
  <c r="D540" i="1"/>
  <c r="E540" i="1" s="1"/>
  <c r="D539" i="1"/>
  <c r="E539" i="1" s="1"/>
  <c r="D536" i="1"/>
  <c r="E536" i="1" s="1"/>
  <c r="D535" i="1"/>
  <c r="E535" i="1" s="1"/>
  <c r="D534" i="1"/>
  <c r="E534" i="1" s="1"/>
  <c r="D531" i="1"/>
  <c r="E531" i="1" s="1"/>
  <c r="D530" i="1"/>
  <c r="E530" i="1" s="1"/>
  <c r="D529" i="1"/>
  <c r="E529" i="1" s="1"/>
  <c r="D528" i="1"/>
  <c r="E528" i="1" s="1"/>
  <c r="D527" i="1"/>
  <c r="E527" i="1" s="1"/>
  <c r="D526" i="1"/>
  <c r="E526" i="1" s="1"/>
  <c r="D525" i="1"/>
  <c r="E525" i="1" s="1"/>
  <c r="D524" i="1"/>
  <c r="E524" i="1" s="1"/>
  <c r="D521" i="1"/>
  <c r="E521" i="1" s="1"/>
  <c r="D520" i="1"/>
  <c r="E520" i="1" s="1"/>
  <c r="D517" i="1"/>
  <c r="E517" i="1" s="1"/>
  <c r="D516" i="1"/>
  <c r="E516" i="1" s="1"/>
  <c r="D515" i="1"/>
  <c r="E515" i="1" s="1"/>
  <c r="D514" i="1"/>
  <c r="E514" i="1" s="1"/>
  <c r="E513" i="1"/>
  <c r="D513" i="1"/>
  <c r="E512" i="1"/>
  <c r="D512" i="1"/>
  <c r="D511" i="1"/>
  <c r="E511" i="1" s="1"/>
  <c r="D510" i="1"/>
  <c r="E51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503" i="1"/>
  <c r="E503" i="1" s="1"/>
  <c r="D502" i="1"/>
  <c r="E502" i="1" s="1"/>
  <c r="D501" i="1"/>
  <c r="E501" i="1" s="1"/>
  <c r="D500" i="1"/>
  <c r="E500" i="1" s="1"/>
  <c r="E499" i="1"/>
  <c r="D499" i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D492" i="1"/>
  <c r="E492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 s="1"/>
  <c r="D484" i="1"/>
  <c r="E484" i="1" s="1"/>
  <c r="D483" i="1"/>
  <c r="E483" i="1" s="1"/>
  <c r="D482" i="1"/>
  <c r="E482" i="1" s="1"/>
  <c r="E481" i="1"/>
  <c r="D481" i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E469" i="1" s="1"/>
  <c r="E468" i="1"/>
  <c r="D468" i="1"/>
  <c r="E467" i="1"/>
  <c r="D467" i="1"/>
  <c r="D466" i="1"/>
  <c r="E466" i="1" s="1"/>
  <c r="D465" i="1"/>
  <c r="E465" i="1" s="1"/>
  <c r="D464" i="1"/>
  <c r="E464" i="1" s="1"/>
  <c r="E463" i="1"/>
  <c r="D463" i="1"/>
  <c r="D462" i="1"/>
  <c r="E462" i="1" s="1"/>
  <c r="D461" i="1"/>
  <c r="E461" i="1" s="1"/>
  <c r="D460" i="1"/>
  <c r="E460" i="1" s="1"/>
  <c r="D459" i="1"/>
  <c r="E459" i="1" s="1"/>
  <c r="D458" i="1"/>
  <c r="E458" i="1" s="1"/>
  <c r="D457" i="1"/>
  <c r="E457" i="1" s="1"/>
  <c r="D456" i="1"/>
  <c r="E456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E449" i="1"/>
  <c r="D449" i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E436" i="1"/>
  <c r="D436" i="1"/>
  <c r="E435" i="1"/>
  <c r="D435" i="1"/>
  <c r="D434" i="1"/>
  <c r="E434" i="1" s="1"/>
  <c r="D433" i="1"/>
  <c r="E433" i="1" s="1"/>
  <c r="D432" i="1"/>
  <c r="E432" i="1" s="1"/>
  <c r="D431" i="1"/>
  <c r="E431" i="1" s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E417" i="1"/>
  <c r="D417" i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9" i="1"/>
  <c r="E409" i="1" s="1"/>
  <c r="D408" i="1"/>
  <c r="E408" i="1" s="1"/>
  <c r="D407" i="1"/>
  <c r="E407" i="1" s="1"/>
  <c r="D406" i="1"/>
  <c r="E406" i="1" s="1"/>
  <c r="D405" i="1"/>
  <c r="E405" i="1" s="1"/>
  <c r="D404" i="1"/>
  <c r="E404" i="1" s="1"/>
  <c r="E403" i="1"/>
  <c r="D403" i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E385" i="1"/>
  <c r="D385" i="1"/>
  <c r="D384" i="1"/>
  <c r="E384" i="1" s="1"/>
  <c r="D383" i="1"/>
  <c r="E383" i="1" s="1"/>
  <c r="D382" i="1"/>
  <c r="E382" i="1" s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E371" i="1"/>
  <c r="D371" i="1"/>
  <c r="D370" i="1"/>
  <c r="E370" i="1" s="1"/>
  <c r="D369" i="1"/>
  <c r="E369" i="1" s="1"/>
  <c r="D368" i="1"/>
  <c r="E368" i="1" s="1"/>
  <c r="D367" i="1"/>
  <c r="E367" i="1" s="1"/>
  <c r="D366" i="1"/>
  <c r="E366" i="1" s="1"/>
  <c r="D365" i="1"/>
  <c r="E365" i="1" s="1"/>
  <c r="D364" i="1"/>
  <c r="E364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E353" i="1"/>
  <c r="D353" i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E339" i="1"/>
  <c r="D339" i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E331" i="1"/>
  <c r="D331" i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E324" i="1"/>
  <c r="D324" i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E316" i="1"/>
  <c r="D316" i="1"/>
  <c r="E315" i="1"/>
  <c r="D315" i="1"/>
  <c r="D314" i="1"/>
  <c r="E314" i="1" s="1"/>
  <c r="D313" i="1"/>
  <c r="E313" i="1" s="1"/>
  <c r="D312" i="1"/>
  <c r="E312" i="1" s="1"/>
  <c r="E311" i="1"/>
  <c r="D311" i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E303" i="1"/>
  <c r="D303" i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E289" i="1"/>
  <c r="D289" i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E276" i="1"/>
  <c r="D276" i="1"/>
  <c r="E275" i="1"/>
  <c r="D275" i="1"/>
  <c r="D274" i="1"/>
  <c r="E274" i="1" s="1"/>
  <c r="D273" i="1"/>
  <c r="E273" i="1" s="1"/>
  <c r="D272" i="1"/>
  <c r="E272" i="1" s="1"/>
  <c r="E271" i="1"/>
  <c r="D271" i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E257" i="1"/>
  <c r="D257" i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E244" i="1"/>
  <c r="D244" i="1"/>
  <c r="E243" i="1"/>
  <c r="D243" i="1"/>
  <c r="D242" i="1"/>
  <c r="E242" i="1" s="1"/>
  <c r="D241" i="1"/>
  <c r="E241" i="1" s="1"/>
  <c r="D240" i="1"/>
  <c r="E240" i="1" s="1"/>
  <c r="E239" i="1"/>
  <c r="D239" i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E225" i="1"/>
  <c r="D225" i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E212" i="1"/>
  <c r="D212" i="1"/>
  <c r="E211" i="1"/>
  <c r="D211" i="1"/>
  <c r="D210" i="1"/>
  <c r="E210" i="1" s="1"/>
  <c r="D209" i="1"/>
  <c r="E209" i="1" s="1"/>
  <c r="D208" i="1"/>
  <c r="E208" i="1" s="1"/>
  <c r="E207" i="1"/>
  <c r="D207" i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E186" i="1"/>
  <c r="D186" i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E178" i="1"/>
  <c r="D178" i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E162" i="1"/>
  <c r="D162" i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E138" i="1"/>
  <c r="D138" i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E122" i="1"/>
  <c r="D122" i="1"/>
  <c r="D121" i="1"/>
  <c r="E121" i="1" s="1"/>
  <c r="D120" i="1"/>
  <c r="E120" i="1" s="1"/>
  <c r="D119" i="1"/>
  <c r="E119" i="1" s="1"/>
  <c r="D118" i="1"/>
  <c r="E118" i="1" s="1"/>
  <c r="D116" i="1"/>
  <c r="E116" i="1" s="1"/>
  <c r="D115" i="1"/>
  <c r="E115" i="1" s="1"/>
  <c r="E114" i="1"/>
  <c r="D114" i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E90" i="1"/>
  <c r="D90" i="1"/>
  <c r="D89" i="1"/>
  <c r="E89" i="1" s="1"/>
  <c r="D88" i="1"/>
  <c r="E88" i="1" s="1"/>
  <c r="D87" i="1"/>
  <c r="E87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E58" i="1"/>
  <c r="D58" i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B35" i="1"/>
  <c r="D35" i="1" s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B27" i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27" i="1" l="1"/>
  <c r="E27" i="1" s="1"/>
  <c r="B546" i="1"/>
  <c r="B548" i="1" s="1"/>
  <c r="C548" i="1"/>
  <c r="D532" i="1"/>
  <c r="E532" i="1" s="1"/>
  <c r="D518" i="1"/>
  <c r="E518" i="1" s="1"/>
  <c r="D17" i="1"/>
  <c r="E17" i="1" s="1"/>
  <c r="D546" i="1" l="1"/>
  <c r="E546" i="1" s="1"/>
  <c r="D548" i="1"/>
  <c r="E548" i="1" s="1"/>
</calcChain>
</file>

<file path=xl/sharedStrings.xml><?xml version="1.0" encoding="utf-8"?>
<sst xmlns="http://schemas.openxmlformats.org/spreadsheetml/2006/main" count="552" uniqueCount="530">
  <si>
    <t>NW Natural</t>
  </si>
  <si>
    <t>12 Month Income Statement</t>
  </si>
  <si>
    <t>2020 YTD ACTUAL AMOUNT</t>
  </si>
  <si>
    <t>$ VARIANCE</t>
  </si>
  <si>
    <t>% VARIANCE</t>
  </si>
  <si>
    <t>$</t>
  </si>
  <si>
    <t>%</t>
  </si>
  <si>
    <t>GAS SALES REVENUE:</t>
  </si>
  <si>
    <t>GAS SALES - RES - FRANCHISE 2%</t>
  </si>
  <si>
    <t>GAS SALES - RES-GAS SALES</t>
  </si>
  <si>
    <t>GAS SALES - RES-WARM ADJUSTMENT</t>
  </si>
  <si>
    <t>GAS SALES - MULTI FAM - SCHEDULE 4</t>
  </si>
  <si>
    <t>GAS SALES - COML - Franchise 2%</t>
  </si>
  <si>
    <t>GAS SALES - IND - Franchise 2%</t>
  </si>
  <si>
    <t>GAS SALES - COML &amp; IND-GAS SALES</t>
  </si>
  <si>
    <t>GAS SALES - COML &amp; IND-WARM ADJUSTMENT</t>
  </si>
  <si>
    <t xml:space="preserve">  TOTAL GAS SALES REVENUE</t>
  </si>
  <si>
    <t>UNBILLED REVENUE:</t>
  </si>
  <si>
    <t>Other Gas Revenues - Unbilled WARM Amort</t>
  </si>
  <si>
    <t>Other Gas Rev - Unbilled Decoup Amort</t>
  </si>
  <si>
    <t>OTHER GAS REVENUES-WARM ADJUSTMENT</t>
  </si>
  <si>
    <t>OTHER GAS REVENUES-P/M WARM ADJUSTMENT</t>
  </si>
  <si>
    <t>OTHER GAS REVENUES-UNBILLED REVS-BILLING</t>
  </si>
  <si>
    <t>OTHER GAS REVENUES-P/M UNBILLED REVS-BIL</t>
  </si>
  <si>
    <t>OTHER GAS REV-UNBILLED REV-FRANCHISE 2%</t>
  </si>
  <si>
    <t>OTHER GAS REVENUES-UNBILLED REVS-TEMP IN</t>
  </si>
  <si>
    <t xml:space="preserve">  TOTAL Unbilled Revenue</t>
  </si>
  <si>
    <t>TRANSPORTATION REVENUE:</t>
  </si>
  <si>
    <t>Gas Sales - TRANS - Franchise 2%</t>
  </si>
  <si>
    <t>REV-GAS STORAGE-N. MIST LEASE COMP BILL</t>
  </si>
  <si>
    <t>REV-GAS STORAGE-N. MIST NON-L COMP BILL</t>
  </si>
  <si>
    <t>REV-GAS STORAGE-N. MIST LEASE COMP UNBLL</t>
  </si>
  <si>
    <t>REV-GAS STORAGE-N. MIST NON-L COMP UNBLL</t>
  </si>
  <si>
    <t>TRANSPORTATION REVENUES-TRANSPORTATION R</t>
  </si>
  <si>
    <t xml:space="preserve">  TOTAL TRANSPORTATION REVENUE</t>
  </si>
  <si>
    <t>RATE ADJUSTMENTS:</t>
  </si>
  <si>
    <t>OTHER GAS REVENUES-Tax reform deferral</t>
  </si>
  <si>
    <t>OTHER GAS REVENUES-WARM DEFERRALS</t>
  </si>
  <si>
    <t>OTHER GAS REVENUES-WARM AMORTIZATION</t>
  </si>
  <si>
    <t>OTHER GAS REVENUES-INTERVENER FUND AMORT</t>
  </si>
  <si>
    <t>Residual Amortization</t>
  </si>
  <si>
    <t>OTHER GAS REVENUES-INST STRG O&amp;M EXPENSE</t>
  </si>
  <si>
    <t>EARNINGS TEST ADJUSTMENT</t>
  </si>
  <si>
    <t>OTHER GAS REVENUES-COOS BAY AMORTIZATION</t>
  </si>
  <si>
    <t>OTHER GAS REVENUES-DECOUPLING DEFERRAL</t>
  </si>
  <si>
    <t>OTHER GAS REVENUES-DECOUPLING AMORTIZATI</t>
  </si>
  <si>
    <t>OTHER GAS REVENUES-DSM - AMORTIZATION</t>
  </si>
  <si>
    <t>OTHER GAS REVENUES-OREGON AMOR</t>
  </si>
  <si>
    <t>OTHER GAS REV - ALBANY PROP GAIN - AMORT</t>
  </si>
  <si>
    <t>OTHER GAS REVENUES-WA GREAT</t>
  </si>
  <si>
    <t>OTHER GAS REVENUES-WA ENG EFF ACT COSTS</t>
  </si>
  <si>
    <t>OTHER GAS REVENUES-WA ENG EFF TRUE UP</t>
  </si>
  <si>
    <t>Gasco Cost of Service Reserve</t>
  </si>
  <si>
    <t>OTHER GAS REV-OR REV REQ TRUE-UP</t>
  </si>
  <si>
    <t>GRC REVENUE INCREASE</t>
  </si>
  <si>
    <t xml:space="preserve">   TOTAL RATE ADJUSTMENTS</t>
  </si>
  <si>
    <t>MISCELLANEOUS REVENUE:</t>
  </si>
  <si>
    <t>MISC NON-OPER INC- N. Mist Budget Placeh</t>
  </si>
  <si>
    <t>FORFEITED DISCOUNTS-LATE PAYMENT CHARGE</t>
  </si>
  <si>
    <t>MISC SERV REV- Scheduled CNG Main Rev</t>
  </si>
  <si>
    <t>MISC SERV REV- Unscheduled CNG Main Rev</t>
  </si>
  <si>
    <t>MISC SERVICE REVENUES-AUTOMATED PAYMENT</t>
  </si>
  <si>
    <t>MISC SERVICE REVENUES-FIELD COLLECTION C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</si>
  <si>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</si>
  <si>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</si>
  <si>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</si>
  <si>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</si>
  <si>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</si>
  <si>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REVENUES-DELINQ RECONN FEE</t>
  </si>
  <si>
    <t>MISC SERVICE REVENUES-SEAS RECONN FEE</t>
  </si>
  <si>
    <t>MISC SERVICE REVENUES-RETURNED CHECK CHA</t>
  </si>
  <si>
    <t>MISC SERVICE REVENUES-SUMMARY BILL SVCS</t>
  </si>
  <si>
    <t>RENT FROM GAS PROP - Schedule H CNG Reve</t>
  </si>
  <si>
    <t>RENT FROM GAS PROPERTY-RENT - UTILITY PR</t>
  </si>
  <si>
    <t>RENT FROM GAS PROP-RENT INC - ST. HONORE</t>
  </si>
  <si>
    <t>OTHER GAS REVENUES-METER RENTALS</t>
  </si>
  <si>
    <t>OTHER GAS REVENUES-CNG METER RENTALS</t>
  </si>
  <si>
    <t>OTHER GAS REV-LNG SALES &amp; OTHER MISC REV</t>
  </si>
  <si>
    <t>OTHER GAS REVENUES-MULTIPLE CALL OUT FEE</t>
  </si>
  <si>
    <t>OTHER GAS REVENUES-PRIORITY SCHEDULING F</t>
  </si>
  <si>
    <t>OTHER GAS REVENUES-CURTAILMENT UNAUTH TA</t>
  </si>
  <si>
    <t>OTHER GAS REVENUES-HQ PARKING NWN</t>
  </si>
  <si>
    <t>Non-AMR Install/Remove Charge</t>
  </si>
  <si>
    <t>Non-AMR Read Charge</t>
  </si>
  <si>
    <t xml:space="preserve">  TOTAL MISCELLANEOUS REVENUES</t>
  </si>
  <si>
    <t>COST OF GAS:</t>
  </si>
  <si>
    <t>GAS FIELD LINE PURCHASE-FLD LINE PUR-MIS</t>
  </si>
  <si>
    <t>GAS RESERVES ACTIVITY</t>
  </si>
  <si>
    <t>GAS CITY GATE PURCHASE-DEC-NOV DEMAND EQ</t>
  </si>
  <si>
    <t>GAS CITY GATE PURCHASE-DEM CHG EQ-NPC TR</t>
  </si>
  <si>
    <t>GAS CITY GATE PURCHASE-DEMAND CAPACITY R</t>
  </si>
  <si>
    <t>GAS CITY GATE PURCHASE-DEMAND CHG EQUALI</t>
  </si>
  <si>
    <t>GAS CITY GATE PURCHASE-SYS SUP-DEMAND CH</t>
  </si>
  <si>
    <t>GAS CITY GATE PURCHASE-SYS SUP-IMBAL PUR</t>
  </si>
  <si>
    <t>GAS CITY GATE PURCHASE-SYS SUP-L.T. CONT</t>
  </si>
  <si>
    <t>GAS CITY GATE PURCHASE-WACOG EQUALIZATIO</t>
  </si>
  <si>
    <t>OTHER GAS PURCHASE-AMORT GAS COSTS-ORE</t>
  </si>
  <si>
    <t>OTHER GAS PURCHASE-AMORT GAS COSTS-WA</t>
  </si>
  <si>
    <t>OTHER GAS PURCHASE-ORE DEMAND DEF COST</t>
  </si>
  <si>
    <t>OTHER GAS PURCHASE-ORE DEMAND DEF VOL</t>
  </si>
  <si>
    <t>OTHER GAS PURCHASE-OR Wkg Gas Inv Carry</t>
  </si>
  <si>
    <t>OTHER GAS PURCHASE-ORE WACOG DEF</t>
  </si>
  <si>
    <t>OTHER GAS PURCHASE-WA DEMAND DEF</t>
  </si>
  <si>
    <t>OTHER GAS PURCHASE-WA WACOG DEF</t>
  </si>
  <si>
    <t>GAS WITHDRAWN FROM STORAGE-FUEL USE - CH</t>
  </si>
  <si>
    <t>GAS WITHDRAWN FROM STORAGE-GAS DELVD JP</t>
  </si>
  <si>
    <t>GAS WITHDRAWN FROM STORAGE-GAS DELVD MIS</t>
  </si>
  <si>
    <t>GAS WITHDRAWN FROM STORAGE-GAS WDRAWN JP</t>
  </si>
  <si>
    <t>GAS WITHDRAWN FROM STORAGE-GAS WDRAWN MI</t>
  </si>
  <si>
    <t>Wdrawn from Strg - Mist ISS Fuel in Kind</t>
  </si>
  <si>
    <t>GAS WITHDRAWN FROM STORAGE-LNG DELVD NEW</t>
  </si>
  <si>
    <t>GAS WITHDRAWN FROM STORAGE-LNG DELVD POR</t>
  </si>
  <si>
    <t>GAS WITHDRAWN FROM STORAGE-LNG WDRAWN NE</t>
  </si>
  <si>
    <t>GAS WITHDRAWN FROM STORAGE-LNG WDRAWN PO</t>
  </si>
  <si>
    <t>GAS USED FOR UTILITY OP CO USE-CO USE OF</t>
  </si>
  <si>
    <t>TOTAL COST OF GAS</t>
  </si>
  <si>
    <t>O&amp;M EXPENSE:</t>
  </si>
  <si>
    <t>EPB - SERP ESRIP Expense - Service Cost</t>
  </si>
  <si>
    <t>WELLS EXPENSE-WELL EXP-AL'S POOL</t>
  </si>
  <si>
    <t>WELLS EXPENSE-WELL EXP-BRUER</t>
  </si>
  <si>
    <t>WELLS EXPENSE-WELL EXP-BUSCH</t>
  </si>
  <si>
    <t>WELLS EXPENSE-WELL EXP-FLORA</t>
  </si>
  <si>
    <t>WELLS EXPENSE-WELL EXP-REICHHOLD</t>
  </si>
  <si>
    <t>WELLS EXPENSE-WELL EXP-SCHLICKER</t>
  </si>
  <si>
    <t>WELLS EXPENSE-WELL EXP-SOUTH CALVIN</t>
  </si>
  <si>
    <t>WELLS EXPENSE-WELL EXP-MEYERS</t>
  </si>
  <si>
    <t>WELLS EXPENSE - N. MIST</t>
  </si>
  <si>
    <t>COMPRESSOR STATION EXPENSE-COMPR STATION</t>
  </si>
  <si>
    <t>COMP STA OP EXP - N. MIST</t>
  </si>
  <si>
    <t>COMPRESSOR STATION FUEL-COMPR STATION 5</t>
  </si>
  <si>
    <t>MEASURE &amp; REGULATING EXP-MEASURING AND R</t>
  </si>
  <si>
    <t>MEAS &amp; REG EXP - N. MIST</t>
  </si>
  <si>
    <t>PURIFICATION EXPENSE-PURIFICATION EXP</t>
  </si>
  <si>
    <t>RESERVOIR MAINT-MAINTENANCE</t>
  </si>
  <si>
    <t>RESERVOIR MAINT EXP - N. MIST</t>
  </si>
  <si>
    <t>Storage Maint. Expense of Comp. Equp</t>
  </si>
  <si>
    <t>COMP STA MAINT EXP - N. MIST</t>
  </si>
  <si>
    <t>GAS STORAGE SUPER-SUPERVISION</t>
  </si>
  <si>
    <t>GAS STORAGE SUPER-LNG NEWPORT</t>
  </si>
  <si>
    <t>GAS STORAGE SUPER-LNG SUPERVISION NEWPOR</t>
  </si>
  <si>
    <t>LNG OPERATIONS-LNG GASCO</t>
  </si>
  <si>
    <t>LNG OPERATIONS-LNG NEWPORT</t>
  </si>
  <si>
    <t>LNG OPERATIONS-LNG SUPERVISION GASCO</t>
  </si>
  <si>
    <t>LNG OPERATIONS-LNG SUPERVISION NEWPORT</t>
  </si>
  <si>
    <t>LNG FUEL EXPENSE-CREDIT LIQUEF COSTS</t>
  </si>
  <si>
    <t>LNG MAINTENANCE-LNG GASCO</t>
  </si>
  <si>
    <t>LNG MAINTENANCE-LNG NEWPORT</t>
  </si>
  <si>
    <t>TRNSMSN MAIN OPERATION EXP-LEAKAGE INSPE</t>
  </si>
  <si>
    <t>TRNSMSN MAIN OPERATION EXP-GEOHAZARD INS</t>
  </si>
  <si>
    <t>TRNSMSN MAIN OPERATION EXP-GEOHAZARD REP</t>
  </si>
  <si>
    <t>TRNSMSN MAIN OPERATION EXP-TRAINING</t>
  </si>
  <si>
    <t>TRNSMSN MAIN OPERATION EXP-TRANS MAIN MA</t>
  </si>
  <si>
    <t>TRNSMSN MAIN OPERATION EXP-VEGETATION CO</t>
  </si>
  <si>
    <t>TRNSMSN MAIN OPERATION EXP-VALVE MAINTEN</t>
  </si>
  <si>
    <t>TRNSMSN MAIN MAINTENANCE EXP-MAINS - BRI</t>
  </si>
  <si>
    <t>TRNSMSN MAIN MAINTENANCE EXP-TRANS MAIN</t>
  </si>
  <si>
    <t>DO NOT USE</t>
  </si>
  <si>
    <t>TRANS. MAIN MAINT EXP - N. MIST</t>
  </si>
  <si>
    <t>TRNSMSN MAIN SUPERVISION EXP-SUPERVISION</t>
  </si>
  <si>
    <t>TRNSMSN MAIN SUPERVISION EXP-RELOCATION</t>
  </si>
  <si>
    <t>TRNSMSN MAIN SUPERVISION EXP-GAS ACQ &amp; P</t>
  </si>
  <si>
    <t>DISTRB MAIN &amp; SERVICE OP EXP-EMERGENCY O</t>
  </si>
  <si>
    <t>DISTRB MAIN &amp; SERVICE OP EXP-FIELD DATA</t>
  </si>
  <si>
    <t>DISTRB MAIN &amp; SERVICE OP EXP-FIELD METER</t>
  </si>
  <si>
    <t>DISTRB MAIN &amp; SERVICE OP EXP-LEAKAGE INS</t>
  </si>
  <si>
    <t>DISTRB MAIN &amp; SERVICE OP EXP-MAIN &amp; SRVC</t>
  </si>
  <si>
    <t>DISTRB MAIN &amp; SERVICE OP EXP-MAINS</t>
  </si>
  <si>
    <t>DISTRB MAIN &amp; SERVICE OP EXP-VALVE MAINT</t>
  </si>
  <si>
    <t>DISTRB MAIN &amp; SERVICE OP EXP-DEFAULT</t>
  </si>
  <si>
    <t>DISTRB MAIN &amp; SERVICE OP EXP-NON RECOVER</t>
  </si>
  <si>
    <t>DISTRB MAIN &amp; SERVICE OP EXP-STORES OH C</t>
  </si>
  <si>
    <t>DISTRB MSRE&amp; RGLTNG EXP-DIST REG INSPECT</t>
  </si>
  <si>
    <t>DISTRB MSRE&amp; RGLTNG EXP-REGULATOR OPERAT</t>
  </si>
  <si>
    <t>DISTRB MSRE&amp; RGLTNG EXP-TELEMETERING OPE</t>
  </si>
  <si>
    <t>DISTRB MSRE&amp; RGLTNG EXP-GAS QUALITY EQUI</t>
  </si>
  <si>
    <t>DISTRB MSRE &amp; RGLTNG EXP-CG-CITY GATE ME</t>
  </si>
  <si>
    <t>DISTRB MSRE &amp; RGLTNG EXP-CG-ODORANT TRAN</t>
  </si>
  <si>
    <t>DISTRB MSRE &amp; RGLTNG EXP-CG-ODORIZER OPE</t>
  </si>
  <si>
    <t>DISTRB MSRE &amp; RGLTNG EXP-CG-ODORIZING EQ</t>
  </si>
  <si>
    <t>DISTRB MSRE &amp; RGLTNG EXP-CG-ODOROMETER R</t>
  </si>
  <si>
    <t>DISTRB METER &amp; HOUSE RGLTR EXP-METER CHA</t>
  </si>
  <si>
    <t>DISTRB METER &amp; HOUSE RGLTR EXP-METER REM</t>
  </si>
  <si>
    <t>DISTRB METER &amp; HOUSE RGLTR EXP-METER REP</t>
  </si>
  <si>
    <t>DISTRB METER &amp; HOUSE RGLTR EXP-METER SET</t>
  </si>
  <si>
    <t>DISTRB METER &amp; HOUSE RGLTR EXP-METER TUR</t>
  </si>
  <si>
    <t>DISTRB METER &amp; HOUSE RGLTR EXP-MTR PRESS</t>
  </si>
  <si>
    <t>DISTRB METER &amp; HOUSE RGLTR EXP-SERVICING</t>
  </si>
  <si>
    <t>DISTRB METER &amp; HOUSE RGLTR EXP-SUPERVISI</t>
  </si>
  <si>
    <t>DISTRB METER &amp; HOUSE RGLTR EXP-INDUSTRIA</t>
  </si>
  <si>
    <t>CUSTOMER INSTALLATION EXPENSES-EMERGENCY</t>
  </si>
  <si>
    <t>CUSTOMER INSTALLATION EXPENSES-OFFICE ST</t>
  </si>
  <si>
    <t>CUSTOMER INSTALLATION EXPENSES-RESIDENTI</t>
  </si>
  <si>
    <t>CUSTOMER INSTALLATION EXPENSES-SERVICING</t>
  </si>
  <si>
    <t>CUSTOMER INSTALLATION EXPENSES-SUPERVISI</t>
  </si>
  <si>
    <t>CUSTOMER INSTALLATION EXPENSES-TRAINING</t>
  </si>
  <si>
    <t>CUSTOMER INSTALLATION EXPENSES-STORES OH</t>
  </si>
  <si>
    <t>OTHER DISTRIBUTION EXPENSES-COMPUTER SYS</t>
  </si>
  <si>
    <t>OTHER DISTRIB EXP - UNION/PSHIP MEETING</t>
  </si>
  <si>
    <t>OTHER DISTRIBUTION EXPENSES-MEETINGS</t>
  </si>
  <si>
    <t>OTHER DISTRIBUTION EXPENSES-MISC MEETING</t>
  </si>
  <si>
    <t>OTHER DISTRIBUTION EXPENSES-OFFICE STAFF</t>
  </si>
  <si>
    <t>OTHER DISTRIBUTION EXPENSES-OPERATOR QUA</t>
  </si>
  <si>
    <t>OTHER DISTRIBUTION EXPENSES-SAFETY MEETI</t>
  </si>
  <si>
    <t>OTHER DISTRIBUTION EXPENSES-TRAINING</t>
  </si>
  <si>
    <t>OTHER DISTRIBUTION EXPENSES-OFFICE TRAIN</t>
  </si>
  <si>
    <t>OTHER DISTRIBUTION EXPENSES-TRAVEL TIME</t>
  </si>
  <si>
    <t>DISTRB RENTS-RENTS</t>
  </si>
  <si>
    <t>DISTRB MAINTENANCE FIELD SUPPORT</t>
  </si>
  <si>
    <t>DISTRB MAINTENANCE SUPERVISION-MEETINGS</t>
  </si>
  <si>
    <t>DISTRB MAINTENANCE SUPERVISION-PIPLINE I</t>
  </si>
  <si>
    <t>DISTRB MAINTENANCE SUPERVISION-OFFICE ST</t>
  </si>
  <si>
    <t>DISTRB MAINTENANCE SUPERVISION-OPERATOR</t>
  </si>
  <si>
    <t>DISTRB MAINTENANCE SUPERVISION-PIPELINE</t>
  </si>
  <si>
    <t>DISTRB MAINTENANCE SUPERVISION-SUPERVISI</t>
  </si>
  <si>
    <t>DISTRB MAINTENANCE SUPERVISION-TRAINING</t>
  </si>
  <si>
    <t>DISTRB MAINTENANCE SUPERVISION-NON RECOV</t>
  </si>
  <si>
    <t>DISTRB MAINTENANCE OF MAINS-CATHODIC PRO</t>
  </si>
  <si>
    <t>DISTRB MAINTENANCE OF MAINS-DAMAGES TO M</t>
  </si>
  <si>
    <t>DISTRB MAINTENANCE OF MAINS-FINK STATION</t>
  </si>
  <si>
    <t>DISTRB MAINTENANCE OF MAINS-HP MAINS - L</t>
  </si>
  <si>
    <t>DISTRB MAINTENANCE OF MAINS-MAINS - BRID</t>
  </si>
  <si>
    <t>DISTRB MAINTENANCE OF MAINS-MAIN - HOUSE</t>
  </si>
  <si>
    <t>DISTRB MAINTENANCE OF MAINS-MAINS - OTHE</t>
  </si>
  <si>
    <t>DISTRB MAINTENANCE OF MAINS-PLATTING COR</t>
  </si>
  <si>
    <t>DISTRB MAINTENANCE OF MAINS-STREET CUT I</t>
  </si>
  <si>
    <t>DISTRB MAINTENANCE OF MAINS-STORES OH CL</t>
  </si>
  <si>
    <t>DISTRB MAINTENANCE OF MAINS-DAMAGE W/O W</t>
  </si>
  <si>
    <t>MAINT- MSRE REG STA EQUIP-GEN-DIST REG I</t>
  </si>
  <si>
    <t>MAINT- MSRE REG STA EQUIP-GEN-DIST REG P</t>
  </si>
  <si>
    <t>MAINT- MSRE REG STA EQUIP-GEN-DISTRICT R</t>
  </si>
  <si>
    <t>MAINT- MSRE REG STA EQUIP-GEN-OPERATOR Q</t>
  </si>
  <si>
    <t>MAINT- MSRE REG STA EQUIP-GEN-TELEMETERI</t>
  </si>
  <si>
    <t>MAINT- MSRE REG STA EQUIP-GEN-STORES OH</t>
  </si>
  <si>
    <t>MAINT- MSRE REG STA EQUIP-CG-ODORIZING E</t>
  </si>
  <si>
    <t>MAINT- MSRE REG STA EQUIP-CG-REG/GATE ST</t>
  </si>
  <si>
    <t>MAINT- SERVICES-CONSTRUCTION DEFECTS</t>
  </si>
  <si>
    <t>MAINT- SERVICES-FIELD SUPPORT / MISC</t>
  </si>
  <si>
    <t>MAINT- SERVICES-ODOR CALLS</t>
  </si>
  <si>
    <t>MAINT- SERVICES-SERVICE - HOUSEBOAT MAIN</t>
  </si>
  <si>
    <t>MAINT- SERVICES-SERVICE - LEAKAGE</t>
  </si>
  <si>
    <t>MAINT- SERVICES-SERVICE - OTHER</t>
  </si>
  <si>
    <t>MAINT- SERVICES-SVC RGLTR INSPECT</t>
  </si>
  <si>
    <t>MAINT- SERVICES-Guard Posts</t>
  </si>
  <si>
    <t>MAINT- MTRS AND HOUSE RGLTR-ELEC METER M</t>
  </si>
  <si>
    <t>MAINT- MTRS AND HOUSE RGLTR-FIELD METER</t>
  </si>
  <si>
    <t>MAINT- MTRS AND HOUSE RGLTR-MAINTENANCE</t>
  </si>
  <si>
    <t>MAINT- MTRS AND HOUSE RGLTR-METER FENCIN</t>
  </si>
  <si>
    <t>MAINT- MTRS AND HOUSE RGLTR-METER MAINT</t>
  </si>
  <si>
    <t>MAINT- MTRS AND HOUSE RGLTR-METER PAINTI</t>
  </si>
  <si>
    <t>MAINT- MTRS AND HOUSE RGLTR-METER PROBLE</t>
  </si>
  <si>
    <t>MAINT- MTRS AND HOUSE RGLTR-METER REPAIR</t>
  </si>
  <si>
    <t>MAINT- MTRS AND HOUSE RGLTR-METER REVISI</t>
  </si>
  <si>
    <t>MAINT- MTRS AND HOUSE RGLTR-METER SET MA</t>
  </si>
  <si>
    <t>MAINT- MTRS AND HOUSE RGLTR-MTR INS-ANNU</t>
  </si>
  <si>
    <t>MAINT- MTRS AND HOUSE RGLTR-MTR INST CAL</t>
  </si>
  <si>
    <t>MAINT- MTRS AND HOUSE RGLTR-REGUL REPAIR</t>
  </si>
  <si>
    <t>MAINT- MTRS AND HOUSE RGLTR-SERVICING EX</t>
  </si>
  <si>
    <t>MAINT- OTHR EQUIP - DISTRB-TOOL MAINT AN</t>
  </si>
  <si>
    <t>MAIN-OTHR EQUIP-Unscheduled CNG Main Bi</t>
  </si>
  <si>
    <t>MAINT- OTHR EQUIP - STORES OH CLEARING</t>
  </si>
  <si>
    <t>CUST ACCTS OP - SUPERVISION-SUPERVISION</t>
  </si>
  <si>
    <t>CUST ACCTS OP - METER READING-METER READ</t>
  </si>
  <si>
    <t>CUSTOMER RECORDS &amp; COLLECTIONS-BILLING G</t>
  </si>
  <si>
    <t>CUSTOMER RECORDS &amp; COLLECTIONS-CREDIT TU</t>
  </si>
  <si>
    <t>CUSTOMER RECORDS &amp; COLLECTIONS-EMERGENCY</t>
  </si>
  <si>
    <t>CUSTOMER RECORDS &amp; COLLECTIONS-OFFICE ST</t>
  </si>
  <si>
    <t>CUSTOMER RECORDS &amp; COLLECTIONS-SERVICING</t>
  </si>
  <si>
    <t>CUSTOMER RECORDS &amp; COLLECTIONS-GAS SVC-C</t>
  </si>
  <si>
    <t>UNCOLL SCHEDULE 4 BAD DEBT EXPENSE</t>
  </si>
  <si>
    <t>UNCOLLECTABLE ACCTS-UNCOLL ACCTS-RES</t>
  </si>
  <si>
    <t>UNCOLLECTABLE ACCTS-UNCOLL ACCTS-COML</t>
  </si>
  <si>
    <t>UNCOLLECTABLE ACCTS-UNCOLL ACCTS-IND</t>
  </si>
  <si>
    <t>SAP A/R BAD DEBT EXPENSE</t>
  </si>
  <si>
    <t>UNCOLLECTABLE ACCTS-WARM ADJUSTMENT</t>
  </si>
  <si>
    <t>UNCOLLECT ACCTS-HEALTHY ACCOUNT BILL CR</t>
  </si>
  <si>
    <t>UNCOLLECTABLE ACCTS-UNBILLED REVENUES</t>
  </si>
  <si>
    <t>CUSTOMER SERVICE SUPERVISION-OFFICE STAF</t>
  </si>
  <si>
    <t>CUSTOMER ASSISTANCE EXPENSE-CUST SATIS S</t>
  </si>
  <si>
    <t>CUSTOMER ASSISTANCE EXPENSE-OFFICE STAFF</t>
  </si>
  <si>
    <t>CUSTOMER ASSISTANCE EXPENSE-NON RECOVERA</t>
  </si>
  <si>
    <t>CUSTOMER ASSISTANCE EXPENSE-SM</t>
  </si>
  <si>
    <t>CUSTOMER ASSISTANCE EXPENSE-MAJ ENERGY S</t>
  </si>
  <si>
    <t>CUSTOMER ASSISTANCE EXPENSE-CANCELLED WO</t>
  </si>
  <si>
    <t>CUSTOMER ASSISTANCE EXPENSE-MARKET R &amp; D</t>
  </si>
  <si>
    <t>CUSTOMER ASSISTANCE EXPENSE-NEW CONST SE</t>
  </si>
  <si>
    <t>CUSTOMER ASSISTANCE EXP - PROGRAMS</t>
  </si>
  <si>
    <t>CUSTOMER ASSISTANCE EXPENSE-NEW CONSTRUC</t>
  </si>
  <si>
    <t>CUSTOMER ASSISTANCE EXPENSE-CONVERSION</t>
  </si>
  <si>
    <t>CUSTOMER ASSISTANCE EXPENSE-WX PGM ADMIN</t>
  </si>
  <si>
    <t>CUSTOMER ASSISTANCE EXPENSE-C.A.P. REBAT</t>
  </si>
  <si>
    <t>CUSTOMER ASSISTANCE EXPENSE-C.A.P. ADMIN</t>
  </si>
  <si>
    <t>CUSTOMER ASSISTANCE EXPENSE-HSR</t>
  </si>
  <si>
    <t>CUSTOMER ASSISTANCE EXPENSE-AUDIT &amp; INSP</t>
  </si>
  <si>
    <t>CUSTOMER ASSISTANCE EXPENSE-ES FURN PGM</t>
  </si>
  <si>
    <t>CUSTOMER ASSISTANCE EXPENSE-CONTRA ACCOU</t>
  </si>
  <si>
    <t>CUSTOMER ASSISTANCE EXPENSE-CUSTOMER ASS</t>
  </si>
  <si>
    <t>CUSTOMER ASSISTANCE EXPENSE-OLIEE VERIFI</t>
  </si>
  <si>
    <t>INFO &amp; INSTRUCT ADVERT- HOME SHOW</t>
  </si>
  <si>
    <t>INFO &amp; INSTRUCT ADVERT- SHOW OF HOME</t>
  </si>
  <si>
    <t>INFO &amp; INSTRUCT ADVERT- STREET OF DREAMS</t>
  </si>
  <si>
    <t>INFO &amp; INSTRUCTIONAL ADVRT-ADMIN / PAYRO</t>
  </si>
  <si>
    <t>INFO &amp; INSTRUCTIONAL ADVRT-BILL INSERTS</t>
  </si>
  <si>
    <t>INFO &amp; INSTRUCTIONAL ADVRT-UTILITY INFOR</t>
  </si>
  <si>
    <t>INFO &amp; INSTRUCTIONAL ADVRT-FALL COMMUNIC</t>
  </si>
  <si>
    <t>INFO &amp; INSTRUCTIONAL ADVRT-WINTER COMMUN</t>
  </si>
  <si>
    <t>INFO &amp; INSTRUCTIONAL ADVRT-CORPORATE IMA</t>
  </si>
  <si>
    <t>INFO &amp; INSTRUCTIONAL ADVRT-SAFETY INFORM</t>
  </si>
  <si>
    <t>INFO &amp; INSTRUCTIONAL ADVRT-TELEPHONE DIR</t>
  </si>
  <si>
    <t>MISC CUSTOMER SERVICE-OFFICE STAFFING &amp;</t>
  </si>
  <si>
    <t>MISC CUSTOMER SERVICE - NON-RECOVERABLE</t>
  </si>
  <si>
    <t>MISC CUSTOMER SERVICE-CUSTOMER ACQUISITI</t>
  </si>
  <si>
    <t>SALES SUPERVISION EXPENSE-OFFICE STAFFIN</t>
  </si>
  <si>
    <t>SALES SUPERVISION EXPENSE-PROMOTIONS</t>
  </si>
  <si>
    <t>DEMONSTRATION &amp; SELLING EXP-HOME SHOWS</t>
  </si>
  <si>
    <t>DEMONSTRATION &amp; SELLING EXP-MEETINGS</t>
  </si>
  <si>
    <t>DEMONSTRATION &amp; SELLING EXP-OFFICE STAFF</t>
  </si>
  <si>
    <t>DEMONSTRATION &amp; SELLING EXP-PUB SAFETY A</t>
  </si>
  <si>
    <t>DEMONSTRATION &amp; SELLING EXP-TRAINING</t>
  </si>
  <si>
    <t>DEMO &amp; SELL EXP - Non Recov Indiv Meter</t>
  </si>
  <si>
    <t>DEMONSTRATION &amp; SELLING EXP-NON RECOVERA</t>
  </si>
  <si>
    <t>DEMONSTRATION &amp; SELLING EXP-MAJ ENERGY S</t>
  </si>
  <si>
    <t>DEMONSTRATION &amp; SELLING EXP-4TH FLOOR SU</t>
  </si>
  <si>
    <t>DEMONSTRATION &amp; SELLING EXP-NATURAL CHOI</t>
  </si>
  <si>
    <t>DEMONSTRATION &amp; SELLING EXP-NEW CUST REL</t>
  </si>
  <si>
    <t>DEMONSTRATION &amp; SELLING EXP-PROGRAMS - H</t>
  </si>
  <si>
    <t>DEMONSTRATION &amp; SELLING EXP-PROMOTIONAL</t>
  </si>
  <si>
    <t>DEMONSTRATION &amp; SELLING EXP-SHOW OF HOME</t>
  </si>
  <si>
    <t>DEMONSTRATION &amp; SELLING EXP-STREET OF DR</t>
  </si>
  <si>
    <t>DEMONSTRATION &amp; SELLING EXP-CIVIC RELATI</t>
  </si>
  <si>
    <t>DEMONSTRATION &amp; SELLING EXP-NEW CONSTRUC</t>
  </si>
  <si>
    <t>DEMONSTRATION &amp; SELLING EXP-CONVERSION</t>
  </si>
  <si>
    <t>DEMO &amp; SELL EXP-Amort Singl Fam Conv Cos</t>
  </si>
  <si>
    <t>SCHEDULE 4 INCENTIVE AMORT</t>
  </si>
  <si>
    <t>ADVERTISING EXPENSES-ADMIN / PAYROLL</t>
  </si>
  <si>
    <t>ADVERTISING EXPENSES-DISTRICT MARKETING</t>
  </si>
  <si>
    <t>ADVERTISING EXPENSES-UTILITY INFORMATION</t>
  </si>
  <si>
    <t>ADVERTISING EXPENSES-CORPORATE IMAGE &amp; M</t>
  </si>
  <si>
    <t>ADVERTISING EXPENSES-SAFETY INFORMATION</t>
  </si>
  <si>
    <t>MISC SALES EXPENSE-OFFICE STAFFING &amp; EXP</t>
  </si>
  <si>
    <t>OFFICE STAFFING &amp; EXPENSE-HOMELAND SECUR</t>
  </si>
  <si>
    <t>OFFICE STAFFING &amp; EXPENSE-OFFICE MAINTEN</t>
  </si>
  <si>
    <t>OFFICE STAFFING &amp; EXPENSE-OFFICE STAFFIN</t>
  </si>
  <si>
    <t>OFFICE STAFFING &amp; EXPENSE-VPP MATTERS</t>
  </si>
  <si>
    <t>OFFICE STAFFING &amp; EXPENSE-SOLAR/THERMAL</t>
  </si>
  <si>
    <t>OFFICE STAFFING &amp; EXPENSE-ENCANA</t>
  </si>
  <si>
    <t>ENCANA O&amp;M</t>
  </si>
  <si>
    <t>OFFICE STAFFING &amp; EXPENSE-DOT PHYSI</t>
  </si>
  <si>
    <t>OFFICE STAFFING &amp; EXPENSE-SAF REPR RECOG</t>
  </si>
  <si>
    <t>OFFICE STAFFING &amp; EXPENSE-SAFETY SAL/EXP</t>
  </si>
  <si>
    <t>OFFICE STAFFING &amp; EXPENSE- FR CLOTHING</t>
  </si>
  <si>
    <t>OFFICE STAFFING &amp; EXPENSE - BOOTS</t>
  </si>
  <si>
    <t>OFFICE STAFFING &amp; EXPENSE- EYEWEAR</t>
  </si>
  <si>
    <t>OFFICE STAFFING &amp; EXPENSE-HEARING PROTEC</t>
  </si>
  <si>
    <t>OFFICE STAFFING &amp; EXPENSE-SAFETY SHOES</t>
  </si>
  <si>
    <t>OFFICE STAFFING &amp; EXPENSE-SAP EXPENSES</t>
  </si>
  <si>
    <t>OFFICE STAFFING &amp; EXPENSE-TRAINING</t>
  </si>
  <si>
    <t>OFFICE STAFFING &amp; EXPENSE-LEADERSHIP DEV</t>
  </si>
  <si>
    <t>OFFICE STAFFING &amp; EXPENSE-VEH SAFETY MGT</t>
  </si>
  <si>
    <t>Management Staff Expenses</t>
  </si>
  <si>
    <t>COLUMBIA BIOGAS PROJECT</t>
  </si>
  <si>
    <t>OFFICE STAFFING &amp; EXPENSE-KEY GOALS BONU</t>
  </si>
  <si>
    <t>OFFICE STAFFING &amp; EXP-Employee Parking</t>
  </si>
  <si>
    <t>OFFICE STAFFING &amp; EXPENSE-PERFORMANCE BO</t>
  </si>
  <si>
    <t>OFFICE STAFFING &amp; EXPENSE-SARBANES OXLEY</t>
  </si>
  <si>
    <t>OFFICE STAFFING &amp; EXPENSE-SEVERANCE EXPE</t>
  </si>
  <si>
    <t>OFFICE STAFFING &amp; EXPENSE-TELECOM ADMINI</t>
  </si>
  <si>
    <t>P CARD - NON RECOVERABLE</t>
  </si>
  <si>
    <t>LEGAL WORK - BOARD</t>
  </si>
  <si>
    <t>LEGAL WORK - 23rd &amp; Glisan Incident</t>
  </si>
  <si>
    <t>OFFICE STAFFING &amp; EXPENSE-NON RECOVERABL</t>
  </si>
  <si>
    <t>OFFICE STAFFING &amp; EXPENSE-GAS SVC-CR &amp; C</t>
  </si>
  <si>
    <t>OFFICE STAFFING &amp; EXPENSE-CAREER DEVELOP</t>
  </si>
  <si>
    <t>OFFICE STAFFING &amp; EXPENSE-DRUG &amp; ALCOHOL</t>
  </si>
  <si>
    <t>OFFICE STAFFING &amp; EXPENSE-INDUSTRIAL REL</t>
  </si>
  <si>
    <t>OFFICE STAFFING &amp; EXP - N. MIST</t>
  </si>
  <si>
    <t>OFFICE STAFFING &amp; EXPENSE-DATA ADMINISTR</t>
  </si>
  <si>
    <t>OFFICE STAFFING &amp; EXPENSE-DESKTOP INSTAL</t>
  </si>
  <si>
    <t>OFFICE STAFFING &amp; EXPENSE-INFO MGMT</t>
  </si>
  <si>
    <t>OFFICE STAFFING &amp; EXPENSE-NEW APPLICATIO</t>
  </si>
  <si>
    <t>OFFICE STAFFING &amp; EXPENSE-NT SYSTEMS SUP</t>
  </si>
  <si>
    <t>OFFICE STAFF &amp; EXP-CLOUD SUBSCRIPT &amp; FEE</t>
  </si>
  <si>
    <t>OFFICE STAFFING &amp; EXPENSE-SYS NETWORK AD</t>
  </si>
  <si>
    <t>OFFICE STAFFING &amp; EXPENSE-TECH SUPPORT E</t>
  </si>
  <si>
    <t>OFFICE STAFFING &amp; EXPENSE-UNIX HWARE &amp; S</t>
  </si>
  <si>
    <t>OFFICE STAFFING &amp; EXPENSE-CYBERSECURITY</t>
  </si>
  <si>
    <t>OFFICE STAFFING &amp; EXPENSE-CONTRACT DEL S</t>
  </si>
  <si>
    <t>OFFICE STAFFING &amp; EXPENSE-COPY CENTER</t>
  </si>
  <si>
    <t>OFFICE STAFFING &amp; EXPENSE-MAIL ROOM</t>
  </si>
  <si>
    <t>OFFICE STAFFING &amp; EXPENSE-CIVIC EXPENSES</t>
  </si>
  <si>
    <t>OFFICE STAFFING &amp; EXPENSE-DIVERSITY COUN</t>
  </si>
  <si>
    <t>OFFICE STAFFING &amp; EXPENSE-WOMEN'S NETWOR</t>
  </si>
  <si>
    <t>OFFICE STAFFING &amp; EXPENSE-TELECOM MAINT</t>
  </si>
  <si>
    <t>OFFICE STAFFING &amp; EXPENSE-TELECOM OPERAT</t>
  </si>
  <si>
    <t>OFFICE STAFFING &amp; EXPENSE-REAL PROPERTY</t>
  </si>
  <si>
    <t>OFFICE STAFFING &amp; EXP-FRANCHISE GENERAL</t>
  </si>
  <si>
    <t>OFFICE STAFFING &amp; EXPENSE-STATE REGULATI</t>
  </si>
  <si>
    <t>OFFICE STAFFING &amp; EXPENSE-CANADIAN REGUL</t>
  </si>
  <si>
    <t>OFFICE STAFFING &amp; EXPENSE-FEDERAL REGULA</t>
  </si>
  <si>
    <t>OFFICE STAFFING &amp; EXPENSE-EXEC BENEFIT P</t>
  </si>
  <si>
    <t>OFFICE STAFFING &amp; EXP-EE MATTERS STOEL</t>
  </si>
  <si>
    <t>OFFICE STAFFING &amp; EXP-EE MATTERS BUCHANA</t>
  </si>
  <si>
    <t>EMPLOYEE BENEFIT PLANS - DWT</t>
  </si>
  <si>
    <t>OFFICE STAFFING &amp; EXPENSE-PERSONNEL</t>
  </si>
  <si>
    <t>OFFICE STAFFING &amp; EXP-LABOR MATRS STOEL</t>
  </si>
  <si>
    <t>OFFICE STAFFING &amp; EXPENSE-CORP. SPECIAL</t>
  </si>
  <si>
    <t>SEC reporting expenses</t>
  </si>
  <si>
    <t>OFFICE STAFFING &amp; EXPENSE-MISC UTILITY</t>
  </si>
  <si>
    <t>OFFICE STAFFING &amp; EXPENSE-N. Mist EPC</t>
  </si>
  <si>
    <t>Legal Environmental</t>
  </si>
  <si>
    <t>Tax</t>
  </si>
  <si>
    <t>OFFICE STAFFING &amp; EXPENSE-MISC LITIGATIO</t>
  </si>
  <si>
    <t>OFFICE STAFFING &amp; EXPENSE-CONTACTS</t>
  </si>
  <si>
    <t>OFFICE STAFFING &amp; EXPENSE-BUSINESS DEVEL</t>
  </si>
  <si>
    <t>OFFICE STAFFING &amp; EXPENSE-GAS SUPPLY</t>
  </si>
  <si>
    <t>ENERGY-SHARED SERVICES-FROM NWN TO ENERG</t>
  </si>
  <si>
    <t>Inventory Differences</t>
  </si>
  <si>
    <t>ADMIN EXPENSE TRANSFER-ADMIN EXPENSE TRA</t>
  </si>
  <si>
    <t>ADMIN EXP TRF – COMMON COST ALLOC OUT</t>
  </si>
  <si>
    <t>ADMIN EXPENSE TRANSFER-GILL RANCH OVERHE</t>
  </si>
  <si>
    <t>ADMIN EXPENSE TRANSFER-TAXES-PAYROLL</t>
  </si>
  <si>
    <t>N. MIST ADMIN EXPENSE TRANSFER</t>
  </si>
  <si>
    <t>PROPERTY INSURANCE-LIABILITY INSURANCE</t>
  </si>
  <si>
    <t>INJURIES &amp; DAMAGES-OFFICE STAFFING &amp; EXP</t>
  </si>
  <si>
    <t>INJURIES &amp; DAMAGES-OTHER INSURANCE</t>
  </si>
  <si>
    <t>NON-RECOVERABLE - INJURIES &amp; DAMAGES</t>
  </si>
  <si>
    <t>INJURIES &amp; DAMAGES-EXTRAORDINARY CLAIMS</t>
  </si>
  <si>
    <t>INJURIES &amp; DAMAGES-OPER CLAIMS COSTS</t>
  </si>
  <si>
    <t>EMPLOYEE PENSIONS AND BENEFITS-OFFICE ST</t>
  </si>
  <si>
    <t>EMPLOYEE PENSIONS AND BENEFITS-SAF REPR</t>
  </si>
  <si>
    <t>EMPLOYEE PENSIONS AND BENEFITS-SAFETY EQ</t>
  </si>
  <si>
    <t>EMPLOYEE PENSIONS AND BENEFITS-SAFETY SA</t>
  </si>
  <si>
    <t>EMPLOYEE PENSIONS AND BENEFITS-SAFETY SH</t>
  </si>
  <si>
    <t>EMPLOYEE PENSIONS AND BENEFITS-TRAINING</t>
  </si>
  <si>
    <t>EMPLOYEE PENSIONS AND BENEFITS-LEADERSHI</t>
  </si>
  <si>
    <t>EMPLOYEE PENSIONS AND BENEFITS-COMMON ST</t>
  </si>
  <si>
    <t>EMPLOYEE PENSIONS AND BENEFITS-EMPLOYEE</t>
  </si>
  <si>
    <t>EMPLOYEE PENSIONS AND BENEFITS-FAS87 EXP</t>
  </si>
  <si>
    <t>EMPLOYEE PENSIONS AND BENEFITS-WORKFORCE</t>
  </si>
  <si>
    <t>EMPLOYEE PENSIONS AND BENEFITS-TRIMET</t>
  </si>
  <si>
    <t>EMPLOYEE PENSIONS AND BENEFITS-CAREER DE</t>
  </si>
  <si>
    <t>EMPLOYEE PENSIONS AND BENEFITS-COMPANY P</t>
  </si>
  <si>
    <t>EMPLOYEE PENSIONS AND BENEFITS-DRUG &amp; AL</t>
  </si>
  <si>
    <t>EMPLOYEE PENSIONS &amp; BENEFITS-MISC</t>
  </si>
  <si>
    <t>EMPLOYEE PENSIONS AND BENEFITS-HEALTH/LI</t>
  </si>
  <si>
    <t>EMPLOYEE PENSIONS AND BENEFITS-INDUSTRIA</t>
  </si>
  <si>
    <t>EMPLOYEE PENSIONS AND BENEFITS-TUITION R</t>
  </si>
  <si>
    <t>EMPLOYEE PENSIONS AND BENEFITS-DIVERSITY</t>
  </si>
  <si>
    <t>EMPLOYEE PENSIONS &amp; BENEFITS-PENSION BAL</t>
  </si>
  <si>
    <t>REGULATORY COMMISSION EXPENSES-REGULATOR</t>
  </si>
  <si>
    <t>MISC GENERAL EXPENSE-COVID19 COSTS</t>
  </si>
  <si>
    <t>ADMIN EXP TRF -  COMMON COST ALLOC IN</t>
  </si>
  <si>
    <t>MISC GENERAL EXPENSE-BONDHOLDER EXP</t>
  </si>
  <si>
    <t>MISC GENERAL EXPENSE-CORPORATE</t>
  </si>
  <si>
    <t>MISC GENERAL EXPENSE-NON RECOVERABLE EXP</t>
  </si>
  <si>
    <t>MISC GENERAL EXPENSE-ANNUAL MEETING</t>
  </si>
  <si>
    <t>MISC GENERAL EXPENSE-ANNUAL REPORT</t>
  </si>
  <si>
    <t>MISC GENERAL EXPENSE-DIRECTORS FEES &amp; EX</t>
  </si>
  <si>
    <t>MISC GENERAL EXPENSE-STOCKHOLDER EXP</t>
  </si>
  <si>
    <t>RENTS-MAINTENANCE</t>
  </si>
  <si>
    <t>RENTS-RENTS</t>
  </si>
  <si>
    <t>RENTS - 250 TAYLOR HQ LEASE</t>
  </si>
  <si>
    <t>RENTS-RADIO EQUIP MAINT</t>
  </si>
  <si>
    <t>RENTS-TELECOM OPERATIONS</t>
  </si>
  <si>
    <t>RENTS - OneNeck Bend Data Lease</t>
  </si>
  <si>
    <t>MAINTENANCE OF GENERAL PLANT-CNG MAINTEN</t>
  </si>
  <si>
    <t>MAINTENANCE OF GENERAL PLANT-MAINTENANCE</t>
  </si>
  <si>
    <t>MAINTENANCE OF GENERAL PLANT-MISC MEETIN</t>
  </si>
  <si>
    <t>MAINTENANCE OF GENERAL PLANT-OFFICE MAIN</t>
  </si>
  <si>
    <t>MAINTENANCE OF GENERAL PLANT-OFFICE STAF</t>
  </si>
  <si>
    <t>MAINTENANCE OF GENERAL PLANT-SAFETY MEET</t>
  </si>
  <si>
    <t>MAINTENANCE OF GENERAL PLANT-NON RECOVER</t>
  </si>
  <si>
    <t>MAINTENANCE OF GENERAL PLANT-EXERCISE RO</t>
  </si>
  <si>
    <t>MAINTENANCE OF GENERAL PLANT-LUNCHROOM</t>
  </si>
  <si>
    <t>MAINTENANCE OF GENERAL PLANT-MT SCOTT SV</t>
  </si>
  <si>
    <t>MAINTENANCE OF GENERAL PLANT-ONE PAC SQ</t>
  </si>
  <si>
    <t>MAINTENANCE OF GENERAL PLANT-PARKING BLO</t>
  </si>
  <si>
    <t>MAINTENANCE OF GENERAL PLANT-PARKROSE SV</t>
  </si>
  <si>
    <t>MAINTENANCE OF GENERAL PLANT-SUNSET SVCE</t>
  </si>
  <si>
    <t>MAINTENANCE OF GENERAL PLANT-TUALATIN SV</t>
  </si>
  <si>
    <t>MAINTENANCE OF GENERAL PLANT-AUTO CLAIMS</t>
  </si>
  <si>
    <t>MAINTENANCE OF GENERAL PLANT-MICROWAVE M</t>
  </si>
  <si>
    <t>MAINTENANCE OF GENERAL PLANT-RADIO EQUIP</t>
  </si>
  <si>
    <t>MAINTENANCE OF GENERAL PLANT-TELECOM MAI</t>
  </si>
  <si>
    <t>MAINTENANCE OF GENERAL PLANT-A/V EQUIP</t>
  </si>
  <si>
    <t>MAINTENANCE OF GENERAL PLANT-VEHICLE ACC</t>
  </si>
  <si>
    <t>MAINTENANCE OF GENERAL PLANT-CENTRAL SVC</t>
  </si>
  <si>
    <t>MAINTENANCE OF GENERAL PLANT-DISTRIBUTIO</t>
  </si>
  <si>
    <t>MAINTENANCE OF GENERAL PLANT-GAS SUPPLY</t>
  </si>
  <si>
    <t>MAINTENANCE OF GENERAL PLANT-PORTLAND LN</t>
  </si>
  <si>
    <t>MAINTENANCE OF GENERAL PLANT-PURCHAS/STO</t>
  </si>
  <si>
    <t>MAINTENANCE OF GENERAL PLANT-SAFETY/HEAL</t>
  </si>
  <si>
    <t>EPB - Emp Pen Bal - Service Costs</t>
  </si>
  <si>
    <t>EPB - FAS106OPEB - NonService Components</t>
  </si>
  <si>
    <t>EPB - Pension-QP - NonService Components</t>
  </si>
  <si>
    <t>EPB - SERP ESRIP Expense - NonServ Comp</t>
  </si>
  <si>
    <t>EPB - Emp Pen Bal - NonService Component</t>
  </si>
  <si>
    <t>Admin Transfer - SERP/ESRIP Expense</t>
  </si>
  <si>
    <t xml:space="preserve">  TOTAL O&amp;M EXPENSES</t>
  </si>
  <si>
    <t>ENVIRONMENTAL REMEDIATION:</t>
  </si>
  <si>
    <t>OR ENVIRONMENTAL EXP</t>
  </si>
  <si>
    <t>WA ENVIRONMENTAL EXP</t>
  </si>
  <si>
    <t xml:space="preserve"> TOTAL ENVIRONMENTAL REMEDIATION EXPENSE</t>
  </si>
  <si>
    <t>GENERAL TAXES:</t>
  </si>
  <si>
    <t>TAXES OTHER THAN INCOME-TAXES-OTHER</t>
  </si>
  <si>
    <t>TAXES OTHER THAN INCOME-TAXES-PAYROLL</t>
  </si>
  <si>
    <t>TAXES OTHER THAN INCOME-TAXES-PROPERTY</t>
  </si>
  <si>
    <t>PROPERTY TAX CREDITS</t>
  </si>
  <si>
    <t>PROPERTY TAX - N. MIST</t>
  </si>
  <si>
    <t>TAXES OTHER THAN INCOME-TAXES-REG COMM F</t>
  </si>
  <si>
    <t>TAXES OTHER THAN INCOME-DEPT OF ENERGY F</t>
  </si>
  <si>
    <t>TAXES OTHER THAN INCOME-MULT CO BUS TAX</t>
  </si>
  <si>
    <t xml:space="preserve"> TOTAL GENERAL TAXES</t>
  </si>
  <si>
    <t>REVENUE TAXES:</t>
  </si>
  <si>
    <t>Other Utility Taxes - Franchise - 3%</t>
  </si>
  <si>
    <t>Other Utility Taxes- Franchise - 3% Warm</t>
  </si>
  <si>
    <t>Other Utility Taxes - Franchise - 2%</t>
  </si>
  <si>
    <t xml:space="preserve">  TOTAL REVENUE TAXES</t>
  </si>
  <si>
    <t>DEPRECIATION:</t>
  </si>
  <si>
    <t>DEPRECIATION EXPENSE-DEPRECIATION - PLAN</t>
  </si>
  <si>
    <t>DEPRECIATION EXPENSE-NMEP DEPRECIATION</t>
  </si>
  <si>
    <t>FINANCE UTILITY LEASE DEPRECIATION EXP</t>
  </si>
  <si>
    <t>DEPRECIATION EXP-CLOUD SW DEPRECIATION</t>
  </si>
  <si>
    <t xml:space="preserve">  TOTAL DEPRECIATION</t>
  </si>
  <si>
    <t>OPERATING EXPENSE:</t>
  </si>
  <si>
    <t xml:space="preserve">  TOTAL OPERATING EXPENSE</t>
  </si>
  <si>
    <t>OPERATING INCOME:</t>
  </si>
  <si>
    <t xml:space="preserve">  TOTAL OPERATING INCOME</t>
  </si>
  <si>
    <t>For the Twelve Months ended December 31, 2021</t>
  </si>
  <si>
    <t>2021 YTD ACTUAL AMOUNT</t>
  </si>
  <si>
    <t>DEPRECIATION EXP - NWN ONLY NMEP DEPN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</si>
</sst>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(&quot;#,##0&quot;)&quot;;#,##0;@"/>
    <numFmt numFmtId="165" formatCode="#,##0;\-#,##0;#,##0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EEF4"/>
        <bgColor indexed="64"/>
      </patternFill>
    </fill>
  </fills>
  <borders count="3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49" fontId="3" fillId="2" borderId="0" xfId="2" applyNumberFormat="1" applyFont="1" applyFill="1" applyAlignment="1">
      <alignment horizontal="left"/>
    </xf>
    <xf numFmtId="49" fontId="4" fillId="2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righ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right" vertical="center" wrapText="1"/>
    </xf>
    <xf numFmtId="49" fontId="6" fillId="5" borderId="1" xfId="0" applyNumberFormat="1" applyFont="1" applyFill="1" applyBorder="1" applyAlignment="1">
      <alignment horizontal="left" vertical="center" wrapText="1" indent="6"/>
    </xf>
    <xf numFmtId="164" fontId="6" fillId="4" borderId="1" xfId="0" applyNumberFormat="1" applyFont="1" applyFill="1" applyBorder="1" applyAlignment="1">
      <alignment horizontal="right" vertical="center" wrapText="1"/>
    </xf>
    <xf numFmtId="9" fontId="6" fillId="4" borderId="1" xfId="1" applyFont="1" applyFill="1" applyBorder="1" applyAlignment="1">
      <alignment horizontal="right" vertical="center" wrapText="1"/>
    </xf>
    <xf numFmtId="9" fontId="0" fillId="0" borderId="0" xfId="1" applyFont="1"/>
    <xf numFmtId="49" fontId="8" fillId="5" borderId="1" xfId="0" applyNumberFormat="1" applyFont="1" applyFill="1" applyBorder="1" applyAlignment="1">
      <alignment horizontal="left" vertical="center" wrapText="1" indent="6"/>
    </xf>
    <xf numFmtId="164" fontId="8" fillId="4" borderId="1" xfId="0" applyNumberFormat="1" applyFont="1" applyFill="1" applyBorder="1" applyAlignment="1">
      <alignment horizontal="right" vertical="center" wrapText="1"/>
    </xf>
    <xf numFmtId="9" fontId="8" fillId="4" borderId="1" xfId="1" applyFont="1" applyFill="1" applyBorder="1" applyAlignment="1">
      <alignment horizontal="right" vertical="center" wrapText="1"/>
    </xf>
    <xf numFmtId="49" fontId="7" fillId="5" borderId="1" xfId="0" applyNumberFormat="1" applyFont="1" applyFill="1" applyBorder="1" applyAlignment="1">
      <alignment horizontal="left" vertical="center" wrapText="1" indent="5"/>
    </xf>
    <xf numFmtId="164" fontId="7" fillId="6" borderId="1" xfId="0" applyNumberFormat="1" applyFont="1" applyFill="1" applyBorder="1" applyAlignment="1">
      <alignment horizontal="right" vertical="center" wrapText="1"/>
    </xf>
    <xf numFmtId="9" fontId="7" fillId="6" borderId="1" xfId="1" applyFont="1" applyFill="1" applyBorder="1" applyAlignment="1">
      <alignment horizontal="right" vertical="center" wrapText="1"/>
    </xf>
    <xf numFmtId="0" fontId="9" fillId="0" borderId="0" xfId="0" applyFont="1"/>
    <xf numFmtId="164" fontId="7" fillId="4" borderId="1" xfId="0" applyNumberFormat="1" applyFont="1" applyFill="1" applyBorder="1" applyAlignment="1">
      <alignment horizontal="right" vertical="center" wrapText="1"/>
    </xf>
    <xf numFmtId="9" fontId="7" fillId="4" borderId="1" xfId="1" applyFont="1" applyFill="1" applyBorder="1" applyAlignment="1">
      <alignment horizontal="right" vertical="center" wrapText="1"/>
    </xf>
    <xf numFmtId="0" fontId="2" fillId="0" borderId="2" xfId="2" applyFont="1" applyBorder="1"/>
    <xf numFmtId="0" fontId="6" fillId="4" borderId="1" xfId="0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 wrapText="1"/>
    </xf>
    <xf numFmtId="49" fontId="7" fillId="5" borderId="1" xfId="0" applyNumberFormat="1" applyFont="1" applyFill="1" applyBorder="1" applyAlignment="1">
      <alignment horizontal="left" vertical="center" wrapText="1" indent="6"/>
    </xf>
    <xf numFmtId="164" fontId="8" fillId="2" borderId="1" xfId="0" applyNumberFormat="1" applyFont="1" applyFill="1" applyBorder="1" applyAlignment="1">
      <alignment horizontal="right" vertical="center" wrapText="1"/>
    </xf>
    <xf numFmtId="9" fontId="8" fillId="2" borderId="1" xfId="1" applyFont="1" applyFill="1" applyBorder="1" applyAlignment="1">
      <alignment horizontal="right" vertical="center" wrapText="1"/>
    </xf>
    <xf numFmtId="164" fontId="8" fillId="7" borderId="1" xfId="0" applyNumberFormat="1" applyFont="1" applyFill="1" applyBorder="1" applyAlignment="1">
      <alignment horizontal="right" vertical="center" wrapText="1"/>
    </xf>
    <xf numFmtId="9" fontId="8" fillId="7" borderId="1" xfId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9" fontId="6" fillId="2" borderId="1" xfId="1" applyFont="1" applyFill="1" applyBorder="1" applyAlignment="1">
      <alignment horizontal="right" vertical="center" wrapText="1"/>
    </xf>
    <xf numFmtId="164" fontId="0" fillId="0" borderId="0" xfId="0" applyNumberFormat="1"/>
  </cellXfs>
  <cellStyles count="3">
    <cellStyle name="Normal" xfId="0" builtinId="0"/>
    <cellStyle name="Normal 143" xfId="2" xr:uid="{CEE1FF77-FD86-4E60-9746-3952A6682AC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E3C8-C2AF-4098-AECA-1F43088A9B08}">
  <dimension ref="A1:F551"/>
  <sheetViews>
    <sheetView tabSelected="1" workbookViewId="0">
      <selection activeCell="H12" sqref="H12"/>
    </sheetView>
  </sheetViews>
  <sheetFormatPr defaultRowHeight="15" outlineLevelRow="1" x14ac:dyDescent="0.25"/>
  <cols>
    <col min="1" max="1" width="45.5703125" customWidth="1"/>
    <col min="2" max="3" width="22.28515625" bestFit="1" customWidth="1"/>
    <col min="4" max="4" width="11.85546875" customWidth="1"/>
    <col min="5" max="5" width="10.5703125" bestFit="1" customWidth="1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527</v>
      </c>
    </row>
    <row r="4" spans="1:6" ht="15.75" x14ac:dyDescent="0.25">
      <c r="A4" s="2"/>
    </row>
    <row r="5" spans="1:6" ht="15.75" thickBot="1" x14ac:dyDescent="0.3">
      <c r="A5" s="3"/>
    </row>
    <row r="6" spans="1:6" ht="15.75" thickBot="1" x14ac:dyDescent="0.3">
      <c r="A6" s="4"/>
      <c r="B6" s="5" t="s">
        <v>528</v>
      </c>
      <c r="C6" s="5" t="s">
        <v>2</v>
      </c>
      <c r="D6" s="5" t="s">
        <v>3</v>
      </c>
      <c r="E6" s="5" t="s">
        <v>4</v>
      </c>
    </row>
    <row r="7" spans="1:6" ht="15.75" thickBot="1" x14ac:dyDescent="0.3">
      <c r="A7" s="6"/>
      <c r="B7" s="4" t="s">
        <v>5</v>
      </c>
      <c r="C7" s="4" t="s">
        <v>5</v>
      </c>
      <c r="D7" s="4" t="s">
        <v>5</v>
      </c>
      <c r="E7" s="4" t="s">
        <v>6</v>
      </c>
    </row>
    <row r="8" spans="1:6" ht="15.75" thickBot="1" x14ac:dyDescent="0.3">
      <c r="A8" s="7" t="s">
        <v>7</v>
      </c>
      <c r="B8" s="8"/>
      <c r="C8" s="8"/>
      <c r="D8" s="8"/>
      <c r="E8" s="8"/>
    </row>
    <row r="9" spans="1:6" ht="15.75" outlineLevel="1" thickBot="1" x14ac:dyDescent="0.3">
      <c r="A9" s="9" t="s">
        <v>8</v>
      </c>
      <c r="B9" s="10">
        <v>-9046850.3900000006</v>
      </c>
      <c r="C9" s="10">
        <v>-7967550.2000000002</v>
      </c>
      <c r="D9" s="10">
        <f>B9-C9</f>
        <v>-1079300.1900000004</v>
      </c>
      <c r="E9" s="11">
        <f>IFERROR(D9/C9,"")</f>
        <v>0.13546198805248824</v>
      </c>
      <c r="F9" s="12"/>
    </row>
    <row r="10" spans="1:6" ht="15.75" outlineLevel="1" thickBot="1" x14ac:dyDescent="0.3">
      <c r="A10" s="9" t="s">
        <v>9</v>
      </c>
      <c r="B10" s="10">
        <v>-465831350.63</v>
      </c>
      <c r="C10" s="10">
        <v>-435204070.25999999</v>
      </c>
      <c r="D10" s="10">
        <f t="shared" ref="D10:D73" si="0">B10-C10</f>
        <v>-30627280.370000005</v>
      </c>
      <c r="E10" s="11">
        <f t="shared" ref="E10:E73" si="1">IFERROR(D10/C10,"")</f>
        <v>7.0374526487545552E-2</v>
      </c>
    </row>
    <row r="11" spans="1:6" ht="15.75" outlineLevel="1" thickBot="1" x14ac:dyDescent="0.3">
      <c r="A11" s="9" t="s">
        <v>10</v>
      </c>
      <c r="B11" s="10">
        <v>-9701532.8200000003</v>
      </c>
      <c r="C11" s="10">
        <v>-7720227.5499999998</v>
      </c>
      <c r="D11" s="10">
        <f t="shared" si="0"/>
        <v>-1981305.2700000005</v>
      </c>
      <c r="E11" s="11">
        <f t="shared" si="1"/>
        <v>0.25663819585214176</v>
      </c>
    </row>
    <row r="12" spans="1:6" ht="15.75" outlineLevel="1" thickBot="1" x14ac:dyDescent="0.3">
      <c r="A12" s="13" t="s">
        <v>11</v>
      </c>
      <c r="B12" s="14">
        <v>-31264.77</v>
      </c>
      <c r="C12" s="14">
        <v>-9669.66</v>
      </c>
      <c r="D12" s="14">
        <f t="shared" si="0"/>
        <v>-21595.11</v>
      </c>
      <c r="E12" s="15">
        <f t="shared" si="1"/>
        <v>2.2332853481921804</v>
      </c>
    </row>
    <row r="13" spans="1:6" ht="15.75" outlineLevel="1" thickBot="1" x14ac:dyDescent="0.3">
      <c r="A13" s="9" t="s">
        <v>12</v>
      </c>
      <c r="B13" s="10">
        <v>-4052399.74</v>
      </c>
      <c r="C13" s="10">
        <v>-3440540.06</v>
      </c>
      <c r="D13" s="10">
        <f t="shared" si="0"/>
        <v>-611859.68000000017</v>
      </c>
      <c r="E13" s="11">
        <f t="shared" si="1"/>
        <v>0.17783826647261888</v>
      </c>
    </row>
    <row r="14" spans="1:6" ht="15.75" outlineLevel="1" thickBot="1" x14ac:dyDescent="0.3">
      <c r="A14" s="9" t="s">
        <v>13</v>
      </c>
      <c r="B14" s="10">
        <v>-866062.55</v>
      </c>
      <c r="C14" s="10">
        <v>-698580.32</v>
      </c>
      <c r="D14" s="10">
        <f t="shared" si="0"/>
        <v>-167482.2300000001</v>
      </c>
      <c r="E14" s="11">
        <f t="shared" si="1"/>
        <v>0.23974656199876931</v>
      </c>
    </row>
    <row r="15" spans="1:6" ht="15.75" outlineLevel="1" thickBot="1" x14ac:dyDescent="0.3">
      <c r="A15" s="9" t="s">
        <v>14</v>
      </c>
      <c r="B15" s="10">
        <v>-253633491.00999999</v>
      </c>
      <c r="C15" s="10">
        <v>-226137292.47999999</v>
      </c>
      <c r="D15" s="10">
        <f t="shared" si="0"/>
        <v>-27496198.530000001</v>
      </c>
      <c r="E15" s="11">
        <f t="shared" si="1"/>
        <v>0.1215907302526487</v>
      </c>
    </row>
    <row r="16" spans="1:6" ht="15.75" outlineLevel="1" thickBot="1" x14ac:dyDescent="0.3">
      <c r="A16" s="9" t="s">
        <v>15</v>
      </c>
      <c r="B16" s="10">
        <v>-1967579.94</v>
      </c>
      <c r="C16" s="10">
        <v>-1707975.03</v>
      </c>
      <c r="D16" s="10">
        <f t="shared" si="0"/>
        <v>-259604.90999999992</v>
      </c>
      <c r="E16" s="11">
        <f t="shared" si="1"/>
        <v>0.15199572911788992</v>
      </c>
    </row>
    <row r="17" spans="1:6" ht="15.75" thickBot="1" x14ac:dyDescent="0.3">
      <c r="A17" s="16" t="s">
        <v>16</v>
      </c>
      <c r="B17" s="17">
        <f>SUM(B9:B16)</f>
        <v>-745130531.85000002</v>
      </c>
      <c r="C17" s="17">
        <f>SUM(C9:C16)</f>
        <v>-682885905.55999994</v>
      </c>
      <c r="D17" s="17">
        <f>B17-C17</f>
        <v>-62244626.290000081</v>
      </c>
      <c r="E17" s="18">
        <f>IFERROR(D17/C17,"")</f>
        <v>9.1149379103023703E-2</v>
      </c>
      <c r="F17" s="19"/>
    </row>
    <row r="18" spans="1:6" ht="15.75" thickBot="1" x14ac:dyDescent="0.3">
      <c r="A18" s="7" t="s">
        <v>17</v>
      </c>
      <c r="B18" s="20"/>
      <c r="C18" s="20"/>
      <c r="D18" s="20"/>
      <c r="E18" s="21"/>
    </row>
    <row r="19" spans="1:6" ht="15.75" outlineLevel="1" thickBot="1" x14ac:dyDescent="0.3">
      <c r="A19" s="9" t="s">
        <v>18</v>
      </c>
      <c r="B19" s="10">
        <v>191029</v>
      </c>
      <c r="C19" s="10">
        <v>170113</v>
      </c>
      <c r="D19" s="10">
        <f t="shared" si="0"/>
        <v>20916</v>
      </c>
      <c r="E19" s="11">
        <f t="shared" si="1"/>
        <v>0.12295356615896492</v>
      </c>
    </row>
    <row r="20" spans="1:6" ht="15.75" outlineLevel="1" thickBot="1" x14ac:dyDescent="0.3">
      <c r="A20" s="9" t="s">
        <v>19</v>
      </c>
      <c r="B20" s="10">
        <v>793164</v>
      </c>
      <c r="C20" s="10">
        <v>-1102726</v>
      </c>
      <c r="D20" s="10">
        <f t="shared" si="0"/>
        <v>1895890</v>
      </c>
      <c r="E20" s="11">
        <f t="shared" si="1"/>
        <v>-1.7192756858911462</v>
      </c>
    </row>
    <row r="21" spans="1:6" ht="15.75" outlineLevel="1" thickBot="1" x14ac:dyDescent="0.3">
      <c r="A21" s="9" t="s">
        <v>20</v>
      </c>
      <c r="B21" s="10">
        <v>-2835727.82</v>
      </c>
      <c r="C21" s="10">
        <v>-5951401.0300000003</v>
      </c>
      <c r="D21" s="10">
        <f t="shared" si="0"/>
        <v>3115673.2100000004</v>
      </c>
      <c r="E21" s="11">
        <f t="shared" si="1"/>
        <v>-0.52351928466833642</v>
      </c>
    </row>
    <row r="22" spans="1:6" ht="15.75" outlineLevel="1" thickBot="1" x14ac:dyDescent="0.3">
      <c r="A22" s="9" t="s">
        <v>21</v>
      </c>
      <c r="B22" s="10">
        <v>6423623.8099999996</v>
      </c>
      <c r="C22" s="10">
        <v>5189152.8499999996</v>
      </c>
      <c r="D22" s="10">
        <f t="shared" si="0"/>
        <v>1234470.96</v>
      </c>
      <c r="E22" s="11">
        <f t="shared" si="1"/>
        <v>0.23789450719301899</v>
      </c>
    </row>
    <row r="23" spans="1:6" ht="15.75" outlineLevel="1" thickBot="1" x14ac:dyDescent="0.3">
      <c r="A23" s="9" t="s">
        <v>22</v>
      </c>
      <c r="B23" s="10">
        <v>-409253469.88999999</v>
      </c>
      <c r="C23" s="10">
        <v>-370262472.20999998</v>
      </c>
      <c r="D23" s="10">
        <f t="shared" si="0"/>
        <v>-38990997.680000007</v>
      </c>
      <c r="E23" s="11">
        <f t="shared" si="1"/>
        <v>0.10530637211833251</v>
      </c>
    </row>
    <row r="24" spans="1:6" ht="15.75" outlineLevel="1" thickBot="1" x14ac:dyDescent="0.3">
      <c r="A24" s="9" t="s">
        <v>23</v>
      </c>
      <c r="B24" s="10">
        <v>382071065.30000001</v>
      </c>
      <c r="C24" s="10">
        <v>369293446.41000003</v>
      </c>
      <c r="D24" s="10">
        <f t="shared" si="0"/>
        <v>12777618.889999986</v>
      </c>
      <c r="E24" s="11">
        <f t="shared" si="1"/>
        <v>3.460017775623863E-2</v>
      </c>
    </row>
    <row r="25" spans="1:6" ht="15.75" outlineLevel="1" thickBot="1" x14ac:dyDescent="0.3">
      <c r="A25" s="9" t="s">
        <v>24</v>
      </c>
      <c r="B25" s="10">
        <v>-543648.09</v>
      </c>
      <c r="C25" s="10">
        <v>-19380.509999999998</v>
      </c>
      <c r="D25" s="10">
        <f t="shared" si="0"/>
        <v>-524267.57999999996</v>
      </c>
      <c r="E25" s="11">
        <f t="shared" si="1"/>
        <v>27.051278836315454</v>
      </c>
    </row>
    <row r="26" spans="1:6" ht="15.75" outlineLevel="1" thickBot="1" x14ac:dyDescent="0.3">
      <c r="A26" s="9" t="s">
        <v>25</v>
      </c>
      <c r="B26" s="10">
        <v>3873256</v>
      </c>
      <c r="C26" s="10">
        <v>-1971519</v>
      </c>
      <c r="D26" s="10">
        <f t="shared" si="0"/>
        <v>5844775</v>
      </c>
      <c r="E26" s="11">
        <f t="shared" si="1"/>
        <v>-2.9646049568885715</v>
      </c>
    </row>
    <row r="27" spans="1:6" ht="15.75" thickBot="1" x14ac:dyDescent="0.3">
      <c r="A27" s="16" t="s">
        <v>26</v>
      </c>
      <c r="B27" s="17">
        <f>SUM(B19:B26)</f>
        <v>-19280707.689999964</v>
      </c>
      <c r="C27" s="17">
        <f>SUM(C19:C26)</f>
        <v>-4654786.4899999592</v>
      </c>
      <c r="D27" s="17">
        <f t="shared" si="0"/>
        <v>-14625921.200000005</v>
      </c>
      <c r="E27" s="18">
        <f t="shared" si="1"/>
        <v>3.1421250429899166</v>
      </c>
    </row>
    <row r="28" spans="1:6" ht="15.75" thickBot="1" x14ac:dyDescent="0.3">
      <c r="A28" s="22" t="s">
        <v>27</v>
      </c>
      <c r="B28" s="20"/>
      <c r="C28" s="20"/>
      <c r="D28" s="20"/>
      <c r="E28" s="21"/>
    </row>
    <row r="29" spans="1:6" ht="15.75" outlineLevel="1" thickBot="1" x14ac:dyDescent="0.3">
      <c r="A29" s="9" t="s">
        <v>28</v>
      </c>
      <c r="B29" s="10">
        <v>-386931.91</v>
      </c>
      <c r="C29" s="10">
        <v>-366840.15</v>
      </c>
      <c r="D29" s="10">
        <f t="shared" si="0"/>
        <v>-20091.759999999951</v>
      </c>
      <c r="E29" s="11">
        <f t="shared" si="1"/>
        <v>5.4769795509024707E-2</v>
      </c>
    </row>
    <row r="30" spans="1:6" ht="15.75" outlineLevel="1" thickBot="1" x14ac:dyDescent="0.3">
      <c r="A30" s="9" t="s">
        <v>29</v>
      </c>
      <c r="B30" s="10">
        <v>-17278212</v>
      </c>
      <c r="C30" s="10">
        <v>-18145512</v>
      </c>
      <c r="D30" s="10">
        <f t="shared" si="0"/>
        <v>867300</v>
      </c>
      <c r="E30" s="11">
        <f t="shared" si="1"/>
        <v>-4.7796942847355313E-2</v>
      </c>
    </row>
    <row r="31" spans="1:6" ht="15.75" outlineLevel="1" thickBot="1" x14ac:dyDescent="0.3">
      <c r="A31" s="9" t="s">
        <v>30</v>
      </c>
      <c r="B31" s="10">
        <v>-1584528</v>
      </c>
      <c r="C31" s="10">
        <v>-1320000</v>
      </c>
      <c r="D31" s="10">
        <f t="shared" si="0"/>
        <v>-264528</v>
      </c>
      <c r="E31" s="11">
        <f t="shared" si="1"/>
        <v>0.20039999999999999</v>
      </c>
    </row>
    <row r="32" spans="1:6" ht="15.75" outlineLevel="1" thickBot="1" x14ac:dyDescent="0.3">
      <c r="A32" s="9" t="s">
        <v>31</v>
      </c>
      <c r="B32" s="23"/>
      <c r="C32" s="23"/>
      <c r="D32" s="24">
        <f t="shared" si="0"/>
        <v>0</v>
      </c>
      <c r="E32" s="11" t="str">
        <f t="shared" si="1"/>
        <v/>
      </c>
    </row>
    <row r="33" spans="1:5" ht="15.75" outlineLevel="1" thickBot="1" x14ac:dyDescent="0.3">
      <c r="A33" s="9" t="s">
        <v>32</v>
      </c>
      <c r="B33" s="23"/>
      <c r="C33" s="23"/>
      <c r="D33" s="24">
        <f t="shared" si="0"/>
        <v>0</v>
      </c>
      <c r="E33" s="11" t="str">
        <f t="shared" si="1"/>
        <v/>
      </c>
    </row>
    <row r="34" spans="1:5" ht="15.75" outlineLevel="1" thickBot="1" x14ac:dyDescent="0.3">
      <c r="A34" s="9" t="s">
        <v>33</v>
      </c>
      <c r="B34" s="10">
        <v>-20041504.59</v>
      </c>
      <c r="C34" s="10">
        <v>-19921965.760000002</v>
      </c>
      <c r="D34" s="10">
        <f t="shared" si="0"/>
        <v>-119538.82999999821</v>
      </c>
      <c r="E34" s="11">
        <f t="shared" si="1"/>
        <v>6.0003531498890698E-3</v>
      </c>
    </row>
    <row r="35" spans="1:5" ht="15.75" thickBot="1" x14ac:dyDescent="0.3">
      <c r="A35" s="16" t="s">
        <v>34</v>
      </c>
      <c r="B35" s="17">
        <f>SUM(B29:B34)</f>
        <v>-39291176.5</v>
      </c>
      <c r="C35" s="17">
        <f>SUM(C29:C34)</f>
        <v>-39754317.909999996</v>
      </c>
      <c r="D35" s="17">
        <f t="shared" si="0"/>
        <v>463141.40999999642</v>
      </c>
      <c r="E35" s="18">
        <f t="shared" si="1"/>
        <v>-1.1650090715894174E-2</v>
      </c>
    </row>
    <row r="36" spans="1:5" ht="15.75" thickBot="1" x14ac:dyDescent="0.3">
      <c r="A36" s="22" t="s">
        <v>35</v>
      </c>
      <c r="B36" s="20"/>
      <c r="C36" s="20"/>
      <c r="D36" s="20"/>
      <c r="E36" s="21"/>
    </row>
    <row r="37" spans="1:5" ht="15.75" outlineLevel="1" thickBot="1" x14ac:dyDescent="0.3">
      <c r="A37" s="9" t="s">
        <v>36</v>
      </c>
      <c r="B37" s="23"/>
      <c r="C37" s="23"/>
      <c r="D37" s="10">
        <f t="shared" si="0"/>
        <v>0</v>
      </c>
      <c r="E37" s="11" t="str">
        <f t="shared" si="1"/>
        <v/>
      </c>
    </row>
    <row r="38" spans="1:5" ht="15.75" outlineLevel="1" thickBot="1" x14ac:dyDescent="0.3">
      <c r="A38" s="9" t="s">
        <v>37</v>
      </c>
      <c r="B38" s="10">
        <v>-3660634.72</v>
      </c>
      <c r="C38" s="10">
        <v>-1509148.93</v>
      </c>
      <c r="D38" s="10">
        <f t="shared" si="0"/>
        <v>-2151485.79</v>
      </c>
      <c r="E38" s="11">
        <f t="shared" si="1"/>
        <v>1.4256285428370545</v>
      </c>
    </row>
    <row r="39" spans="1:5" ht="15.75" outlineLevel="1" thickBot="1" x14ac:dyDescent="0.3">
      <c r="A39" s="9" t="s">
        <v>38</v>
      </c>
      <c r="B39" s="10">
        <v>1598026.44</v>
      </c>
      <c r="C39" s="10">
        <v>-224390.91</v>
      </c>
      <c r="D39" s="10">
        <f t="shared" si="0"/>
        <v>1822417.3499999999</v>
      </c>
      <c r="E39" s="11">
        <f t="shared" si="1"/>
        <v>-8.1216184291957276</v>
      </c>
    </row>
    <row r="40" spans="1:5" ht="15.75" outlineLevel="1" thickBot="1" x14ac:dyDescent="0.3">
      <c r="A40" s="9" t="s">
        <v>39</v>
      </c>
      <c r="B40" s="10">
        <v>146910.1</v>
      </c>
      <c r="C40" s="10">
        <v>298705.65000000002</v>
      </c>
      <c r="D40" s="10">
        <f t="shared" si="0"/>
        <v>-151795.55000000002</v>
      </c>
      <c r="E40" s="11">
        <f t="shared" si="1"/>
        <v>-0.50817769935051449</v>
      </c>
    </row>
    <row r="41" spans="1:5" ht="15.75" outlineLevel="1" thickBot="1" x14ac:dyDescent="0.3">
      <c r="A41" s="9" t="s">
        <v>40</v>
      </c>
      <c r="B41" s="10">
        <v>334066.06</v>
      </c>
      <c r="C41" s="10">
        <v>169595.36</v>
      </c>
      <c r="D41" s="10">
        <f t="shared" si="0"/>
        <v>164470.70000000001</v>
      </c>
      <c r="E41" s="11">
        <f t="shared" si="1"/>
        <v>0.9697830176485962</v>
      </c>
    </row>
    <row r="42" spans="1:5" ht="15.75" outlineLevel="1" thickBot="1" x14ac:dyDescent="0.3">
      <c r="A42" s="9" t="s">
        <v>41</v>
      </c>
      <c r="B42" s="10">
        <v>-9053609.2400000002</v>
      </c>
      <c r="C42" s="10">
        <v>-16970280.23</v>
      </c>
      <c r="D42" s="10">
        <f t="shared" si="0"/>
        <v>7916670.9900000002</v>
      </c>
      <c r="E42" s="11">
        <f t="shared" si="1"/>
        <v>-0.46650207790941117</v>
      </c>
    </row>
    <row r="43" spans="1:5" ht="15.75" outlineLevel="1" thickBot="1" x14ac:dyDescent="0.3">
      <c r="A43" s="9" t="s">
        <v>42</v>
      </c>
      <c r="B43" s="23"/>
      <c r="C43" s="23"/>
      <c r="D43" s="23">
        <f t="shared" si="0"/>
        <v>0</v>
      </c>
      <c r="E43" s="11" t="str">
        <f t="shared" si="1"/>
        <v/>
      </c>
    </row>
    <row r="44" spans="1:5" ht="15.75" outlineLevel="1" thickBot="1" x14ac:dyDescent="0.3">
      <c r="A44" s="9" t="s">
        <v>43</v>
      </c>
      <c r="B44" s="23"/>
      <c r="C44" s="23"/>
      <c r="D44" s="23">
        <f t="shared" si="0"/>
        <v>0</v>
      </c>
      <c r="E44" s="11" t="str">
        <f t="shared" si="1"/>
        <v/>
      </c>
    </row>
    <row r="45" spans="1:5" ht="15.75" outlineLevel="1" thickBot="1" x14ac:dyDescent="0.3">
      <c r="A45" s="9" t="s">
        <v>44</v>
      </c>
      <c r="B45" s="10">
        <v>6044723.8700000001</v>
      </c>
      <c r="C45" s="10">
        <v>5017292.04</v>
      </c>
      <c r="D45" s="10">
        <f t="shared" si="0"/>
        <v>1027431.8300000001</v>
      </c>
      <c r="E45" s="11">
        <f t="shared" si="1"/>
        <v>0.20477815957470158</v>
      </c>
    </row>
    <row r="46" spans="1:5" ht="15.75" outlineLevel="1" thickBot="1" x14ac:dyDescent="0.3">
      <c r="A46" s="9" t="s">
        <v>45</v>
      </c>
      <c r="B46" s="10">
        <v>-11578603.6</v>
      </c>
      <c r="C46" s="10">
        <v>-3031137.33</v>
      </c>
      <c r="D46" s="10">
        <f t="shared" si="0"/>
        <v>-8547466.2699999996</v>
      </c>
      <c r="E46" s="11">
        <f t="shared" si="1"/>
        <v>2.8198875007751627</v>
      </c>
    </row>
    <row r="47" spans="1:5" ht="15.75" outlineLevel="1" thickBot="1" x14ac:dyDescent="0.3">
      <c r="A47" s="9" t="s">
        <v>46</v>
      </c>
      <c r="B47" s="10">
        <v>1497531.29</v>
      </c>
      <c r="C47" s="10">
        <v>1465544.72</v>
      </c>
      <c r="D47" s="10">
        <f t="shared" si="0"/>
        <v>31986.570000000065</v>
      </c>
      <c r="E47" s="11">
        <f t="shared" si="1"/>
        <v>2.1825720882812819E-2</v>
      </c>
    </row>
    <row r="48" spans="1:5" ht="15.75" outlineLevel="1" thickBot="1" x14ac:dyDescent="0.3">
      <c r="A48" s="9" t="s">
        <v>47</v>
      </c>
      <c r="B48" s="10">
        <v>-387828.15</v>
      </c>
      <c r="C48" s="10">
        <v>1162291.3400000001</v>
      </c>
      <c r="D48" s="10">
        <f t="shared" si="0"/>
        <v>-1550119.4900000002</v>
      </c>
      <c r="E48" s="11">
        <f t="shared" si="1"/>
        <v>-1.3336755051448634</v>
      </c>
    </row>
    <row r="49" spans="1:5" ht="15.75" outlineLevel="1" thickBot="1" x14ac:dyDescent="0.3">
      <c r="A49" s="9" t="s">
        <v>48</v>
      </c>
      <c r="B49" s="10">
        <v>366276.66</v>
      </c>
      <c r="C49" s="10">
        <v>-1595754.94</v>
      </c>
      <c r="D49" s="10">
        <f t="shared" si="0"/>
        <v>1962031.5999999999</v>
      </c>
      <c r="E49" s="11">
        <f t="shared" si="1"/>
        <v>-1.2295318979241261</v>
      </c>
    </row>
    <row r="50" spans="1:5" ht="15.75" outlineLevel="1" thickBot="1" x14ac:dyDescent="0.3">
      <c r="A50" s="9" t="s">
        <v>49</v>
      </c>
      <c r="B50" s="10">
        <v>310243.84000000003</v>
      </c>
      <c r="C50" s="10">
        <v>283015.83</v>
      </c>
      <c r="D50" s="10">
        <f t="shared" si="0"/>
        <v>27228.010000000009</v>
      </c>
      <c r="E50" s="11">
        <f t="shared" si="1"/>
        <v>9.6206668015707847E-2</v>
      </c>
    </row>
    <row r="51" spans="1:5" ht="15.75" outlineLevel="1" thickBot="1" x14ac:dyDescent="0.3">
      <c r="A51" s="9" t="s">
        <v>50</v>
      </c>
      <c r="B51" s="10">
        <v>3192041.57</v>
      </c>
      <c r="C51" s="10">
        <v>2705853.29</v>
      </c>
      <c r="D51" s="10">
        <f t="shared" si="0"/>
        <v>486188.2799999998</v>
      </c>
      <c r="E51" s="11">
        <f t="shared" si="1"/>
        <v>0.17968020727391312</v>
      </c>
    </row>
    <row r="52" spans="1:5" ht="15.75" outlineLevel="1" thickBot="1" x14ac:dyDescent="0.3">
      <c r="A52" s="9" t="s">
        <v>51</v>
      </c>
      <c r="B52" s="10">
        <v>-122791.7</v>
      </c>
      <c r="C52" s="10">
        <v>-183036.18</v>
      </c>
      <c r="D52" s="10">
        <f t="shared" si="0"/>
        <v>60244.479999999996</v>
      </c>
      <c r="E52" s="11">
        <f t="shared" si="1"/>
        <v>-0.32913973619860293</v>
      </c>
    </row>
    <row r="53" spans="1:5" ht="15.75" outlineLevel="1" thickBot="1" x14ac:dyDescent="0.3">
      <c r="A53" s="9" t="s">
        <v>52</v>
      </c>
      <c r="B53" s="23"/>
      <c r="C53" s="23"/>
      <c r="D53" s="23">
        <f t="shared" si="0"/>
        <v>0</v>
      </c>
      <c r="E53" s="11" t="str">
        <f t="shared" si="1"/>
        <v/>
      </c>
    </row>
    <row r="54" spans="1:5" ht="15.75" outlineLevel="1" thickBot="1" x14ac:dyDescent="0.3">
      <c r="A54" s="9" t="s">
        <v>53</v>
      </c>
      <c r="B54" s="10"/>
      <c r="C54" s="10">
        <v>569581.35</v>
      </c>
      <c r="D54" s="10">
        <f t="shared" si="0"/>
        <v>-569581.35</v>
      </c>
      <c r="E54" s="11">
        <f t="shared" si="1"/>
        <v>-1</v>
      </c>
    </row>
    <row r="55" spans="1:5" ht="15.75" outlineLevel="1" thickBot="1" x14ac:dyDescent="0.3">
      <c r="A55" s="9" t="s">
        <v>54</v>
      </c>
      <c r="B55" s="23"/>
      <c r="C55" s="23"/>
      <c r="D55" s="23">
        <f t="shared" si="0"/>
        <v>0</v>
      </c>
      <c r="E55" s="11" t="str">
        <f t="shared" si="1"/>
        <v/>
      </c>
    </row>
    <row r="56" spans="1:5" ht="15.75" thickBot="1" x14ac:dyDescent="0.3">
      <c r="A56" s="16" t="s">
        <v>55</v>
      </c>
      <c r="B56" s="17">
        <f>SUM(B37:B55)</f>
        <v>-11313647.58</v>
      </c>
      <c r="C56" s="17">
        <f>SUM(C37:C55)</f>
        <v>-11841868.940000003</v>
      </c>
      <c r="D56" s="17">
        <f t="shared" si="0"/>
        <v>528221.36000000313</v>
      </c>
      <c r="E56" s="18">
        <f t="shared" si="1"/>
        <v>-4.460624945913335E-2</v>
      </c>
    </row>
    <row r="57" spans="1:5" ht="15.75" thickBot="1" x14ac:dyDescent="0.3">
      <c r="A57" s="22" t="s">
        <v>56</v>
      </c>
      <c r="B57" s="20"/>
      <c r="C57" s="20"/>
      <c r="D57" s="20"/>
      <c r="E57" s="21"/>
    </row>
    <row r="58" spans="1:5" ht="15.75" outlineLevel="1" thickBot="1" x14ac:dyDescent="0.3">
      <c r="A58" s="9" t="s">
        <v>57</v>
      </c>
      <c r="B58" s="23"/>
      <c r="C58" s="23"/>
      <c r="D58" s="23">
        <f t="shared" si="0"/>
        <v>0</v>
      </c>
      <c r="E58" s="11" t="str">
        <f t="shared" si="1"/>
        <v/>
      </c>
    </row>
    <row r="59" spans="1:5" ht="15.75" outlineLevel="1" thickBot="1" x14ac:dyDescent="0.3">
      <c r="A59" s="9" t="s">
        <v>58</v>
      </c>
      <c r="B59" s="10">
        <v>-848192.09</v>
      </c>
      <c r="C59" s="10">
        <v>-817813.95</v>
      </c>
      <c r="D59" s="10">
        <f t="shared" si="0"/>
        <v>-30378.140000000014</v>
      </c>
      <c r="E59" s="11">
        <f t="shared" si="1"/>
        <v>3.7145539031218547E-2</v>
      </c>
    </row>
    <row r="60" spans="1:5" ht="15.75" outlineLevel="1" thickBot="1" x14ac:dyDescent="0.3">
      <c r="A60" s="9" t="s">
        <v>59</v>
      </c>
      <c r="B60" s="10">
        <v>-10411.17</v>
      </c>
      <c r="C60" s="10">
        <v>-10423.92</v>
      </c>
      <c r="D60" s="10">
        <f t="shared" si="0"/>
        <v>12.75</v>
      </c>
      <c r="E60" s="11">
        <f t="shared" si="1"/>
        <v>-1.2231482973775701E-3</v>
      </c>
    </row>
    <row r="61" spans="1:5" ht="15.75" outlineLevel="1" thickBot="1" x14ac:dyDescent="0.3">
      <c r="A61" s="9" t="s">
        <v>60</v>
      </c>
      <c r="B61" s="10">
        <v>-20921.36</v>
      </c>
      <c r="C61" s="10">
        <v>-5384.2</v>
      </c>
      <c r="D61" s="10">
        <f t="shared" si="0"/>
        <v>-15537.16</v>
      </c>
      <c r="E61" s="11">
        <f t="shared" si="1"/>
        <v>2.8856951821997696</v>
      </c>
    </row>
    <row r="62" spans="1:5" ht="15.75" outlineLevel="1" thickBot="1" x14ac:dyDescent="0.3">
      <c r="A62" s="9" t="s">
        <v>61</v>
      </c>
      <c r="B62" s="10"/>
      <c r="C62" s="10">
        <v>-19680</v>
      </c>
      <c r="D62" s="10">
        <f t="shared" si="0"/>
        <v>19680</v>
      </c>
      <c r="E62" s="11">
        <f t="shared" si="1"/>
        <v>-1</v>
      </c>
    </row>
    <row r="63" spans="1:5" ht="15.75" outlineLevel="1" thickBot="1" x14ac:dyDescent="0.3">
      <c r="A63" s="9" t="s">
        <v>62</v>
      </c>
      <c r="B63" s="10">
        <v>-22040</v>
      </c>
      <c r="C63" s="10">
        <v>-104585</v>
      </c>
      <c r="D63" s="10">
        <f t="shared" si="0"/>
        <v>82545</v>
      </c>
      <c r="E63" s="11">
        <f t="shared" si="1"/>
        <v>-0.78926232251278861</v>
      </c>
    </row>
    <row r="64" spans="1:5" ht="15.75" outlineLevel="1" thickBot="1" x14ac:dyDescent="0.3">
      <c r="A64" s="9" t="s">
        <v>63</v>
      </c>
      <c r="B64" s="10">
        <v>-23592.73</v>
      </c>
      <c r="C64" s="10">
        <v>-42580.06</v>
      </c>
      <c r="D64" s="10">
        <f t="shared" si="0"/>
        <v>18987.329999999998</v>
      </c>
      <c r="E64" s="11">
        <f t="shared" si="1"/>
        <v>-0.44592069621320402</v>
      </c>
    </row>
    <row r="65" spans="1:5" ht="15.75" outlineLevel="1" thickBot="1" x14ac:dyDescent="0.3">
      <c r="A65" s="9" t="s">
        <v>64</v>
      </c>
      <c r="B65" s="10">
        <v>-180</v>
      </c>
      <c r="C65" s="10">
        <v>-13290</v>
      </c>
      <c r="D65" s="10">
        <f t="shared" si="0"/>
        <v>13110</v>
      </c>
      <c r="E65" s="11">
        <f t="shared" si="1"/>
        <v>-0.98645598194130923</v>
      </c>
    </row>
    <row r="66" spans="1:5" ht="15.75" outlineLevel="1" thickBot="1" x14ac:dyDescent="0.3">
      <c r="A66" s="9" t="s">
        <v>65</v>
      </c>
      <c r="B66" s="10">
        <v>-9110</v>
      </c>
      <c r="C66" s="10">
        <v>-69355</v>
      </c>
      <c r="D66" s="10">
        <f t="shared" si="0"/>
        <v>60245</v>
      </c>
      <c r="E66" s="11">
        <f t="shared" si="1"/>
        <v>-0.86864681710042535</v>
      </c>
    </row>
    <row r="67" spans="1:5" ht="15.75" outlineLevel="1" thickBot="1" x14ac:dyDescent="0.3">
      <c r="A67" s="9" t="s">
        <v>66</v>
      </c>
      <c r="B67" s="10"/>
      <c r="C67" s="10">
        <v>-1150</v>
      </c>
      <c r="D67" s="10">
        <f t="shared" si="0"/>
        <v>1150</v>
      </c>
      <c r="E67" s="11">
        <f t="shared" si="1"/>
        <v>-1</v>
      </c>
    </row>
    <row r="68" spans="1:5" ht="15.75" outlineLevel="1" thickBot="1" x14ac:dyDescent="0.3">
      <c r="A68" s="9" t="s">
        <v>67</v>
      </c>
      <c r="B68" s="10">
        <v>-1125</v>
      </c>
      <c r="C68" s="10">
        <v>-6495</v>
      </c>
      <c r="D68" s="10">
        <f t="shared" si="0"/>
        <v>5370</v>
      </c>
      <c r="E68" s="11">
        <f t="shared" si="1"/>
        <v>-0.82678983833718245</v>
      </c>
    </row>
    <row r="69" spans="1:5" ht="15.75" outlineLevel="1" thickBot="1" x14ac:dyDescent="0.3">
      <c r="A69" s="9" t="s">
        <v>68</v>
      </c>
      <c r="B69" s="10">
        <v>-5600</v>
      </c>
      <c r="C69" s="10">
        <v>-101648</v>
      </c>
      <c r="D69" s="10">
        <f t="shared" si="0"/>
        <v>96048</v>
      </c>
      <c r="E69" s="11">
        <f t="shared" si="1"/>
        <v>-0.94490791751928227</v>
      </c>
    </row>
    <row r="70" spans="1:5" ht="15.75" outlineLevel="1" thickBot="1" x14ac:dyDescent="0.3">
      <c r="A70" s="9" t="s">
        <v>69</v>
      </c>
      <c r="B70" s="10">
        <v>-800</v>
      </c>
      <c r="C70" s="10">
        <v>-6600</v>
      </c>
      <c r="D70" s="10">
        <f t="shared" si="0"/>
        <v>5800</v>
      </c>
      <c r="E70" s="11">
        <f t="shared" si="1"/>
        <v>-0.87878787878787878</v>
      </c>
    </row>
    <row r="71" spans="1:5" ht="15.75" outlineLevel="1" thickBot="1" x14ac:dyDescent="0.3">
      <c r="A71" s="9" t="s">
        <v>70</v>
      </c>
      <c r="B71" s="10">
        <v>-312682.03999999998</v>
      </c>
      <c r="C71" s="10">
        <v>-159370.57999999999</v>
      </c>
      <c r="D71" s="10">
        <f t="shared" si="0"/>
        <v>-153311.46</v>
      </c>
      <c r="E71" s="11">
        <f t="shared" si="1"/>
        <v>0.9619809377615367</v>
      </c>
    </row>
    <row r="72" spans="1:5" ht="15.75" outlineLevel="1" thickBot="1" x14ac:dyDescent="0.3">
      <c r="A72" s="9" t="s">
        <v>71</v>
      </c>
      <c r="B72" s="10">
        <v>-12284</v>
      </c>
      <c r="C72" s="10">
        <v>-15678</v>
      </c>
      <c r="D72" s="10">
        <f t="shared" si="0"/>
        <v>3394</v>
      </c>
      <c r="E72" s="11">
        <f t="shared" si="1"/>
        <v>-0.21648169409363438</v>
      </c>
    </row>
    <row r="73" spans="1:5" ht="15.75" outlineLevel="1" thickBot="1" x14ac:dyDescent="0.3">
      <c r="A73" s="9" t="s">
        <v>72</v>
      </c>
      <c r="B73" s="10">
        <v>-193174.88</v>
      </c>
      <c r="C73" s="10">
        <v>-209473.13</v>
      </c>
      <c r="D73" s="10">
        <f t="shared" si="0"/>
        <v>16298.25</v>
      </c>
      <c r="E73" s="11">
        <f t="shared" si="1"/>
        <v>-7.7805921933758279E-2</v>
      </c>
    </row>
    <row r="74" spans="1:5" ht="15.75" outlineLevel="1" thickBot="1" x14ac:dyDescent="0.3">
      <c r="A74" s="9" t="s">
        <v>73</v>
      </c>
      <c r="B74" s="10">
        <v>-79687.12</v>
      </c>
      <c r="C74" s="10">
        <v>-88455.55</v>
      </c>
      <c r="D74" s="10">
        <f t="shared" ref="D74:D137" si="2">B74-C74</f>
        <v>8768.4300000000076</v>
      </c>
      <c r="E74" s="11">
        <f t="shared" ref="E74:E137" si="3">IFERROR(D74/C74,"")</f>
        <v>-9.9128093149610255E-2</v>
      </c>
    </row>
    <row r="75" spans="1:5" ht="15.75" outlineLevel="1" thickBot="1" x14ac:dyDescent="0.3">
      <c r="A75" s="9" t="s">
        <v>74</v>
      </c>
      <c r="B75" s="23"/>
      <c r="C75" s="23"/>
      <c r="D75" s="23">
        <f t="shared" si="2"/>
        <v>0</v>
      </c>
      <c r="E75" s="11" t="str">
        <f t="shared" si="3"/>
        <v/>
      </c>
    </row>
    <row r="76" spans="1:5" ht="15.75" outlineLevel="1" thickBot="1" x14ac:dyDescent="0.3">
      <c r="A76" s="9" t="s">
        <v>75</v>
      </c>
      <c r="B76" s="10">
        <v>-186009.37</v>
      </c>
      <c r="C76" s="10">
        <v>-187824.07</v>
      </c>
      <c r="D76" s="10">
        <f t="shared" si="2"/>
        <v>1814.7000000000116</v>
      </c>
      <c r="E76" s="11">
        <f t="shared" si="3"/>
        <v>-9.6617009736825084E-3</v>
      </c>
    </row>
    <row r="77" spans="1:5" ht="15.75" outlineLevel="1" thickBot="1" x14ac:dyDescent="0.3">
      <c r="A77" s="9" t="s">
        <v>76</v>
      </c>
      <c r="B77" s="10">
        <v>-837.72</v>
      </c>
      <c r="C77" s="10">
        <v>-927.25</v>
      </c>
      <c r="D77" s="10">
        <f t="shared" si="2"/>
        <v>89.529999999999973</v>
      </c>
      <c r="E77" s="11">
        <f t="shared" si="3"/>
        <v>-9.6554327311943897E-2</v>
      </c>
    </row>
    <row r="78" spans="1:5" ht="15.75" outlineLevel="1" thickBot="1" x14ac:dyDescent="0.3">
      <c r="A78" s="9" t="s">
        <v>77</v>
      </c>
      <c r="B78" s="10">
        <v>-76529.7</v>
      </c>
      <c r="C78" s="10">
        <v>-19181.22</v>
      </c>
      <c r="D78" s="10">
        <f t="shared" si="2"/>
        <v>-57348.479999999996</v>
      </c>
      <c r="E78" s="11">
        <f t="shared" si="3"/>
        <v>2.9898244220127808</v>
      </c>
    </row>
    <row r="79" spans="1:5" ht="15.75" outlineLevel="1" thickBot="1" x14ac:dyDescent="0.3">
      <c r="A79" s="9" t="s">
        <v>78</v>
      </c>
      <c r="B79" s="10">
        <v>-59594</v>
      </c>
      <c r="C79" s="10">
        <v>-48645</v>
      </c>
      <c r="D79" s="10">
        <f t="shared" si="2"/>
        <v>-10949</v>
      </c>
      <c r="E79" s="11">
        <f t="shared" si="3"/>
        <v>0.22507965875218419</v>
      </c>
    </row>
    <row r="80" spans="1:5" ht="15.75" outlineLevel="1" thickBot="1" x14ac:dyDescent="0.3">
      <c r="A80" s="9" t="s">
        <v>79</v>
      </c>
      <c r="B80" s="23"/>
      <c r="C80" s="23"/>
      <c r="D80" s="23">
        <f t="shared" si="2"/>
        <v>0</v>
      </c>
      <c r="E80" s="11" t="str">
        <f t="shared" si="3"/>
        <v/>
      </c>
    </row>
    <row r="81" spans="1:5" ht="15.75" outlineLevel="1" thickBot="1" x14ac:dyDescent="0.3">
      <c r="A81" s="9" t="s">
        <v>80</v>
      </c>
      <c r="B81" s="23">
        <v>0</v>
      </c>
      <c r="C81" s="23"/>
      <c r="D81" s="10">
        <f t="shared" si="2"/>
        <v>0</v>
      </c>
      <c r="E81" s="11" t="str">
        <f t="shared" si="3"/>
        <v/>
      </c>
    </row>
    <row r="82" spans="1:5" ht="15.75" outlineLevel="1" thickBot="1" x14ac:dyDescent="0.3">
      <c r="A82" s="9" t="s">
        <v>81</v>
      </c>
      <c r="B82" s="23"/>
      <c r="C82" s="23"/>
      <c r="D82" s="23">
        <f t="shared" si="2"/>
        <v>0</v>
      </c>
      <c r="E82" s="11" t="str">
        <f t="shared" si="3"/>
        <v/>
      </c>
    </row>
    <row r="83" spans="1:5" ht="15.75" outlineLevel="1" thickBot="1" x14ac:dyDescent="0.3">
      <c r="A83" s="9" t="s">
        <v>82</v>
      </c>
      <c r="B83" s="10">
        <v>-860</v>
      </c>
      <c r="C83" s="10">
        <v>-688</v>
      </c>
      <c r="D83" s="10">
        <f t="shared" si="2"/>
        <v>-172</v>
      </c>
      <c r="E83" s="11">
        <f t="shared" si="3"/>
        <v>0.25</v>
      </c>
    </row>
    <row r="84" spans="1:5" ht="15.75" outlineLevel="1" thickBot="1" x14ac:dyDescent="0.3">
      <c r="A84" s="9" t="s">
        <v>83</v>
      </c>
      <c r="B84" s="10">
        <v>-7274.7</v>
      </c>
      <c r="C84" s="10">
        <v>-5575.5</v>
      </c>
      <c r="D84" s="10">
        <f t="shared" si="2"/>
        <v>-1699.1999999999998</v>
      </c>
      <c r="E84" s="11">
        <f t="shared" si="3"/>
        <v>0.30476190476190473</v>
      </c>
    </row>
    <row r="85" spans="1:5" ht="15.75" thickBot="1" x14ac:dyDescent="0.3">
      <c r="A85" s="16" t="s">
        <v>84</v>
      </c>
      <c r="B85" s="17">
        <f>SUM(B58:B84)</f>
        <v>-1870905.8800000001</v>
      </c>
      <c r="C85" s="17">
        <f>SUM(C58:C84)</f>
        <v>-1934823.43</v>
      </c>
      <c r="D85" s="17">
        <f t="shared" si="2"/>
        <v>63917.549999999814</v>
      </c>
      <c r="E85" s="18">
        <f t="shared" si="3"/>
        <v>-3.3035340077517988E-2</v>
      </c>
    </row>
    <row r="86" spans="1:5" ht="15.75" thickBot="1" x14ac:dyDescent="0.3">
      <c r="A86" s="22" t="s">
        <v>85</v>
      </c>
      <c r="B86" s="20"/>
      <c r="C86" s="20"/>
      <c r="D86" s="20"/>
      <c r="E86" s="21"/>
    </row>
    <row r="87" spans="1:5" ht="15.75" hidden="1" outlineLevel="1" thickBot="1" x14ac:dyDescent="0.3">
      <c r="A87" s="9" t="s">
        <v>86</v>
      </c>
      <c r="B87" s="10">
        <v>673933.12</v>
      </c>
      <c r="C87" s="10">
        <v>673933.12</v>
      </c>
      <c r="D87" s="10">
        <f t="shared" si="2"/>
        <v>0</v>
      </c>
      <c r="E87" s="11">
        <f t="shared" si="3"/>
        <v>0</v>
      </c>
    </row>
    <row r="88" spans="1:5" ht="15.75" hidden="1" outlineLevel="1" thickBot="1" x14ac:dyDescent="0.3">
      <c r="A88" s="9" t="s">
        <v>87</v>
      </c>
      <c r="B88" s="10">
        <v>16189577.890000001</v>
      </c>
      <c r="C88" s="10">
        <v>16189577.890000001</v>
      </c>
      <c r="D88" s="10">
        <f t="shared" si="2"/>
        <v>0</v>
      </c>
      <c r="E88" s="11">
        <f t="shared" si="3"/>
        <v>0</v>
      </c>
    </row>
    <row r="89" spans="1:5" ht="15.75" hidden="1" outlineLevel="1" thickBot="1" x14ac:dyDescent="0.3">
      <c r="A89" s="9" t="s">
        <v>88</v>
      </c>
      <c r="B89" s="10">
        <v>-574657.11</v>
      </c>
      <c r="C89" s="10">
        <v>-574657.11</v>
      </c>
      <c r="D89" s="10">
        <f t="shared" si="2"/>
        <v>0</v>
      </c>
      <c r="E89" s="11">
        <f t="shared" si="3"/>
        <v>0</v>
      </c>
    </row>
    <row r="90" spans="1:5" ht="15.75" hidden="1" outlineLevel="1" thickBot="1" x14ac:dyDescent="0.3">
      <c r="A90" s="9" t="s">
        <v>89</v>
      </c>
      <c r="B90" s="24">
        <v>0</v>
      </c>
      <c r="C90" s="24">
        <v>0</v>
      </c>
      <c r="D90" s="24">
        <f t="shared" si="2"/>
        <v>0</v>
      </c>
      <c r="E90" s="11" t="str">
        <f t="shared" si="3"/>
        <v/>
      </c>
    </row>
    <row r="91" spans="1:5" ht="15.75" hidden="1" outlineLevel="1" thickBot="1" x14ac:dyDescent="0.3">
      <c r="A91" s="9" t="s">
        <v>90</v>
      </c>
      <c r="B91" s="23"/>
      <c r="C91" s="23"/>
      <c r="D91" s="23">
        <f t="shared" si="2"/>
        <v>0</v>
      </c>
      <c r="E91" s="11" t="str">
        <f t="shared" si="3"/>
        <v/>
      </c>
    </row>
    <row r="92" spans="1:5" ht="15.75" hidden="1" outlineLevel="1" thickBot="1" x14ac:dyDescent="0.3">
      <c r="A92" s="9" t="s">
        <v>91</v>
      </c>
      <c r="B92" s="24">
        <v>0</v>
      </c>
      <c r="C92" s="24">
        <v>0</v>
      </c>
      <c r="D92" s="24">
        <f t="shared" si="2"/>
        <v>0</v>
      </c>
      <c r="E92" s="11" t="str">
        <f t="shared" si="3"/>
        <v/>
      </c>
    </row>
    <row r="93" spans="1:5" ht="15.75" hidden="1" outlineLevel="1" thickBot="1" x14ac:dyDescent="0.3">
      <c r="A93" s="9" t="s">
        <v>92</v>
      </c>
      <c r="B93" s="10">
        <v>77003666.310000002</v>
      </c>
      <c r="C93" s="10">
        <v>77003666.310000002</v>
      </c>
      <c r="D93" s="10">
        <f t="shared" si="2"/>
        <v>0</v>
      </c>
      <c r="E93" s="11">
        <f t="shared" si="3"/>
        <v>0</v>
      </c>
    </row>
    <row r="94" spans="1:5" ht="15.75" hidden="1" outlineLevel="1" thickBot="1" x14ac:dyDescent="0.3">
      <c r="A94" s="9" t="s">
        <v>93</v>
      </c>
      <c r="B94" s="10">
        <v>-389678.26</v>
      </c>
      <c r="C94" s="10">
        <v>-389678.26</v>
      </c>
      <c r="D94" s="10">
        <f t="shared" si="2"/>
        <v>0</v>
      </c>
      <c r="E94" s="11">
        <f t="shared" si="3"/>
        <v>0</v>
      </c>
    </row>
    <row r="95" spans="1:5" ht="15.75" hidden="1" outlineLevel="1" thickBot="1" x14ac:dyDescent="0.3">
      <c r="A95" s="9" t="s">
        <v>94</v>
      </c>
      <c r="B95" s="10">
        <v>153574976.72</v>
      </c>
      <c r="C95" s="10">
        <v>153574976.72</v>
      </c>
      <c r="D95" s="10">
        <f t="shared" si="2"/>
        <v>0</v>
      </c>
      <c r="E95" s="11">
        <f t="shared" si="3"/>
        <v>0</v>
      </c>
    </row>
    <row r="96" spans="1:5" ht="15.75" hidden="1" outlineLevel="1" thickBot="1" x14ac:dyDescent="0.3">
      <c r="A96" s="9" t="s">
        <v>95</v>
      </c>
      <c r="B96" s="10">
        <v>-148763</v>
      </c>
      <c r="C96" s="10">
        <v>-148763</v>
      </c>
      <c r="D96" s="10">
        <f t="shared" si="2"/>
        <v>0</v>
      </c>
      <c r="E96" s="11">
        <f t="shared" si="3"/>
        <v>0</v>
      </c>
    </row>
    <row r="97" spans="1:5" ht="15.75" hidden="1" outlineLevel="1" thickBot="1" x14ac:dyDescent="0.3">
      <c r="A97" s="9" t="s">
        <v>96</v>
      </c>
      <c r="B97" s="10">
        <v>15456509.43</v>
      </c>
      <c r="C97" s="10">
        <v>15456509.43</v>
      </c>
      <c r="D97" s="10">
        <f t="shared" si="2"/>
        <v>0</v>
      </c>
      <c r="E97" s="11">
        <f t="shared" si="3"/>
        <v>0</v>
      </c>
    </row>
    <row r="98" spans="1:5" ht="15.75" hidden="1" outlineLevel="1" thickBot="1" x14ac:dyDescent="0.3">
      <c r="A98" s="9" t="s">
        <v>97</v>
      </c>
      <c r="B98" s="10">
        <v>273021.51</v>
      </c>
      <c r="C98" s="10">
        <v>273021.51</v>
      </c>
      <c r="D98" s="10">
        <f t="shared" si="2"/>
        <v>0</v>
      </c>
      <c r="E98" s="11">
        <f t="shared" si="3"/>
        <v>0</v>
      </c>
    </row>
    <row r="99" spans="1:5" ht="15.75" hidden="1" outlineLevel="1" thickBot="1" x14ac:dyDescent="0.3">
      <c r="A99" s="9" t="s">
        <v>98</v>
      </c>
      <c r="B99" s="10">
        <v>701790.61</v>
      </c>
      <c r="C99" s="10">
        <v>701790.61</v>
      </c>
      <c r="D99" s="10">
        <f t="shared" si="2"/>
        <v>0</v>
      </c>
      <c r="E99" s="11">
        <f t="shared" si="3"/>
        <v>0</v>
      </c>
    </row>
    <row r="100" spans="1:5" ht="15.75" hidden="1" outlineLevel="1" thickBot="1" x14ac:dyDescent="0.3">
      <c r="A100" s="9" t="s">
        <v>99</v>
      </c>
      <c r="B100" s="10">
        <v>-2735525.24</v>
      </c>
      <c r="C100" s="10">
        <v>-2735525.24</v>
      </c>
      <c r="D100" s="10">
        <f t="shared" si="2"/>
        <v>0</v>
      </c>
      <c r="E100" s="11">
        <f t="shared" si="3"/>
        <v>0</v>
      </c>
    </row>
    <row r="101" spans="1:5" ht="15.75" hidden="1" outlineLevel="1" thickBot="1" x14ac:dyDescent="0.3">
      <c r="A101" s="9" t="s">
        <v>100</v>
      </c>
      <c r="B101" s="23"/>
      <c r="C101" s="23"/>
      <c r="D101" s="23">
        <f t="shared" si="2"/>
        <v>0</v>
      </c>
      <c r="E101" s="11" t="str">
        <f t="shared" si="3"/>
        <v/>
      </c>
    </row>
    <row r="102" spans="1:5" ht="15.75" hidden="1" outlineLevel="1" thickBot="1" x14ac:dyDescent="0.3">
      <c r="A102" s="9" t="s">
        <v>101</v>
      </c>
      <c r="B102" s="10">
        <v>583722.35</v>
      </c>
      <c r="C102" s="10">
        <v>583722.35</v>
      </c>
      <c r="D102" s="10">
        <f t="shared" si="2"/>
        <v>0</v>
      </c>
      <c r="E102" s="11">
        <f t="shared" si="3"/>
        <v>0</v>
      </c>
    </row>
    <row r="103" spans="1:5" ht="15.75" hidden="1" outlineLevel="1" thickBot="1" x14ac:dyDescent="0.3">
      <c r="A103" s="9" t="s">
        <v>102</v>
      </c>
      <c r="B103" s="10">
        <v>-387418.69</v>
      </c>
      <c r="C103" s="10">
        <v>-387418.69</v>
      </c>
      <c r="D103" s="10">
        <f t="shared" si="2"/>
        <v>0</v>
      </c>
      <c r="E103" s="11">
        <f t="shared" si="3"/>
        <v>0</v>
      </c>
    </row>
    <row r="104" spans="1:5" ht="15.75" hidden="1" outlineLevel="1" thickBot="1" x14ac:dyDescent="0.3">
      <c r="A104" s="9" t="s">
        <v>103</v>
      </c>
      <c r="B104" s="10">
        <v>195870.02</v>
      </c>
      <c r="C104" s="10">
        <v>195870.02</v>
      </c>
      <c r="D104" s="10">
        <f t="shared" si="2"/>
        <v>0</v>
      </c>
      <c r="E104" s="11">
        <f t="shared" si="3"/>
        <v>0</v>
      </c>
    </row>
    <row r="105" spans="1:5" ht="15.75" hidden="1" outlineLevel="1" thickBot="1" x14ac:dyDescent="0.3">
      <c r="A105" s="9" t="s">
        <v>104</v>
      </c>
      <c r="B105" s="10">
        <v>0.08</v>
      </c>
      <c r="C105" s="10">
        <v>0.08</v>
      </c>
      <c r="D105" s="10">
        <f t="shared" si="2"/>
        <v>0</v>
      </c>
      <c r="E105" s="11">
        <f t="shared" si="3"/>
        <v>0</v>
      </c>
    </row>
    <row r="106" spans="1:5" ht="15.75" hidden="1" outlineLevel="1" thickBot="1" x14ac:dyDescent="0.3">
      <c r="A106" s="9" t="s">
        <v>105</v>
      </c>
      <c r="B106" s="10">
        <v>-1826108.93</v>
      </c>
      <c r="C106" s="10">
        <v>-1826108.93</v>
      </c>
      <c r="D106" s="10">
        <f t="shared" si="2"/>
        <v>0</v>
      </c>
      <c r="E106" s="11">
        <f t="shared" si="3"/>
        <v>0</v>
      </c>
    </row>
    <row r="107" spans="1:5" ht="15.75" hidden="1" outlineLevel="1" thickBot="1" x14ac:dyDescent="0.3">
      <c r="A107" s="9" t="s">
        <v>106</v>
      </c>
      <c r="B107" s="10">
        <v>-3325286.08</v>
      </c>
      <c r="C107" s="10">
        <v>-3325286.08</v>
      </c>
      <c r="D107" s="10">
        <f t="shared" si="2"/>
        <v>0</v>
      </c>
      <c r="E107" s="11">
        <f t="shared" si="3"/>
        <v>0</v>
      </c>
    </row>
    <row r="108" spans="1:5" ht="15.75" hidden="1" outlineLevel="1" thickBot="1" x14ac:dyDescent="0.3">
      <c r="A108" s="9" t="s">
        <v>107</v>
      </c>
      <c r="B108" s="10">
        <v>1547836.42</v>
      </c>
      <c r="C108" s="10">
        <v>1547836.42</v>
      </c>
      <c r="D108" s="10">
        <f t="shared" si="2"/>
        <v>0</v>
      </c>
      <c r="E108" s="11">
        <f t="shared" si="3"/>
        <v>0</v>
      </c>
    </row>
    <row r="109" spans="1:5" ht="15.75" hidden="1" outlineLevel="1" thickBot="1" x14ac:dyDescent="0.3">
      <c r="A109" s="9" t="s">
        <v>108</v>
      </c>
      <c r="B109" s="10">
        <v>6314389.3700000001</v>
      </c>
      <c r="C109" s="10">
        <v>6314389.3700000001</v>
      </c>
      <c r="D109" s="10">
        <f t="shared" si="2"/>
        <v>0</v>
      </c>
      <c r="E109" s="11">
        <f t="shared" si="3"/>
        <v>0</v>
      </c>
    </row>
    <row r="110" spans="1:5" ht="15.75" hidden="1" outlineLevel="1" thickBot="1" x14ac:dyDescent="0.3">
      <c r="A110" s="9" t="s">
        <v>109</v>
      </c>
      <c r="B110" s="10">
        <v>212459.14</v>
      </c>
      <c r="C110" s="10">
        <v>212459.14</v>
      </c>
      <c r="D110" s="10">
        <f t="shared" si="2"/>
        <v>0</v>
      </c>
      <c r="E110" s="11">
        <f t="shared" si="3"/>
        <v>0</v>
      </c>
    </row>
    <row r="111" spans="1:5" ht="15.75" hidden="1" outlineLevel="1" thickBot="1" x14ac:dyDescent="0.3">
      <c r="A111" s="9" t="s">
        <v>110</v>
      </c>
      <c r="B111" s="10">
        <v>-1239697.8</v>
      </c>
      <c r="C111" s="10">
        <v>-1239697.8</v>
      </c>
      <c r="D111" s="10">
        <f t="shared" si="2"/>
        <v>0</v>
      </c>
      <c r="E111" s="11">
        <f t="shared" si="3"/>
        <v>0</v>
      </c>
    </row>
    <row r="112" spans="1:5" ht="15.75" hidden="1" outlineLevel="1" thickBot="1" x14ac:dyDescent="0.3">
      <c r="A112" s="9" t="s">
        <v>111</v>
      </c>
      <c r="B112" s="10">
        <v>-242018.63</v>
      </c>
      <c r="C112" s="10">
        <v>-242018.63</v>
      </c>
      <c r="D112" s="10">
        <f t="shared" si="2"/>
        <v>0</v>
      </c>
      <c r="E112" s="11">
        <f t="shared" si="3"/>
        <v>0</v>
      </c>
    </row>
    <row r="113" spans="1:5" ht="15.75" hidden="1" outlineLevel="1" thickBot="1" x14ac:dyDescent="0.3">
      <c r="A113" s="9" t="s">
        <v>112</v>
      </c>
      <c r="B113" s="10">
        <v>1095516.33</v>
      </c>
      <c r="C113" s="10">
        <v>1095516.33</v>
      </c>
      <c r="D113" s="10">
        <f t="shared" si="2"/>
        <v>0</v>
      </c>
      <c r="E113" s="11">
        <f t="shared" si="3"/>
        <v>0</v>
      </c>
    </row>
    <row r="114" spans="1:5" ht="15.75" hidden="1" outlineLevel="1" thickBot="1" x14ac:dyDescent="0.3">
      <c r="A114" s="9" t="s">
        <v>113</v>
      </c>
      <c r="B114" s="10">
        <v>189681.9</v>
      </c>
      <c r="C114" s="10">
        <v>189681.9</v>
      </c>
      <c r="D114" s="10">
        <f t="shared" si="2"/>
        <v>0</v>
      </c>
      <c r="E114" s="11">
        <f t="shared" si="3"/>
        <v>0</v>
      </c>
    </row>
    <row r="115" spans="1:5" ht="15.75" hidden="1" outlineLevel="1" thickBot="1" x14ac:dyDescent="0.3">
      <c r="A115" s="9" t="s">
        <v>114</v>
      </c>
      <c r="B115" s="10">
        <v>-164040.62</v>
      </c>
      <c r="C115" s="10">
        <v>-164040.62</v>
      </c>
      <c r="D115" s="10">
        <f t="shared" si="2"/>
        <v>0</v>
      </c>
      <c r="E115" s="11">
        <f t="shared" si="3"/>
        <v>0</v>
      </c>
    </row>
    <row r="116" spans="1:5" ht="15.75" collapsed="1" thickBot="1" x14ac:dyDescent="0.3">
      <c r="A116" s="25" t="s">
        <v>115</v>
      </c>
      <c r="B116" s="17">
        <v>292538178.11000001</v>
      </c>
      <c r="C116" s="17">
        <f>SUM(C87:C115)</f>
        <v>262979756.84</v>
      </c>
      <c r="D116" s="17">
        <f t="shared" si="2"/>
        <v>29558421.270000011</v>
      </c>
      <c r="E116" s="18">
        <f t="shared" si="3"/>
        <v>0.11239808578872366</v>
      </c>
    </row>
    <row r="117" spans="1:5" ht="15.75" thickBot="1" x14ac:dyDescent="0.3">
      <c r="A117" s="22" t="s">
        <v>116</v>
      </c>
      <c r="B117" s="20"/>
      <c r="C117" s="20"/>
      <c r="D117" s="20"/>
      <c r="E117" s="21"/>
    </row>
    <row r="118" spans="1:5" ht="15.75" hidden="1" outlineLevel="1" thickBot="1" x14ac:dyDescent="0.3">
      <c r="A118" s="9" t="s">
        <v>117</v>
      </c>
      <c r="B118" s="10">
        <v>46495.01</v>
      </c>
      <c r="C118" s="10">
        <v>46495.01</v>
      </c>
      <c r="D118" s="10">
        <f t="shared" si="2"/>
        <v>0</v>
      </c>
      <c r="E118" s="11">
        <f t="shared" si="3"/>
        <v>0</v>
      </c>
    </row>
    <row r="119" spans="1:5" ht="15.75" hidden="1" outlineLevel="1" thickBot="1" x14ac:dyDescent="0.3">
      <c r="A119" s="9" t="s">
        <v>118</v>
      </c>
      <c r="B119" s="10">
        <v>102067.97</v>
      </c>
      <c r="C119" s="10">
        <v>102067.97</v>
      </c>
      <c r="D119" s="10">
        <f t="shared" si="2"/>
        <v>0</v>
      </c>
      <c r="E119" s="11">
        <f t="shared" si="3"/>
        <v>0</v>
      </c>
    </row>
    <row r="120" spans="1:5" ht="15.75" hidden="1" outlineLevel="1" thickBot="1" x14ac:dyDescent="0.3">
      <c r="A120" s="9" t="s">
        <v>119</v>
      </c>
      <c r="B120" s="10">
        <v>126321.79</v>
      </c>
      <c r="C120" s="10">
        <v>126321.79</v>
      </c>
      <c r="D120" s="10">
        <f t="shared" si="2"/>
        <v>0</v>
      </c>
      <c r="E120" s="11">
        <f t="shared" si="3"/>
        <v>0</v>
      </c>
    </row>
    <row r="121" spans="1:5" ht="15.75" hidden="1" outlineLevel="1" thickBot="1" x14ac:dyDescent="0.3">
      <c r="A121" s="9" t="s">
        <v>120</v>
      </c>
      <c r="B121" s="10">
        <v>12426.88</v>
      </c>
      <c r="C121" s="10">
        <v>12426.88</v>
      </c>
      <c r="D121" s="10">
        <f t="shared" si="2"/>
        <v>0</v>
      </c>
      <c r="E121" s="11">
        <f t="shared" si="3"/>
        <v>0</v>
      </c>
    </row>
    <row r="122" spans="1:5" ht="15.75" hidden="1" outlineLevel="1" thickBot="1" x14ac:dyDescent="0.3">
      <c r="A122" s="9" t="s">
        <v>121</v>
      </c>
      <c r="B122" s="10">
        <v>106240.65</v>
      </c>
      <c r="C122" s="10">
        <v>106240.65</v>
      </c>
      <c r="D122" s="10">
        <f t="shared" si="2"/>
        <v>0</v>
      </c>
      <c r="E122" s="11">
        <f t="shared" si="3"/>
        <v>0</v>
      </c>
    </row>
    <row r="123" spans="1:5" ht="15.75" hidden="1" outlineLevel="1" thickBot="1" x14ac:dyDescent="0.3">
      <c r="A123" s="9" t="s">
        <v>122</v>
      </c>
      <c r="B123" s="10">
        <v>58074.57</v>
      </c>
      <c r="C123" s="10">
        <v>58074.57</v>
      </c>
      <c r="D123" s="10">
        <f t="shared" si="2"/>
        <v>0</v>
      </c>
      <c r="E123" s="11">
        <f t="shared" si="3"/>
        <v>0</v>
      </c>
    </row>
    <row r="124" spans="1:5" ht="15.75" hidden="1" outlineLevel="1" thickBot="1" x14ac:dyDescent="0.3">
      <c r="A124" s="9" t="s">
        <v>123</v>
      </c>
      <c r="B124" s="10">
        <v>22056.06</v>
      </c>
      <c r="C124" s="10">
        <v>22056.06</v>
      </c>
      <c r="D124" s="10">
        <f t="shared" si="2"/>
        <v>0</v>
      </c>
      <c r="E124" s="11">
        <f t="shared" si="3"/>
        <v>0</v>
      </c>
    </row>
    <row r="125" spans="1:5" ht="15.75" hidden="1" outlineLevel="1" thickBot="1" x14ac:dyDescent="0.3">
      <c r="A125" s="9" t="s">
        <v>124</v>
      </c>
      <c r="B125" s="10">
        <v>9176.6</v>
      </c>
      <c r="C125" s="10">
        <v>9176.6</v>
      </c>
      <c r="D125" s="10">
        <f t="shared" si="2"/>
        <v>0</v>
      </c>
      <c r="E125" s="11">
        <f t="shared" si="3"/>
        <v>0</v>
      </c>
    </row>
    <row r="126" spans="1:5" ht="15.75" hidden="1" outlineLevel="1" thickBot="1" x14ac:dyDescent="0.3">
      <c r="A126" s="9" t="s">
        <v>125</v>
      </c>
      <c r="B126" s="10">
        <v>11911.83</v>
      </c>
      <c r="C126" s="10">
        <v>11911.83</v>
      </c>
      <c r="D126" s="10">
        <f t="shared" si="2"/>
        <v>0</v>
      </c>
      <c r="E126" s="11">
        <f t="shared" si="3"/>
        <v>0</v>
      </c>
    </row>
    <row r="127" spans="1:5" ht="15.75" hidden="1" outlineLevel="1" thickBot="1" x14ac:dyDescent="0.3">
      <c r="A127" s="9" t="s">
        <v>126</v>
      </c>
      <c r="B127" s="10">
        <v>102043.87</v>
      </c>
      <c r="C127" s="10">
        <v>102043.87</v>
      </c>
      <c r="D127" s="10">
        <f t="shared" si="2"/>
        <v>0</v>
      </c>
      <c r="E127" s="11">
        <f t="shared" si="3"/>
        <v>0</v>
      </c>
    </row>
    <row r="128" spans="1:5" ht="15.75" hidden="1" outlineLevel="1" thickBot="1" x14ac:dyDescent="0.3">
      <c r="A128" s="9" t="s">
        <v>127</v>
      </c>
      <c r="B128" s="10">
        <v>10183.26</v>
      </c>
      <c r="C128" s="10">
        <v>10183.26</v>
      </c>
      <c r="D128" s="10">
        <f t="shared" si="2"/>
        <v>0</v>
      </c>
      <c r="E128" s="11">
        <f t="shared" si="3"/>
        <v>0</v>
      </c>
    </row>
    <row r="129" spans="1:5" ht="15.75" hidden="1" outlineLevel="1" thickBot="1" x14ac:dyDescent="0.3">
      <c r="A129" s="9" t="s">
        <v>127</v>
      </c>
      <c r="B129" s="10">
        <v>10007.43</v>
      </c>
      <c r="C129" s="10">
        <v>10007.43</v>
      </c>
      <c r="D129" s="10">
        <f t="shared" si="2"/>
        <v>0</v>
      </c>
      <c r="E129" s="11">
        <f t="shared" si="3"/>
        <v>0</v>
      </c>
    </row>
    <row r="130" spans="1:5" ht="15.75" hidden="1" outlineLevel="1" thickBot="1" x14ac:dyDescent="0.3">
      <c r="A130" s="9" t="s">
        <v>127</v>
      </c>
      <c r="B130" s="10">
        <v>28383.64</v>
      </c>
      <c r="C130" s="10">
        <v>28383.64</v>
      </c>
      <c r="D130" s="10">
        <f t="shared" si="2"/>
        <v>0</v>
      </c>
      <c r="E130" s="11">
        <f t="shared" si="3"/>
        <v>0</v>
      </c>
    </row>
    <row r="131" spans="1:5" ht="15.75" hidden="1" outlineLevel="1" thickBot="1" x14ac:dyDescent="0.3">
      <c r="A131" s="9" t="s">
        <v>127</v>
      </c>
      <c r="B131" s="10">
        <v>99358.04</v>
      </c>
      <c r="C131" s="10">
        <v>99358.04</v>
      </c>
      <c r="D131" s="10">
        <f t="shared" si="2"/>
        <v>0</v>
      </c>
      <c r="E131" s="11">
        <f t="shared" si="3"/>
        <v>0</v>
      </c>
    </row>
    <row r="132" spans="1:5" ht="15.75" hidden="1" outlineLevel="1" thickBot="1" x14ac:dyDescent="0.3">
      <c r="A132" s="9" t="s">
        <v>128</v>
      </c>
      <c r="B132" s="23"/>
      <c r="C132" s="23"/>
      <c r="D132" s="10">
        <f t="shared" si="2"/>
        <v>0</v>
      </c>
      <c r="E132" s="11" t="str">
        <f t="shared" si="3"/>
        <v/>
      </c>
    </row>
    <row r="133" spans="1:5" ht="15.75" hidden="1" outlineLevel="1" thickBot="1" x14ac:dyDescent="0.3">
      <c r="A133" s="9" t="s">
        <v>129</v>
      </c>
      <c r="B133" s="10">
        <v>0.12</v>
      </c>
      <c r="C133" s="10">
        <v>0.12</v>
      </c>
      <c r="D133" s="10">
        <f t="shared" si="2"/>
        <v>0</v>
      </c>
      <c r="E133" s="11">
        <f t="shared" si="3"/>
        <v>0</v>
      </c>
    </row>
    <row r="134" spans="1:5" ht="15.75" hidden="1" outlineLevel="1" thickBot="1" x14ac:dyDescent="0.3">
      <c r="A134" s="9" t="s">
        <v>130</v>
      </c>
      <c r="B134" s="10">
        <v>2315988.79</v>
      </c>
      <c r="C134" s="10">
        <v>2315988.79</v>
      </c>
      <c r="D134" s="10">
        <f t="shared" si="2"/>
        <v>0</v>
      </c>
      <c r="E134" s="11">
        <f t="shared" si="3"/>
        <v>0</v>
      </c>
    </row>
    <row r="135" spans="1:5" ht="15.75" hidden="1" outlineLevel="1" thickBot="1" x14ac:dyDescent="0.3">
      <c r="A135" s="9" t="s">
        <v>131</v>
      </c>
      <c r="B135" s="10">
        <v>707459.58</v>
      </c>
      <c r="C135" s="10">
        <v>707459.58</v>
      </c>
      <c r="D135" s="10">
        <f t="shared" si="2"/>
        <v>0</v>
      </c>
      <c r="E135" s="11">
        <f t="shared" si="3"/>
        <v>0</v>
      </c>
    </row>
    <row r="136" spans="1:5" ht="15.75" hidden="1" outlineLevel="1" thickBot="1" x14ac:dyDescent="0.3">
      <c r="A136" s="9" t="s">
        <v>132</v>
      </c>
      <c r="B136" s="10">
        <v>66270.8</v>
      </c>
      <c r="C136" s="10">
        <v>66270.8</v>
      </c>
      <c r="D136" s="10">
        <f t="shared" si="2"/>
        <v>0</v>
      </c>
      <c r="E136" s="11">
        <f t="shared" si="3"/>
        <v>0</v>
      </c>
    </row>
    <row r="137" spans="1:5" ht="15.75" hidden="1" outlineLevel="1" thickBot="1" x14ac:dyDescent="0.3">
      <c r="A137" s="9" t="s">
        <v>133</v>
      </c>
      <c r="B137" s="10">
        <v>189161.68</v>
      </c>
      <c r="C137" s="10">
        <v>189161.68</v>
      </c>
      <c r="D137" s="10">
        <f t="shared" si="2"/>
        <v>0</v>
      </c>
      <c r="E137" s="11">
        <f t="shared" si="3"/>
        <v>0</v>
      </c>
    </row>
    <row r="138" spans="1:5" ht="15.75" hidden="1" outlineLevel="1" thickBot="1" x14ac:dyDescent="0.3">
      <c r="A138" s="9" t="s">
        <v>134</v>
      </c>
      <c r="B138" s="10">
        <v>51988.19</v>
      </c>
      <c r="C138" s="10">
        <v>51988.19</v>
      </c>
      <c r="D138" s="10">
        <f t="shared" ref="D138:D201" si="4">B138-C138</f>
        <v>0</v>
      </c>
      <c r="E138" s="11">
        <f t="shared" ref="E138:E201" si="5">IFERROR(D138/C138,"")</f>
        <v>0</v>
      </c>
    </row>
    <row r="139" spans="1:5" ht="15.75" hidden="1" outlineLevel="1" thickBot="1" x14ac:dyDescent="0.3">
      <c r="A139" s="9" t="s">
        <v>135</v>
      </c>
      <c r="B139" s="10">
        <v>860236.36</v>
      </c>
      <c r="C139" s="10">
        <v>860236.36</v>
      </c>
      <c r="D139" s="10">
        <f t="shared" si="4"/>
        <v>0</v>
      </c>
      <c r="E139" s="11">
        <f t="shared" si="5"/>
        <v>0</v>
      </c>
    </row>
    <row r="140" spans="1:5" ht="15.75" hidden="1" outlineLevel="1" thickBot="1" x14ac:dyDescent="0.3">
      <c r="A140" s="9" t="s">
        <v>136</v>
      </c>
      <c r="B140" s="10">
        <v>26545.279999999999</v>
      </c>
      <c r="C140" s="10">
        <v>26545.279999999999</v>
      </c>
      <c r="D140" s="10">
        <f t="shared" si="4"/>
        <v>0</v>
      </c>
      <c r="E140" s="11">
        <f t="shared" si="5"/>
        <v>0</v>
      </c>
    </row>
    <row r="141" spans="1:5" ht="15.75" hidden="1" outlineLevel="1" thickBot="1" x14ac:dyDescent="0.3">
      <c r="A141" s="9" t="s">
        <v>137</v>
      </c>
      <c r="B141" s="10">
        <v>70374.25</v>
      </c>
      <c r="C141" s="10">
        <v>70374.25</v>
      </c>
      <c r="D141" s="10">
        <f t="shared" si="4"/>
        <v>0</v>
      </c>
      <c r="E141" s="11">
        <f t="shared" si="5"/>
        <v>0</v>
      </c>
    </row>
    <row r="142" spans="1:5" ht="15.75" hidden="1" outlineLevel="1" thickBot="1" x14ac:dyDescent="0.3">
      <c r="A142" s="9" t="s">
        <v>138</v>
      </c>
      <c r="B142" s="10">
        <v>106.94</v>
      </c>
      <c r="C142" s="10">
        <v>106.94</v>
      </c>
      <c r="D142" s="23">
        <f t="shared" si="4"/>
        <v>0</v>
      </c>
      <c r="E142" s="11">
        <f t="shared" si="5"/>
        <v>0</v>
      </c>
    </row>
    <row r="143" spans="1:5" ht="15.75" hidden="1" outlineLevel="1" thickBot="1" x14ac:dyDescent="0.3">
      <c r="A143" s="9" t="s">
        <v>139</v>
      </c>
      <c r="B143" s="10">
        <v>310.14999999999998</v>
      </c>
      <c r="C143" s="10">
        <v>310.14999999999998</v>
      </c>
      <c r="D143" s="23">
        <f t="shared" si="4"/>
        <v>0</v>
      </c>
      <c r="E143" s="11">
        <f t="shared" si="5"/>
        <v>0</v>
      </c>
    </row>
    <row r="144" spans="1:5" ht="15.75" hidden="1" outlineLevel="1" thickBot="1" x14ac:dyDescent="0.3">
      <c r="A144" s="9" t="s">
        <v>140</v>
      </c>
      <c r="B144" s="10">
        <v>451935.64</v>
      </c>
      <c r="C144" s="10">
        <v>451935.64</v>
      </c>
      <c r="D144" s="10">
        <f t="shared" si="4"/>
        <v>0</v>
      </c>
      <c r="E144" s="11">
        <f t="shared" si="5"/>
        <v>0</v>
      </c>
    </row>
    <row r="145" spans="1:5" ht="15.75" hidden="1" outlineLevel="1" thickBot="1" x14ac:dyDescent="0.3">
      <c r="A145" s="9" t="s">
        <v>141</v>
      </c>
      <c r="B145" s="10">
        <v>1256448.24</v>
      </c>
      <c r="C145" s="10">
        <v>1256448.24</v>
      </c>
      <c r="D145" s="10">
        <f t="shared" si="4"/>
        <v>0</v>
      </c>
      <c r="E145" s="11">
        <f t="shared" si="5"/>
        <v>0</v>
      </c>
    </row>
    <row r="146" spans="1:5" ht="15.75" hidden="1" outlineLevel="1" thickBot="1" x14ac:dyDescent="0.3">
      <c r="A146" s="9" t="s">
        <v>142</v>
      </c>
      <c r="B146" s="10">
        <v>41623.199999999997</v>
      </c>
      <c r="C146" s="10">
        <v>41623.199999999997</v>
      </c>
      <c r="D146" s="10">
        <f t="shared" si="4"/>
        <v>0</v>
      </c>
      <c r="E146" s="11">
        <f t="shared" si="5"/>
        <v>0</v>
      </c>
    </row>
    <row r="147" spans="1:5" ht="15.75" hidden="1" outlineLevel="1" thickBot="1" x14ac:dyDescent="0.3">
      <c r="A147" s="9" t="s">
        <v>143</v>
      </c>
      <c r="B147" s="10">
        <v>53897.19</v>
      </c>
      <c r="C147" s="10">
        <v>53897.19</v>
      </c>
      <c r="D147" s="10">
        <f t="shared" si="4"/>
        <v>0</v>
      </c>
      <c r="E147" s="11">
        <f t="shared" si="5"/>
        <v>0</v>
      </c>
    </row>
    <row r="148" spans="1:5" ht="15.75" hidden="1" outlineLevel="1" thickBot="1" x14ac:dyDescent="0.3">
      <c r="A148" s="9" t="s">
        <v>144</v>
      </c>
      <c r="B148" s="10">
        <v>-89454.03</v>
      </c>
      <c r="C148" s="10">
        <v>-89454.03</v>
      </c>
      <c r="D148" s="10">
        <f t="shared" si="4"/>
        <v>0</v>
      </c>
      <c r="E148" s="11">
        <f t="shared" si="5"/>
        <v>0</v>
      </c>
    </row>
    <row r="149" spans="1:5" ht="15.75" hidden="1" outlineLevel="1" thickBot="1" x14ac:dyDescent="0.3">
      <c r="A149" s="9" t="s">
        <v>145</v>
      </c>
      <c r="B149" s="10">
        <v>617442.87</v>
      </c>
      <c r="C149" s="10">
        <v>617442.87</v>
      </c>
      <c r="D149" s="10">
        <f t="shared" si="4"/>
        <v>0</v>
      </c>
      <c r="E149" s="11">
        <f t="shared" si="5"/>
        <v>0</v>
      </c>
    </row>
    <row r="150" spans="1:5" ht="15.75" hidden="1" outlineLevel="1" thickBot="1" x14ac:dyDescent="0.3">
      <c r="A150" s="9" t="s">
        <v>146</v>
      </c>
      <c r="B150" s="10">
        <v>568153.44999999995</v>
      </c>
      <c r="C150" s="10">
        <v>568153.44999999995</v>
      </c>
      <c r="D150" s="10">
        <f t="shared" si="4"/>
        <v>0</v>
      </c>
      <c r="E150" s="11">
        <f t="shared" si="5"/>
        <v>0</v>
      </c>
    </row>
    <row r="151" spans="1:5" ht="15.75" hidden="1" outlineLevel="1" thickBot="1" x14ac:dyDescent="0.3">
      <c r="A151" s="9" t="s">
        <v>147</v>
      </c>
      <c r="B151" s="10">
        <v>63044.26</v>
      </c>
      <c r="C151" s="10">
        <v>63044.26</v>
      </c>
      <c r="D151" s="10">
        <f t="shared" si="4"/>
        <v>0</v>
      </c>
      <c r="E151" s="11">
        <f t="shared" si="5"/>
        <v>0</v>
      </c>
    </row>
    <row r="152" spans="1:5" ht="15.75" hidden="1" outlineLevel="1" thickBot="1" x14ac:dyDescent="0.3">
      <c r="A152" s="9" t="s">
        <v>148</v>
      </c>
      <c r="B152" s="10">
        <v>2821.11</v>
      </c>
      <c r="C152" s="10">
        <v>2821.11</v>
      </c>
      <c r="D152" s="10">
        <f t="shared" si="4"/>
        <v>0</v>
      </c>
      <c r="E152" s="11">
        <f t="shared" si="5"/>
        <v>0</v>
      </c>
    </row>
    <row r="153" spans="1:5" ht="15.75" hidden="1" outlineLevel="1" thickBot="1" x14ac:dyDescent="0.3">
      <c r="A153" s="9" t="s">
        <v>149</v>
      </c>
      <c r="B153" s="10">
        <v>12944.57</v>
      </c>
      <c r="C153" s="10">
        <v>12944.57</v>
      </c>
      <c r="D153" s="10">
        <f t="shared" si="4"/>
        <v>0</v>
      </c>
      <c r="E153" s="11">
        <f t="shared" si="5"/>
        <v>0</v>
      </c>
    </row>
    <row r="154" spans="1:5" ht="15.75" hidden="1" outlineLevel="1" thickBot="1" x14ac:dyDescent="0.3">
      <c r="A154" s="9" t="s">
        <v>150</v>
      </c>
      <c r="B154" s="10">
        <v>58868.08</v>
      </c>
      <c r="C154" s="10">
        <v>58868.08</v>
      </c>
      <c r="D154" s="10">
        <f t="shared" si="4"/>
        <v>0</v>
      </c>
      <c r="E154" s="11">
        <f t="shared" si="5"/>
        <v>0</v>
      </c>
    </row>
    <row r="155" spans="1:5" ht="15.75" hidden="1" outlineLevel="1" thickBot="1" x14ac:dyDescent="0.3">
      <c r="A155" s="9" t="s">
        <v>151</v>
      </c>
      <c r="B155" s="10">
        <v>1821701.92</v>
      </c>
      <c r="C155" s="10">
        <v>1821701.92</v>
      </c>
      <c r="D155" s="10">
        <f t="shared" si="4"/>
        <v>0</v>
      </c>
      <c r="E155" s="11">
        <f t="shared" si="5"/>
        <v>0</v>
      </c>
    </row>
    <row r="156" spans="1:5" ht="15.75" hidden="1" outlineLevel="1" thickBot="1" x14ac:dyDescent="0.3">
      <c r="A156" s="9" t="s">
        <v>152</v>
      </c>
      <c r="B156" s="10">
        <v>231699.91</v>
      </c>
      <c r="C156" s="10">
        <v>231699.91</v>
      </c>
      <c r="D156" s="10">
        <f t="shared" si="4"/>
        <v>0</v>
      </c>
      <c r="E156" s="11">
        <f t="shared" si="5"/>
        <v>0</v>
      </c>
    </row>
    <row r="157" spans="1:5" ht="15.75" hidden="1" outlineLevel="1" thickBot="1" x14ac:dyDescent="0.3">
      <c r="A157" s="9" t="s">
        <v>153</v>
      </c>
      <c r="B157" s="10">
        <v>254747.81</v>
      </c>
      <c r="C157" s="10">
        <v>254747.81</v>
      </c>
      <c r="D157" s="10">
        <f t="shared" si="4"/>
        <v>0</v>
      </c>
      <c r="E157" s="11">
        <f t="shared" si="5"/>
        <v>0</v>
      </c>
    </row>
    <row r="158" spans="1:5" ht="15.75" hidden="1" outlineLevel="1" thickBot="1" x14ac:dyDescent="0.3">
      <c r="A158" s="9" t="s">
        <v>154</v>
      </c>
      <c r="B158" s="10">
        <v>313.83999999999997</v>
      </c>
      <c r="C158" s="10">
        <v>313.83999999999997</v>
      </c>
      <c r="D158" s="10">
        <f t="shared" si="4"/>
        <v>0</v>
      </c>
      <c r="E158" s="11">
        <f t="shared" si="5"/>
        <v>0</v>
      </c>
    </row>
    <row r="159" spans="1:5" ht="15.75" hidden="1" outlineLevel="1" thickBot="1" x14ac:dyDescent="0.3">
      <c r="A159" s="9" t="s">
        <v>155</v>
      </c>
      <c r="B159" s="10">
        <v>12867.55</v>
      </c>
      <c r="C159" s="10">
        <v>12867.55</v>
      </c>
      <c r="D159" s="10">
        <f t="shared" si="4"/>
        <v>0</v>
      </c>
      <c r="E159" s="11">
        <f t="shared" si="5"/>
        <v>0</v>
      </c>
    </row>
    <row r="160" spans="1:5" ht="15.75" hidden="1" outlineLevel="1" thickBot="1" x14ac:dyDescent="0.3">
      <c r="A160" s="9" t="s">
        <v>156</v>
      </c>
      <c r="B160" s="23"/>
      <c r="C160" s="23"/>
      <c r="D160" s="24">
        <f t="shared" si="4"/>
        <v>0</v>
      </c>
      <c r="E160" s="11" t="str">
        <f t="shared" si="5"/>
        <v/>
      </c>
    </row>
    <row r="161" spans="1:5" ht="15.75" hidden="1" outlineLevel="1" thickBot="1" x14ac:dyDescent="0.3">
      <c r="A161" s="9" t="s">
        <v>157</v>
      </c>
      <c r="B161" s="10">
        <v>889.83</v>
      </c>
      <c r="C161" s="10">
        <v>889.83</v>
      </c>
      <c r="D161" s="10">
        <f t="shared" si="4"/>
        <v>0</v>
      </c>
      <c r="E161" s="11">
        <f t="shared" si="5"/>
        <v>0</v>
      </c>
    </row>
    <row r="162" spans="1:5" ht="15.75" hidden="1" outlineLevel="1" thickBot="1" x14ac:dyDescent="0.3">
      <c r="A162" s="9" t="s">
        <v>158</v>
      </c>
      <c r="B162" s="10">
        <v>1992022.95</v>
      </c>
      <c r="C162" s="10">
        <v>1992022.95</v>
      </c>
      <c r="D162" s="10">
        <f t="shared" si="4"/>
        <v>0</v>
      </c>
      <c r="E162" s="11">
        <f t="shared" si="5"/>
        <v>0</v>
      </c>
    </row>
    <row r="163" spans="1:5" ht="15.75" hidden="1" outlineLevel="1" thickBot="1" x14ac:dyDescent="0.3">
      <c r="A163" s="9" t="s">
        <v>159</v>
      </c>
      <c r="B163" s="23"/>
      <c r="C163" s="23"/>
      <c r="D163" s="23">
        <f t="shared" si="4"/>
        <v>0</v>
      </c>
      <c r="E163" s="11" t="str">
        <f t="shared" si="5"/>
        <v/>
      </c>
    </row>
    <row r="164" spans="1:5" ht="15.75" hidden="1" outlineLevel="1" thickBot="1" x14ac:dyDescent="0.3">
      <c r="A164" s="9" t="s">
        <v>160</v>
      </c>
      <c r="B164" s="10">
        <v>1153149.96</v>
      </c>
      <c r="C164" s="10">
        <v>1153149.96</v>
      </c>
      <c r="D164" s="10">
        <f t="shared" si="4"/>
        <v>0</v>
      </c>
      <c r="E164" s="11">
        <f t="shared" si="5"/>
        <v>0</v>
      </c>
    </row>
    <row r="165" spans="1:5" ht="15.75" hidden="1" outlineLevel="1" thickBot="1" x14ac:dyDescent="0.3">
      <c r="A165" s="9" t="s">
        <v>161</v>
      </c>
      <c r="B165" s="10">
        <v>1263549.79</v>
      </c>
      <c r="C165" s="10">
        <v>1263549.79</v>
      </c>
      <c r="D165" s="10">
        <f t="shared" si="4"/>
        <v>0</v>
      </c>
      <c r="E165" s="11">
        <f t="shared" si="5"/>
        <v>0</v>
      </c>
    </row>
    <row r="166" spans="1:5" ht="15.75" hidden="1" outlineLevel="1" thickBot="1" x14ac:dyDescent="0.3">
      <c r="A166" s="9" t="s">
        <v>162</v>
      </c>
      <c r="B166" s="10">
        <v>113076.48</v>
      </c>
      <c r="C166" s="10">
        <v>113076.48</v>
      </c>
      <c r="D166" s="10">
        <f t="shared" si="4"/>
        <v>0</v>
      </c>
      <c r="E166" s="11">
        <f t="shared" si="5"/>
        <v>0</v>
      </c>
    </row>
    <row r="167" spans="1:5" ht="15.75" hidden="1" outlineLevel="1" thickBot="1" x14ac:dyDescent="0.3">
      <c r="A167" s="9" t="s">
        <v>162</v>
      </c>
      <c r="B167" s="10">
        <v>5658867.6299999999</v>
      </c>
      <c r="C167" s="10">
        <v>5658867.6299999999</v>
      </c>
      <c r="D167" s="10">
        <f t="shared" si="4"/>
        <v>0</v>
      </c>
      <c r="E167" s="11">
        <f t="shared" si="5"/>
        <v>0</v>
      </c>
    </row>
    <row r="168" spans="1:5" ht="15.75" hidden="1" outlineLevel="1" thickBot="1" x14ac:dyDescent="0.3">
      <c r="A168" s="9" t="s">
        <v>163</v>
      </c>
      <c r="B168" s="10">
        <v>1127566.68</v>
      </c>
      <c r="C168" s="10">
        <v>1127566.68</v>
      </c>
      <c r="D168" s="10">
        <f t="shared" si="4"/>
        <v>0</v>
      </c>
      <c r="E168" s="11">
        <f t="shared" si="5"/>
        <v>0</v>
      </c>
    </row>
    <row r="169" spans="1:5" ht="15.75" hidden="1" outlineLevel="1" thickBot="1" x14ac:dyDescent="0.3">
      <c r="A169" s="9" t="s">
        <v>164</v>
      </c>
      <c r="B169" s="10">
        <v>2839066.47</v>
      </c>
      <c r="C169" s="10">
        <v>2839066.47</v>
      </c>
      <c r="D169" s="10">
        <f t="shared" si="4"/>
        <v>0</v>
      </c>
      <c r="E169" s="11">
        <f t="shared" si="5"/>
        <v>0</v>
      </c>
    </row>
    <row r="170" spans="1:5" ht="15.75" hidden="1" outlineLevel="1" thickBot="1" x14ac:dyDescent="0.3">
      <c r="A170" s="9" t="s">
        <v>165</v>
      </c>
      <c r="B170" s="10">
        <v>251890.92</v>
      </c>
      <c r="C170" s="10">
        <v>251890.92</v>
      </c>
      <c r="D170" s="10">
        <f t="shared" si="4"/>
        <v>0</v>
      </c>
      <c r="E170" s="11">
        <f t="shared" si="5"/>
        <v>0</v>
      </c>
    </row>
    <row r="171" spans="1:5" ht="15.75" hidden="1" outlineLevel="1" thickBot="1" x14ac:dyDescent="0.3">
      <c r="A171" s="9" t="s">
        <v>166</v>
      </c>
      <c r="B171" s="10">
        <v>105453.01</v>
      </c>
      <c r="C171" s="10">
        <v>105453.01</v>
      </c>
      <c r="D171" s="10">
        <f t="shared" si="4"/>
        <v>0</v>
      </c>
      <c r="E171" s="11">
        <f t="shared" si="5"/>
        <v>0</v>
      </c>
    </row>
    <row r="172" spans="1:5" ht="15.75" hidden="1" outlineLevel="1" thickBot="1" x14ac:dyDescent="0.3">
      <c r="A172" s="9" t="s">
        <v>167</v>
      </c>
      <c r="B172" s="10">
        <v>718670.16</v>
      </c>
      <c r="C172" s="10">
        <v>718670.16</v>
      </c>
      <c r="D172" s="10">
        <f t="shared" si="4"/>
        <v>0</v>
      </c>
      <c r="E172" s="11">
        <f t="shared" si="5"/>
        <v>0</v>
      </c>
    </row>
    <row r="173" spans="1:5" ht="15.75" hidden="1" outlineLevel="1" thickBot="1" x14ac:dyDescent="0.3">
      <c r="A173" s="9" t="s">
        <v>168</v>
      </c>
      <c r="B173" s="10">
        <v>1771709.69</v>
      </c>
      <c r="C173" s="10">
        <v>1771709.69</v>
      </c>
      <c r="D173" s="10">
        <f t="shared" si="4"/>
        <v>0</v>
      </c>
      <c r="E173" s="11">
        <f t="shared" si="5"/>
        <v>0</v>
      </c>
    </row>
    <row r="174" spans="1:5" ht="15.75" hidden="1" outlineLevel="1" thickBot="1" x14ac:dyDescent="0.3">
      <c r="A174" s="9" t="s">
        <v>169</v>
      </c>
      <c r="B174" s="10">
        <v>700</v>
      </c>
      <c r="C174" s="10">
        <v>700</v>
      </c>
      <c r="D174" s="10">
        <f t="shared" si="4"/>
        <v>0</v>
      </c>
      <c r="E174" s="11">
        <f t="shared" si="5"/>
        <v>0</v>
      </c>
    </row>
    <row r="175" spans="1:5" ht="15.75" hidden="1" outlineLevel="1" thickBot="1" x14ac:dyDescent="0.3">
      <c r="A175" s="9" t="s">
        <v>170</v>
      </c>
      <c r="B175" s="10">
        <v>21261.99</v>
      </c>
      <c r="C175" s="10">
        <v>21261.99</v>
      </c>
      <c r="D175" s="10">
        <f t="shared" si="4"/>
        <v>0</v>
      </c>
      <c r="E175" s="11">
        <f t="shared" si="5"/>
        <v>0</v>
      </c>
    </row>
    <row r="176" spans="1:5" ht="15.75" hidden="1" outlineLevel="1" thickBot="1" x14ac:dyDescent="0.3">
      <c r="A176" s="9" t="s">
        <v>171</v>
      </c>
      <c r="B176" s="23"/>
      <c r="C176" s="23"/>
      <c r="D176" s="10">
        <f t="shared" si="4"/>
        <v>0</v>
      </c>
      <c r="E176" s="11" t="str">
        <f t="shared" si="5"/>
        <v/>
      </c>
    </row>
    <row r="177" spans="1:5" ht="15.75" hidden="1" outlineLevel="1" thickBot="1" x14ac:dyDescent="0.3">
      <c r="A177" s="9" t="s">
        <v>172</v>
      </c>
      <c r="B177" s="10">
        <v>181742.69</v>
      </c>
      <c r="C177" s="10">
        <v>181742.69</v>
      </c>
      <c r="D177" s="10">
        <f t="shared" si="4"/>
        <v>0</v>
      </c>
      <c r="E177" s="11">
        <f t="shared" si="5"/>
        <v>0</v>
      </c>
    </row>
    <row r="178" spans="1:5" ht="15.75" hidden="1" outlineLevel="1" thickBot="1" x14ac:dyDescent="0.3">
      <c r="A178" s="9" t="s">
        <v>173</v>
      </c>
      <c r="B178" s="10">
        <v>83097.119999999995</v>
      </c>
      <c r="C178" s="10">
        <v>83097.119999999995</v>
      </c>
      <c r="D178" s="10">
        <f t="shared" si="4"/>
        <v>0</v>
      </c>
      <c r="E178" s="11">
        <f t="shared" si="5"/>
        <v>0</v>
      </c>
    </row>
    <row r="179" spans="1:5" ht="15.75" hidden="1" outlineLevel="1" thickBot="1" x14ac:dyDescent="0.3">
      <c r="A179" s="9" t="s">
        <v>174</v>
      </c>
      <c r="B179" s="10">
        <v>30581.25</v>
      </c>
      <c r="C179" s="10">
        <v>30581.25</v>
      </c>
      <c r="D179" s="10">
        <f t="shared" si="4"/>
        <v>0</v>
      </c>
      <c r="E179" s="11">
        <f t="shared" si="5"/>
        <v>0</v>
      </c>
    </row>
    <row r="180" spans="1:5" ht="15.75" hidden="1" outlineLevel="1" thickBot="1" x14ac:dyDescent="0.3">
      <c r="A180" s="9" t="s">
        <v>175</v>
      </c>
      <c r="B180" s="10">
        <v>93240.26</v>
      </c>
      <c r="C180" s="10">
        <v>93240.26</v>
      </c>
      <c r="D180" s="10">
        <f t="shared" si="4"/>
        <v>0</v>
      </c>
      <c r="E180" s="11">
        <f t="shared" si="5"/>
        <v>0</v>
      </c>
    </row>
    <row r="181" spans="1:5" ht="15.75" hidden="1" outlineLevel="1" thickBot="1" x14ac:dyDescent="0.3">
      <c r="A181" s="9" t="s">
        <v>176</v>
      </c>
      <c r="B181" s="10">
        <v>199204.85</v>
      </c>
      <c r="C181" s="10">
        <v>199204.85</v>
      </c>
      <c r="D181" s="10">
        <f t="shared" si="4"/>
        <v>0</v>
      </c>
      <c r="E181" s="11">
        <f t="shared" si="5"/>
        <v>0</v>
      </c>
    </row>
    <row r="182" spans="1:5" ht="15.75" hidden="1" outlineLevel="1" thickBot="1" x14ac:dyDescent="0.3">
      <c r="A182" s="9" t="s">
        <v>177</v>
      </c>
      <c r="B182" s="10">
        <v>219924.9</v>
      </c>
      <c r="C182" s="10">
        <v>219924.9</v>
      </c>
      <c r="D182" s="10">
        <f t="shared" si="4"/>
        <v>0</v>
      </c>
      <c r="E182" s="11">
        <f t="shared" si="5"/>
        <v>0</v>
      </c>
    </row>
    <row r="183" spans="1:5" ht="15.75" hidden="1" outlineLevel="1" thickBot="1" x14ac:dyDescent="0.3">
      <c r="A183" s="9" t="s">
        <v>178</v>
      </c>
      <c r="B183" s="10">
        <v>27138.48</v>
      </c>
      <c r="C183" s="10">
        <v>27138.48</v>
      </c>
      <c r="D183" s="10">
        <f t="shared" si="4"/>
        <v>0</v>
      </c>
      <c r="E183" s="11">
        <f t="shared" si="5"/>
        <v>0</v>
      </c>
    </row>
    <row r="184" spans="1:5" ht="15.75" hidden="1" outlineLevel="1" thickBot="1" x14ac:dyDescent="0.3">
      <c r="A184" s="9" t="s">
        <v>179</v>
      </c>
      <c r="B184" s="10">
        <v>86707.78</v>
      </c>
      <c r="C184" s="10">
        <v>86707.78</v>
      </c>
      <c r="D184" s="10">
        <f t="shared" si="4"/>
        <v>0</v>
      </c>
      <c r="E184" s="11">
        <f t="shared" si="5"/>
        <v>0</v>
      </c>
    </row>
    <row r="185" spans="1:5" ht="15.75" hidden="1" outlineLevel="1" thickBot="1" x14ac:dyDescent="0.3">
      <c r="A185" s="9" t="s">
        <v>180</v>
      </c>
      <c r="B185" s="10">
        <v>313</v>
      </c>
      <c r="C185" s="10">
        <v>313</v>
      </c>
      <c r="D185" s="10">
        <f t="shared" si="4"/>
        <v>0</v>
      </c>
      <c r="E185" s="11">
        <f t="shared" si="5"/>
        <v>0</v>
      </c>
    </row>
    <row r="186" spans="1:5" ht="15.75" hidden="1" outlineLevel="1" thickBot="1" x14ac:dyDescent="0.3">
      <c r="A186" s="9" t="s">
        <v>180</v>
      </c>
      <c r="B186" s="10">
        <v>2699.89</v>
      </c>
      <c r="C186" s="10">
        <v>2699.89</v>
      </c>
      <c r="D186" s="10">
        <f t="shared" si="4"/>
        <v>0</v>
      </c>
      <c r="E186" s="11">
        <f t="shared" si="5"/>
        <v>0</v>
      </c>
    </row>
    <row r="187" spans="1:5" ht="15.75" hidden="1" outlineLevel="1" thickBot="1" x14ac:dyDescent="0.3">
      <c r="A187" s="9" t="s">
        <v>181</v>
      </c>
      <c r="B187" s="10">
        <v>914.44</v>
      </c>
      <c r="C187" s="10">
        <v>914.44</v>
      </c>
      <c r="D187" s="10">
        <f t="shared" si="4"/>
        <v>0</v>
      </c>
      <c r="E187" s="11">
        <f t="shared" si="5"/>
        <v>0</v>
      </c>
    </row>
    <row r="188" spans="1:5" ht="15.75" hidden="1" outlineLevel="1" thickBot="1" x14ac:dyDescent="0.3">
      <c r="A188" s="9" t="s">
        <v>181</v>
      </c>
      <c r="B188" s="10">
        <v>313.75</v>
      </c>
      <c r="C188" s="10">
        <v>313.75</v>
      </c>
      <c r="D188" s="23">
        <f t="shared" si="4"/>
        <v>0</v>
      </c>
      <c r="E188" s="11">
        <f t="shared" si="5"/>
        <v>0</v>
      </c>
    </row>
    <row r="189" spans="1:5" ht="15.75" hidden="1" outlineLevel="1" thickBot="1" x14ac:dyDescent="0.3">
      <c r="A189" s="9" t="s">
        <v>182</v>
      </c>
      <c r="B189" s="10">
        <v>158.47999999999999</v>
      </c>
      <c r="C189" s="10">
        <v>158.47999999999999</v>
      </c>
      <c r="D189" s="10">
        <f t="shared" si="4"/>
        <v>0</v>
      </c>
      <c r="E189" s="11">
        <f t="shared" si="5"/>
        <v>0</v>
      </c>
    </row>
    <row r="190" spans="1:5" ht="15.75" hidden="1" outlineLevel="1" thickBot="1" x14ac:dyDescent="0.3">
      <c r="A190" s="9" t="s">
        <v>183</v>
      </c>
      <c r="B190" s="10">
        <v>4444.99</v>
      </c>
      <c r="C190" s="10">
        <v>4444.99</v>
      </c>
      <c r="D190" s="10">
        <f t="shared" si="4"/>
        <v>0</v>
      </c>
      <c r="E190" s="11">
        <f t="shared" si="5"/>
        <v>0</v>
      </c>
    </row>
    <row r="191" spans="1:5" ht="15.75" hidden="1" outlineLevel="1" thickBot="1" x14ac:dyDescent="0.3">
      <c r="A191" s="9" t="s">
        <v>184</v>
      </c>
      <c r="B191" s="10">
        <v>90637.55</v>
      </c>
      <c r="C191" s="10">
        <v>90637.55</v>
      </c>
      <c r="D191" s="10">
        <f t="shared" si="4"/>
        <v>0</v>
      </c>
      <c r="E191" s="11">
        <f t="shared" si="5"/>
        <v>0</v>
      </c>
    </row>
    <row r="192" spans="1:5" ht="15.75" hidden="1" outlineLevel="1" thickBot="1" x14ac:dyDescent="0.3">
      <c r="A192" s="9" t="s">
        <v>185</v>
      </c>
      <c r="B192" s="10">
        <v>18852.150000000001</v>
      </c>
      <c r="C192" s="10">
        <v>18852.150000000001</v>
      </c>
      <c r="D192" s="10">
        <f t="shared" si="4"/>
        <v>0</v>
      </c>
      <c r="E192" s="11">
        <f t="shared" si="5"/>
        <v>0</v>
      </c>
    </row>
    <row r="193" spans="1:5" ht="15.75" hidden="1" outlineLevel="1" thickBot="1" x14ac:dyDescent="0.3">
      <c r="A193" s="9" t="s">
        <v>186</v>
      </c>
      <c r="B193" s="10">
        <v>4004084.02</v>
      </c>
      <c r="C193" s="10">
        <v>4004084.02</v>
      </c>
      <c r="D193" s="10">
        <f t="shared" si="4"/>
        <v>0</v>
      </c>
      <c r="E193" s="11">
        <f t="shared" si="5"/>
        <v>0</v>
      </c>
    </row>
    <row r="194" spans="1:5" ht="15.75" hidden="1" outlineLevel="1" thickBot="1" x14ac:dyDescent="0.3">
      <c r="A194" s="9" t="s">
        <v>187</v>
      </c>
      <c r="B194" s="10">
        <v>2484455.6800000002</v>
      </c>
      <c r="C194" s="10">
        <v>2484455.6800000002</v>
      </c>
      <c r="D194" s="10">
        <f t="shared" si="4"/>
        <v>0</v>
      </c>
      <c r="E194" s="11">
        <f t="shared" si="5"/>
        <v>0</v>
      </c>
    </row>
    <row r="195" spans="1:5" ht="15.75" hidden="1" outlineLevel="1" thickBot="1" x14ac:dyDescent="0.3">
      <c r="A195" s="9" t="s">
        <v>188</v>
      </c>
      <c r="B195" s="10">
        <v>11603.51</v>
      </c>
      <c r="C195" s="10">
        <v>11603.51</v>
      </c>
      <c r="D195" s="10">
        <f t="shared" si="4"/>
        <v>0</v>
      </c>
      <c r="E195" s="11">
        <f t="shared" si="5"/>
        <v>0</v>
      </c>
    </row>
    <row r="196" spans="1:5" ht="15.75" hidden="1" outlineLevel="1" thickBot="1" x14ac:dyDescent="0.3">
      <c r="A196" s="9" t="s">
        <v>189</v>
      </c>
      <c r="B196" s="23"/>
      <c r="C196" s="23"/>
      <c r="D196" s="10">
        <f t="shared" si="4"/>
        <v>0</v>
      </c>
      <c r="E196" s="11" t="str">
        <f t="shared" si="5"/>
        <v/>
      </c>
    </row>
    <row r="197" spans="1:5" ht="15.75" hidden="1" outlineLevel="1" thickBot="1" x14ac:dyDescent="0.3">
      <c r="A197" s="9" t="s">
        <v>190</v>
      </c>
      <c r="B197" s="10">
        <v>2586220.77</v>
      </c>
      <c r="C197" s="10">
        <v>2586220.77</v>
      </c>
      <c r="D197" s="10">
        <f t="shared" si="4"/>
        <v>0</v>
      </c>
      <c r="E197" s="11">
        <f t="shared" si="5"/>
        <v>0</v>
      </c>
    </row>
    <row r="198" spans="1:5" ht="15.75" hidden="1" outlineLevel="1" thickBot="1" x14ac:dyDescent="0.3">
      <c r="A198" s="9" t="s">
        <v>191</v>
      </c>
      <c r="B198" s="10">
        <v>46.12</v>
      </c>
      <c r="C198" s="10">
        <v>46.12</v>
      </c>
      <c r="D198" s="10">
        <f t="shared" si="4"/>
        <v>0</v>
      </c>
      <c r="E198" s="11">
        <f t="shared" si="5"/>
        <v>0</v>
      </c>
    </row>
    <row r="199" spans="1:5" ht="15.75" hidden="1" outlineLevel="1" thickBot="1" x14ac:dyDescent="0.3">
      <c r="A199" s="9" t="s">
        <v>192</v>
      </c>
      <c r="B199" s="10">
        <v>8591283.3499999996</v>
      </c>
      <c r="C199" s="10">
        <v>8591283.3499999996</v>
      </c>
      <c r="D199" s="10">
        <f t="shared" si="4"/>
        <v>0</v>
      </c>
      <c r="E199" s="11">
        <f t="shared" si="5"/>
        <v>0</v>
      </c>
    </row>
    <row r="200" spans="1:5" ht="15.75" hidden="1" outlineLevel="1" thickBot="1" x14ac:dyDescent="0.3">
      <c r="A200" s="9" t="s">
        <v>192</v>
      </c>
      <c r="B200" s="10">
        <v>594289.67000000004</v>
      </c>
      <c r="C200" s="10">
        <v>594289.67000000004</v>
      </c>
      <c r="D200" s="10">
        <f t="shared" si="4"/>
        <v>0</v>
      </c>
      <c r="E200" s="11">
        <f t="shared" si="5"/>
        <v>0</v>
      </c>
    </row>
    <row r="201" spans="1:5" ht="15.75" hidden="1" outlineLevel="1" thickBot="1" x14ac:dyDescent="0.3">
      <c r="A201" s="9" t="s">
        <v>193</v>
      </c>
      <c r="B201" s="10">
        <v>7567.24</v>
      </c>
      <c r="C201" s="10">
        <v>7567.24</v>
      </c>
      <c r="D201" s="10">
        <f t="shared" si="4"/>
        <v>0</v>
      </c>
      <c r="E201" s="11">
        <f t="shared" si="5"/>
        <v>0</v>
      </c>
    </row>
    <row r="202" spans="1:5" ht="15.75" hidden="1" outlineLevel="1" thickBot="1" x14ac:dyDescent="0.3">
      <c r="A202" s="9" t="s">
        <v>194</v>
      </c>
      <c r="B202" s="23"/>
      <c r="C202" s="23"/>
      <c r="D202" s="10">
        <f t="shared" ref="D202:D265" si="6">B202-C202</f>
        <v>0</v>
      </c>
      <c r="E202" s="11" t="str">
        <f t="shared" ref="E202:E265" si="7">IFERROR(D202/C202,"")</f>
        <v/>
      </c>
    </row>
    <row r="203" spans="1:5" ht="15.75" hidden="1" outlineLevel="1" thickBot="1" x14ac:dyDescent="0.3">
      <c r="A203" s="9" t="s">
        <v>195</v>
      </c>
      <c r="B203" s="10">
        <v>108618.43</v>
      </c>
      <c r="C203" s="10">
        <v>108618.43</v>
      </c>
      <c r="D203" s="10">
        <f t="shared" si="6"/>
        <v>0</v>
      </c>
      <c r="E203" s="11">
        <f t="shared" si="7"/>
        <v>0</v>
      </c>
    </row>
    <row r="204" spans="1:5" ht="15.75" hidden="1" outlineLevel="1" thickBot="1" x14ac:dyDescent="0.3">
      <c r="A204" s="9" t="s">
        <v>196</v>
      </c>
      <c r="B204" s="10">
        <v>15209.12</v>
      </c>
      <c r="C204" s="10">
        <v>15209.12</v>
      </c>
      <c r="D204" s="10">
        <f t="shared" si="6"/>
        <v>0</v>
      </c>
      <c r="E204" s="11">
        <f t="shared" si="7"/>
        <v>0</v>
      </c>
    </row>
    <row r="205" spans="1:5" ht="15.75" hidden="1" outlineLevel="1" thickBot="1" x14ac:dyDescent="0.3">
      <c r="A205" s="9" t="s">
        <v>197</v>
      </c>
      <c r="B205" s="10">
        <v>29052.82</v>
      </c>
      <c r="C205" s="10">
        <v>29052.82</v>
      </c>
      <c r="D205" s="10">
        <f t="shared" si="6"/>
        <v>0</v>
      </c>
      <c r="E205" s="11">
        <f t="shared" si="7"/>
        <v>0</v>
      </c>
    </row>
    <row r="206" spans="1:5" ht="15.75" hidden="1" outlineLevel="1" thickBot="1" x14ac:dyDescent="0.3">
      <c r="A206" s="9" t="s">
        <v>198</v>
      </c>
      <c r="B206" s="10">
        <v>985077.27</v>
      </c>
      <c r="C206" s="10">
        <v>985077.27</v>
      </c>
      <c r="D206" s="10">
        <f t="shared" si="6"/>
        <v>0</v>
      </c>
      <c r="E206" s="11">
        <f t="shared" si="7"/>
        <v>0</v>
      </c>
    </row>
    <row r="207" spans="1:5" ht="15.75" hidden="1" outlineLevel="1" thickBot="1" x14ac:dyDescent="0.3">
      <c r="A207" s="9" t="s">
        <v>199</v>
      </c>
      <c r="B207" s="10">
        <v>121114.72</v>
      </c>
      <c r="C207" s="10">
        <v>121114.72</v>
      </c>
      <c r="D207" s="10">
        <f t="shared" si="6"/>
        <v>0</v>
      </c>
      <c r="E207" s="11">
        <f t="shared" si="7"/>
        <v>0</v>
      </c>
    </row>
    <row r="208" spans="1:5" ht="15.75" hidden="1" outlineLevel="1" thickBot="1" x14ac:dyDescent="0.3">
      <c r="A208" s="9" t="s">
        <v>200</v>
      </c>
      <c r="B208" s="10">
        <v>1040.57</v>
      </c>
      <c r="C208" s="10">
        <v>1040.57</v>
      </c>
      <c r="D208" s="10">
        <f t="shared" si="6"/>
        <v>0</v>
      </c>
      <c r="E208" s="11">
        <f t="shared" si="7"/>
        <v>0</v>
      </c>
    </row>
    <row r="209" spans="1:5" ht="15.75" hidden="1" outlineLevel="1" thickBot="1" x14ac:dyDescent="0.3">
      <c r="A209" s="9" t="s">
        <v>201</v>
      </c>
      <c r="B209" s="10">
        <v>105719.17</v>
      </c>
      <c r="C209" s="10">
        <v>105719.17</v>
      </c>
      <c r="D209" s="10">
        <f t="shared" si="6"/>
        <v>0</v>
      </c>
      <c r="E209" s="11">
        <f t="shared" si="7"/>
        <v>0</v>
      </c>
    </row>
    <row r="210" spans="1:5" ht="15.75" hidden="1" outlineLevel="1" thickBot="1" x14ac:dyDescent="0.3">
      <c r="A210" s="9" t="s">
        <v>202</v>
      </c>
      <c r="B210" s="10">
        <v>51507.199999999997</v>
      </c>
      <c r="C210" s="10">
        <v>51507.199999999997</v>
      </c>
      <c r="D210" s="10">
        <f t="shared" si="6"/>
        <v>0</v>
      </c>
      <c r="E210" s="11">
        <f t="shared" si="7"/>
        <v>0</v>
      </c>
    </row>
    <row r="211" spans="1:5" ht="15.75" hidden="1" outlineLevel="1" thickBot="1" x14ac:dyDescent="0.3">
      <c r="A211" s="9" t="s">
        <v>203</v>
      </c>
      <c r="B211" s="10">
        <v>39422.92</v>
      </c>
      <c r="C211" s="10">
        <v>39422.92</v>
      </c>
      <c r="D211" s="10">
        <f t="shared" si="6"/>
        <v>0</v>
      </c>
      <c r="E211" s="11">
        <f t="shared" si="7"/>
        <v>0</v>
      </c>
    </row>
    <row r="212" spans="1:5" ht="15.75" hidden="1" outlineLevel="1" thickBot="1" x14ac:dyDescent="0.3">
      <c r="A212" s="9" t="s">
        <v>204</v>
      </c>
      <c r="B212" s="10">
        <v>28812.07</v>
      </c>
      <c r="C212" s="10">
        <v>28812.07</v>
      </c>
      <c r="D212" s="10">
        <f t="shared" si="6"/>
        <v>0</v>
      </c>
      <c r="E212" s="11">
        <f t="shared" si="7"/>
        <v>0</v>
      </c>
    </row>
    <row r="213" spans="1:5" ht="15.75" hidden="1" outlineLevel="1" thickBot="1" x14ac:dyDescent="0.3">
      <c r="A213" s="9" t="s">
        <v>205</v>
      </c>
      <c r="B213" s="10">
        <v>36721.26</v>
      </c>
      <c r="C213" s="10">
        <v>36721.26</v>
      </c>
      <c r="D213" s="10">
        <f t="shared" si="6"/>
        <v>0</v>
      </c>
      <c r="E213" s="11">
        <f t="shared" si="7"/>
        <v>0</v>
      </c>
    </row>
    <row r="214" spans="1:5" ht="15.75" hidden="1" outlineLevel="1" thickBot="1" x14ac:dyDescent="0.3">
      <c r="A214" s="9" t="s">
        <v>206</v>
      </c>
      <c r="B214" s="10">
        <v>218327.19</v>
      </c>
      <c r="C214" s="10">
        <v>218327.19</v>
      </c>
      <c r="D214" s="10">
        <f t="shared" si="6"/>
        <v>0</v>
      </c>
      <c r="E214" s="11">
        <f t="shared" si="7"/>
        <v>0</v>
      </c>
    </row>
    <row r="215" spans="1:5" ht="15.75" hidden="1" outlineLevel="1" thickBot="1" x14ac:dyDescent="0.3">
      <c r="A215" s="9" t="s">
        <v>207</v>
      </c>
      <c r="B215" s="10">
        <v>993153.88</v>
      </c>
      <c r="C215" s="10">
        <v>993153.88</v>
      </c>
      <c r="D215" s="10">
        <f t="shared" si="6"/>
        <v>0</v>
      </c>
      <c r="E215" s="11">
        <f t="shared" si="7"/>
        <v>0</v>
      </c>
    </row>
    <row r="216" spans="1:5" ht="15.75" hidden="1" outlineLevel="1" thickBot="1" x14ac:dyDescent="0.3">
      <c r="A216" s="9" t="s">
        <v>208</v>
      </c>
      <c r="B216" s="23"/>
      <c r="C216" s="23"/>
      <c r="D216" s="10">
        <f t="shared" si="6"/>
        <v>0</v>
      </c>
      <c r="E216" s="11" t="str">
        <f t="shared" si="7"/>
        <v/>
      </c>
    </row>
    <row r="217" spans="1:5" ht="15.75" hidden="1" outlineLevel="1" thickBot="1" x14ac:dyDescent="0.3">
      <c r="A217" s="9" t="s">
        <v>209</v>
      </c>
      <c r="B217" s="10">
        <v>128.74</v>
      </c>
      <c r="C217" s="10">
        <v>128.74</v>
      </c>
      <c r="D217" s="23">
        <f t="shared" si="6"/>
        <v>0</v>
      </c>
      <c r="E217" s="11">
        <f t="shared" si="7"/>
        <v>0</v>
      </c>
    </row>
    <row r="218" spans="1:5" ht="15.75" hidden="1" outlineLevel="1" thickBot="1" x14ac:dyDescent="0.3">
      <c r="A218" s="9" t="s">
        <v>210</v>
      </c>
      <c r="B218" s="10">
        <v>937276.6</v>
      </c>
      <c r="C218" s="10">
        <v>937276.6</v>
      </c>
      <c r="D218" s="10">
        <f t="shared" si="6"/>
        <v>0</v>
      </c>
      <c r="E218" s="11">
        <f t="shared" si="7"/>
        <v>0</v>
      </c>
    </row>
    <row r="219" spans="1:5" ht="15.75" hidden="1" outlineLevel="1" thickBot="1" x14ac:dyDescent="0.3">
      <c r="A219" s="9" t="s">
        <v>211</v>
      </c>
      <c r="B219" s="23"/>
      <c r="C219" s="23"/>
      <c r="D219" s="10">
        <f t="shared" si="6"/>
        <v>0</v>
      </c>
      <c r="E219" s="11" t="str">
        <f t="shared" si="7"/>
        <v/>
      </c>
    </row>
    <row r="220" spans="1:5" ht="15.75" hidden="1" outlineLevel="1" thickBot="1" x14ac:dyDescent="0.3">
      <c r="A220" s="9" t="s">
        <v>212</v>
      </c>
      <c r="B220" s="10">
        <v>1774989.5</v>
      </c>
      <c r="C220" s="10">
        <v>1774989.5</v>
      </c>
      <c r="D220" s="10">
        <f t="shared" si="6"/>
        <v>0</v>
      </c>
      <c r="E220" s="11">
        <f t="shared" si="7"/>
        <v>0</v>
      </c>
    </row>
    <row r="221" spans="1:5" ht="15.75" hidden="1" outlineLevel="1" thickBot="1" x14ac:dyDescent="0.3">
      <c r="A221" s="9" t="s">
        <v>213</v>
      </c>
      <c r="B221" s="10">
        <v>2381767.17</v>
      </c>
      <c r="C221" s="10">
        <v>2381767.17</v>
      </c>
      <c r="D221" s="10">
        <f t="shared" si="6"/>
        <v>0</v>
      </c>
      <c r="E221" s="11">
        <f t="shared" si="7"/>
        <v>0</v>
      </c>
    </row>
    <row r="222" spans="1:5" ht="15.75" hidden="1" outlineLevel="1" thickBot="1" x14ac:dyDescent="0.3">
      <c r="A222" s="9" t="s">
        <v>213</v>
      </c>
      <c r="B222" s="10">
        <v>33616.86</v>
      </c>
      <c r="C222" s="10">
        <v>33616.86</v>
      </c>
      <c r="D222" s="10">
        <f t="shared" si="6"/>
        <v>0</v>
      </c>
      <c r="E222" s="11">
        <f t="shared" si="7"/>
        <v>0</v>
      </c>
    </row>
    <row r="223" spans="1:5" ht="15.75" hidden="1" outlineLevel="1" thickBot="1" x14ac:dyDescent="0.3">
      <c r="A223" s="9" t="s">
        <v>214</v>
      </c>
      <c r="B223" s="10">
        <v>572.72</v>
      </c>
      <c r="C223" s="10">
        <v>572.72</v>
      </c>
      <c r="D223" s="10">
        <f t="shared" si="6"/>
        <v>0</v>
      </c>
      <c r="E223" s="11">
        <f t="shared" si="7"/>
        <v>0</v>
      </c>
    </row>
    <row r="224" spans="1:5" ht="15.75" hidden="1" outlineLevel="1" thickBot="1" x14ac:dyDescent="0.3">
      <c r="A224" s="9" t="s">
        <v>215</v>
      </c>
      <c r="B224" s="23"/>
      <c r="C224" s="23"/>
      <c r="D224" s="10">
        <f t="shared" si="6"/>
        <v>0</v>
      </c>
      <c r="E224" s="11" t="str">
        <f t="shared" si="7"/>
        <v/>
      </c>
    </row>
    <row r="225" spans="1:5" ht="15.75" hidden="1" outlineLevel="1" thickBot="1" x14ac:dyDescent="0.3">
      <c r="A225" s="9" t="s">
        <v>216</v>
      </c>
      <c r="B225" s="10">
        <v>1598756.83</v>
      </c>
      <c r="C225" s="10">
        <v>1598756.83</v>
      </c>
      <c r="D225" s="10">
        <f t="shared" si="6"/>
        <v>0</v>
      </c>
      <c r="E225" s="11">
        <f t="shared" si="7"/>
        <v>0</v>
      </c>
    </row>
    <row r="226" spans="1:5" ht="15.75" hidden="1" outlineLevel="1" thickBot="1" x14ac:dyDescent="0.3">
      <c r="A226" s="9" t="s">
        <v>217</v>
      </c>
      <c r="B226" s="10">
        <v>968440.99</v>
      </c>
      <c r="C226" s="10">
        <v>968440.99</v>
      </c>
      <c r="D226" s="10">
        <f t="shared" si="6"/>
        <v>0</v>
      </c>
      <c r="E226" s="11">
        <f t="shared" si="7"/>
        <v>0</v>
      </c>
    </row>
    <row r="227" spans="1:5" ht="15.75" hidden="1" outlineLevel="1" thickBot="1" x14ac:dyDescent="0.3">
      <c r="A227" s="9" t="s">
        <v>218</v>
      </c>
      <c r="B227" s="10">
        <v>1707.92</v>
      </c>
      <c r="C227" s="10">
        <v>1707.92</v>
      </c>
      <c r="D227" s="10">
        <f t="shared" si="6"/>
        <v>0</v>
      </c>
      <c r="E227" s="11">
        <f t="shared" si="7"/>
        <v>0</v>
      </c>
    </row>
    <row r="228" spans="1:5" ht="15.75" hidden="1" outlineLevel="1" thickBot="1" x14ac:dyDescent="0.3">
      <c r="A228" s="9" t="s">
        <v>219</v>
      </c>
      <c r="B228" s="10">
        <v>264884.27</v>
      </c>
      <c r="C228" s="10">
        <v>264884.27</v>
      </c>
      <c r="D228" s="10">
        <f t="shared" si="6"/>
        <v>0</v>
      </c>
      <c r="E228" s="11">
        <f t="shared" si="7"/>
        <v>0</v>
      </c>
    </row>
    <row r="229" spans="1:5" ht="15.75" hidden="1" outlineLevel="1" thickBot="1" x14ac:dyDescent="0.3">
      <c r="A229" s="9" t="s">
        <v>220</v>
      </c>
      <c r="B229" s="10">
        <v>70097.259999999995</v>
      </c>
      <c r="C229" s="10">
        <v>70097.259999999995</v>
      </c>
      <c r="D229" s="10">
        <f t="shared" si="6"/>
        <v>0</v>
      </c>
      <c r="E229" s="11">
        <f t="shared" si="7"/>
        <v>0</v>
      </c>
    </row>
    <row r="230" spans="1:5" ht="15.75" hidden="1" outlineLevel="1" thickBot="1" x14ac:dyDescent="0.3">
      <c r="A230" s="9" t="s">
        <v>221</v>
      </c>
      <c r="B230" s="10">
        <v>9462.99</v>
      </c>
      <c r="C230" s="10">
        <v>9462.99</v>
      </c>
      <c r="D230" s="10">
        <f t="shared" si="6"/>
        <v>0</v>
      </c>
      <c r="E230" s="11">
        <f t="shared" si="7"/>
        <v>0</v>
      </c>
    </row>
    <row r="231" spans="1:5" ht="15.75" hidden="1" outlineLevel="1" thickBot="1" x14ac:dyDescent="0.3">
      <c r="A231" s="9" t="s">
        <v>222</v>
      </c>
      <c r="B231" s="10">
        <v>236988.26</v>
      </c>
      <c r="C231" s="10">
        <v>236988.26</v>
      </c>
      <c r="D231" s="10">
        <f t="shared" si="6"/>
        <v>0</v>
      </c>
      <c r="E231" s="11">
        <f t="shared" si="7"/>
        <v>0</v>
      </c>
    </row>
    <row r="232" spans="1:5" ht="15.75" hidden="1" outlineLevel="1" thickBot="1" x14ac:dyDescent="0.3">
      <c r="A232" s="9" t="s">
        <v>223</v>
      </c>
      <c r="B232" s="23"/>
      <c r="C232" s="23"/>
      <c r="D232" s="10">
        <f t="shared" si="6"/>
        <v>0</v>
      </c>
      <c r="E232" s="11" t="str">
        <f t="shared" si="7"/>
        <v/>
      </c>
    </row>
    <row r="233" spans="1:5" ht="15.75" hidden="1" outlineLevel="1" thickBot="1" x14ac:dyDescent="0.3">
      <c r="A233" s="9" t="s">
        <v>224</v>
      </c>
      <c r="B233" s="23"/>
      <c r="C233" s="23"/>
      <c r="D233" s="10">
        <f t="shared" si="6"/>
        <v>0</v>
      </c>
      <c r="E233" s="11" t="str">
        <f t="shared" si="7"/>
        <v/>
      </c>
    </row>
    <row r="234" spans="1:5" ht="15.75" hidden="1" outlineLevel="1" thickBot="1" x14ac:dyDescent="0.3">
      <c r="A234" s="9" t="s">
        <v>225</v>
      </c>
      <c r="B234" s="10">
        <v>21663.93</v>
      </c>
      <c r="C234" s="10">
        <v>21663.93</v>
      </c>
      <c r="D234" s="10">
        <f t="shared" si="6"/>
        <v>0</v>
      </c>
      <c r="E234" s="11">
        <f t="shared" si="7"/>
        <v>0</v>
      </c>
    </row>
    <row r="235" spans="1:5" ht="15.75" hidden="1" outlineLevel="1" thickBot="1" x14ac:dyDescent="0.3">
      <c r="A235" s="9" t="s">
        <v>226</v>
      </c>
      <c r="B235" s="10">
        <v>-10180.42</v>
      </c>
      <c r="C235" s="10">
        <v>-10180.42</v>
      </c>
      <c r="D235" s="10">
        <f t="shared" si="6"/>
        <v>0</v>
      </c>
      <c r="E235" s="11">
        <f t="shared" si="7"/>
        <v>0</v>
      </c>
    </row>
    <row r="236" spans="1:5" ht="15.75" hidden="1" outlineLevel="1" thickBot="1" x14ac:dyDescent="0.3">
      <c r="A236" s="9" t="s">
        <v>227</v>
      </c>
      <c r="B236" s="10">
        <v>1147212.4099999999</v>
      </c>
      <c r="C236" s="10">
        <v>1147212.4099999999</v>
      </c>
      <c r="D236" s="10">
        <f t="shared" si="6"/>
        <v>0</v>
      </c>
      <c r="E236" s="11">
        <f t="shared" si="7"/>
        <v>0</v>
      </c>
    </row>
    <row r="237" spans="1:5" ht="15.75" hidden="1" outlineLevel="1" thickBot="1" x14ac:dyDescent="0.3">
      <c r="A237" s="9" t="s">
        <v>228</v>
      </c>
      <c r="B237" s="10">
        <v>95080.05</v>
      </c>
      <c r="C237" s="10">
        <v>95080.05</v>
      </c>
      <c r="D237" s="10">
        <f t="shared" si="6"/>
        <v>0</v>
      </c>
      <c r="E237" s="11">
        <f t="shared" si="7"/>
        <v>0</v>
      </c>
    </row>
    <row r="238" spans="1:5" ht="15.75" hidden="1" outlineLevel="1" thickBot="1" x14ac:dyDescent="0.3">
      <c r="A238" s="9" t="s">
        <v>229</v>
      </c>
      <c r="B238" s="10">
        <v>74280.06</v>
      </c>
      <c r="C238" s="10">
        <v>74280.06</v>
      </c>
      <c r="D238" s="10">
        <f t="shared" si="6"/>
        <v>0</v>
      </c>
      <c r="E238" s="11">
        <f t="shared" si="7"/>
        <v>0</v>
      </c>
    </row>
    <row r="239" spans="1:5" ht="15.75" hidden="1" outlineLevel="1" thickBot="1" x14ac:dyDescent="0.3">
      <c r="A239" s="9" t="s">
        <v>229</v>
      </c>
      <c r="B239" s="10">
        <v>18807.580000000002</v>
      </c>
      <c r="C239" s="10">
        <v>18807.580000000002</v>
      </c>
      <c r="D239" s="10">
        <f t="shared" si="6"/>
        <v>0</v>
      </c>
      <c r="E239" s="11">
        <f t="shared" si="7"/>
        <v>0</v>
      </c>
    </row>
    <row r="240" spans="1:5" ht="15.75" hidden="1" outlineLevel="1" thickBot="1" x14ac:dyDescent="0.3">
      <c r="A240" s="9" t="s">
        <v>229</v>
      </c>
      <c r="B240" s="23"/>
      <c r="C240" s="23"/>
      <c r="D240" s="10">
        <f t="shared" si="6"/>
        <v>0</v>
      </c>
      <c r="E240" s="11" t="str">
        <f t="shared" si="7"/>
        <v/>
      </c>
    </row>
    <row r="241" spans="1:5" ht="15.75" hidden="1" outlineLevel="1" thickBot="1" x14ac:dyDescent="0.3">
      <c r="A241" s="9" t="s">
        <v>229</v>
      </c>
      <c r="B241" s="10">
        <v>68380.759999999995</v>
      </c>
      <c r="C241" s="10">
        <v>68380.759999999995</v>
      </c>
      <c r="D241" s="10">
        <f t="shared" si="6"/>
        <v>0</v>
      </c>
      <c r="E241" s="11">
        <f t="shared" si="7"/>
        <v>0</v>
      </c>
    </row>
    <row r="242" spans="1:5" ht="15.75" hidden="1" outlineLevel="1" thickBot="1" x14ac:dyDescent="0.3">
      <c r="A242" s="9" t="s">
        <v>230</v>
      </c>
      <c r="B242" s="23"/>
      <c r="C242" s="23"/>
      <c r="D242" s="10">
        <f t="shared" si="6"/>
        <v>0</v>
      </c>
      <c r="E242" s="11" t="str">
        <f t="shared" si="7"/>
        <v/>
      </c>
    </row>
    <row r="243" spans="1:5" ht="15.75" hidden="1" outlineLevel="1" thickBot="1" x14ac:dyDescent="0.3">
      <c r="A243" s="9" t="s">
        <v>231</v>
      </c>
      <c r="B243" s="10">
        <v>266825.86</v>
      </c>
      <c r="C243" s="10">
        <v>266825.86</v>
      </c>
      <c r="D243" s="10">
        <f t="shared" si="6"/>
        <v>0</v>
      </c>
      <c r="E243" s="11">
        <f t="shared" si="7"/>
        <v>0</v>
      </c>
    </row>
    <row r="244" spans="1:5" ht="15.75" hidden="1" outlineLevel="1" thickBot="1" x14ac:dyDescent="0.3">
      <c r="A244" s="9" t="s">
        <v>232</v>
      </c>
      <c r="B244" s="10">
        <v>21094.98</v>
      </c>
      <c r="C244" s="10">
        <v>21094.98</v>
      </c>
      <c r="D244" s="10">
        <f t="shared" si="6"/>
        <v>0</v>
      </c>
      <c r="E244" s="11">
        <f t="shared" si="7"/>
        <v>0</v>
      </c>
    </row>
    <row r="245" spans="1:5" ht="15.75" hidden="1" outlineLevel="1" thickBot="1" x14ac:dyDescent="0.3">
      <c r="A245" s="9" t="s">
        <v>233</v>
      </c>
      <c r="B245" s="10">
        <v>195523.13</v>
      </c>
      <c r="C245" s="10">
        <v>195523.13</v>
      </c>
      <c r="D245" s="10">
        <f t="shared" si="6"/>
        <v>0</v>
      </c>
      <c r="E245" s="11">
        <f t="shared" si="7"/>
        <v>0</v>
      </c>
    </row>
    <row r="246" spans="1:5" ht="15.75" hidden="1" outlineLevel="1" thickBot="1" x14ac:dyDescent="0.3">
      <c r="A246" s="9" t="s">
        <v>234</v>
      </c>
      <c r="B246" s="10">
        <v>99060.97</v>
      </c>
      <c r="C246" s="10">
        <v>99060.97</v>
      </c>
      <c r="D246" s="10">
        <f t="shared" si="6"/>
        <v>0</v>
      </c>
      <c r="E246" s="11">
        <f t="shared" si="7"/>
        <v>0</v>
      </c>
    </row>
    <row r="247" spans="1:5" ht="15.75" hidden="1" outlineLevel="1" thickBot="1" x14ac:dyDescent="0.3">
      <c r="A247" s="9" t="s">
        <v>235</v>
      </c>
      <c r="B247" s="23"/>
      <c r="C247" s="23"/>
      <c r="D247" s="10">
        <f t="shared" si="6"/>
        <v>0</v>
      </c>
      <c r="E247" s="11" t="str">
        <f t="shared" si="7"/>
        <v/>
      </c>
    </row>
    <row r="248" spans="1:5" ht="15.75" hidden="1" outlineLevel="1" thickBot="1" x14ac:dyDescent="0.3">
      <c r="A248" s="9" t="s">
        <v>236</v>
      </c>
      <c r="B248" s="10">
        <v>87</v>
      </c>
      <c r="C248" s="10">
        <v>87</v>
      </c>
      <c r="D248" s="10">
        <f t="shared" si="6"/>
        <v>0</v>
      </c>
      <c r="E248" s="11">
        <f t="shared" si="7"/>
        <v>0</v>
      </c>
    </row>
    <row r="249" spans="1:5" ht="15.75" hidden="1" outlineLevel="1" thickBot="1" x14ac:dyDescent="0.3">
      <c r="A249" s="9" t="s">
        <v>237</v>
      </c>
      <c r="B249" s="10">
        <v>252.65</v>
      </c>
      <c r="C249" s="10">
        <v>252.65</v>
      </c>
      <c r="D249" s="23">
        <f t="shared" si="6"/>
        <v>0</v>
      </c>
      <c r="E249" s="11">
        <f t="shared" si="7"/>
        <v>0</v>
      </c>
    </row>
    <row r="250" spans="1:5" ht="15.75" hidden="1" outlineLevel="1" thickBot="1" x14ac:dyDescent="0.3">
      <c r="A250" s="9" t="s">
        <v>238</v>
      </c>
      <c r="B250" s="10">
        <v>13578.13</v>
      </c>
      <c r="C250" s="10">
        <v>13578.13</v>
      </c>
      <c r="D250" s="10">
        <f t="shared" si="6"/>
        <v>0</v>
      </c>
      <c r="E250" s="11">
        <f t="shared" si="7"/>
        <v>0</v>
      </c>
    </row>
    <row r="251" spans="1:5" ht="15.75" hidden="1" outlineLevel="1" thickBot="1" x14ac:dyDescent="0.3">
      <c r="A251" s="9" t="s">
        <v>239</v>
      </c>
      <c r="B251" s="10">
        <v>434078.8</v>
      </c>
      <c r="C251" s="10">
        <v>434078.8</v>
      </c>
      <c r="D251" s="10">
        <f t="shared" si="6"/>
        <v>0</v>
      </c>
      <c r="E251" s="11">
        <f t="shared" si="7"/>
        <v>0</v>
      </c>
    </row>
    <row r="252" spans="1:5" ht="15.75" hidden="1" outlineLevel="1" thickBot="1" x14ac:dyDescent="0.3">
      <c r="A252" s="9" t="s">
        <v>240</v>
      </c>
      <c r="B252" s="10">
        <v>818130.39</v>
      </c>
      <c r="C252" s="10">
        <v>818130.39</v>
      </c>
      <c r="D252" s="10">
        <f t="shared" si="6"/>
        <v>0</v>
      </c>
      <c r="E252" s="11">
        <f t="shared" si="7"/>
        <v>0</v>
      </c>
    </row>
    <row r="253" spans="1:5" ht="15.75" hidden="1" outlineLevel="1" thickBot="1" x14ac:dyDescent="0.3">
      <c r="A253" s="9" t="s">
        <v>241</v>
      </c>
      <c r="B253" s="10">
        <v>100372.75</v>
      </c>
      <c r="C253" s="10">
        <v>100372.75</v>
      </c>
      <c r="D253" s="10">
        <f t="shared" si="6"/>
        <v>0</v>
      </c>
      <c r="E253" s="11">
        <f t="shared" si="7"/>
        <v>0</v>
      </c>
    </row>
    <row r="254" spans="1:5" ht="15.75" hidden="1" outlineLevel="1" thickBot="1" x14ac:dyDescent="0.3">
      <c r="A254" s="9" t="s">
        <v>242</v>
      </c>
      <c r="B254" s="10">
        <v>971.93</v>
      </c>
      <c r="C254" s="10">
        <v>971.93</v>
      </c>
      <c r="D254" s="10">
        <f t="shared" si="6"/>
        <v>0</v>
      </c>
      <c r="E254" s="11">
        <f t="shared" si="7"/>
        <v>0</v>
      </c>
    </row>
    <row r="255" spans="1:5" ht="15.75" hidden="1" outlineLevel="1" thickBot="1" x14ac:dyDescent="0.3">
      <c r="A255" s="9" t="s">
        <v>243</v>
      </c>
      <c r="B255" s="10">
        <v>371834.39</v>
      </c>
      <c r="C255" s="10">
        <v>371834.39</v>
      </c>
      <c r="D255" s="10">
        <f t="shared" si="6"/>
        <v>0</v>
      </c>
      <c r="E255" s="11">
        <f t="shared" si="7"/>
        <v>0</v>
      </c>
    </row>
    <row r="256" spans="1:5" ht="15.75" hidden="1" outlineLevel="1" thickBot="1" x14ac:dyDescent="0.3">
      <c r="A256" s="9" t="s">
        <v>244</v>
      </c>
      <c r="B256" s="10">
        <v>1531.63</v>
      </c>
      <c r="C256" s="10">
        <v>1531.63</v>
      </c>
      <c r="D256" s="10">
        <f t="shared" si="6"/>
        <v>0</v>
      </c>
      <c r="E256" s="11">
        <f t="shared" si="7"/>
        <v>0</v>
      </c>
    </row>
    <row r="257" spans="1:5" ht="15.75" hidden="1" outlineLevel="1" thickBot="1" x14ac:dyDescent="0.3">
      <c r="A257" s="9" t="s">
        <v>244</v>
      </c>
      <c r="B257" s="10">
        <v>214590.15</v>
      </c>
      <c r="C257" s="10">
        <v>214590.15</v>
      </c>
      <c r="D257" s="10">
        <f t="shared" si="6"/>
        <v>0</v>
      </c>
      <c r="E257" s="11">
        <f t="shared" si="7"/>
        <v>0</v>
      </c>
    </row>
    <row r="258" spans="1:5" ht="15.75" hidden="1" outlineLevel="1" thickBot="1" x14ac:dyDescent="0.3">
      <c r="A258" s="9" t="s">
        <v>245</v>
      </c>
      <c r="B258" s="10">
        <v>8949.9699999999993</v>
      </c>
      <c r="C258" s="10">
        <v>8949.9699999999993</v>
      </c>
      <c r="D258" s="10">
        <f t="shared" si="6"/>
        <v>0</v>
      </c>
      <c r="E258" s="11">
        <f t="shared" si="7"/>
        <v>0</v>
      </c>
    </row>
    <row r="259" spans="1:5" ht="15.75" hidden="1" outlineLevel="1" thickBot="1" x14ac:dyDescent="0.3">
      <c r="A259" s="9" t="s">
        <v>246</v>
      </c>
      <c r="B259" s="10">
        <v>13422.95</v>
      </c>
      <c r="C259" s="10">
        <v>13422.95</v>
      </c>
      <c r="D259" s="10">
        <f t="shared" si="6"/>
        <v>0</v>
      </c>
      <c r="E259" s="11">
        <f t="shared" si="7"/>
        <v>0</v>
      </c>
    </row>
    <row r="260" spans="1:5" ht="15.75" hidden="1" outlineLevel="1" thickBot="1" x14ac:dyDescent="0.3">
      <c r="A260" s="9" t="s">
        <v>247</v>
      </c>
      <c r="B260" s="10">
        <v>808753.19</v>
      </c>
      <c r="C260" s="10">
        <v>808753.19</v>
      </c>
      <c r="D260" s="10">
        <f t="shared" si="6"/>
        <v>0</v>
      </c>
      <c r="E260" s="11">
        <f t="shared" si="7"/>
        <v>0</v>
      </c>
    </row>
    <row r="261" spans="1:5" ht="15.75" hidden="1" outlineLevel="1" thickBot="1" x14ac:dyDescent="0.3">
      <c r="A261" s="9" t="s">
        <v>248</v>
      </c>
      <c r="B261" s="10">
        <v>42365.56</v>
      </c>
      <c r="C261" s="10">
        <v>42365.56</v>
      </c>
      <c r="D261" s="10">
        <f t="shared" si="6"/>
        <v>0</v>
      </c>
      <c r="E261" s="11">
        <f t="shared" si="7"/>
        <v>0</v>
      </c>
    </row>
    <row r="262" spans="1:5" ht="15.75" hidden="1" outlineLevel="1" thickBot="1" x14ac:dyDescent="0.3">
      <c r="A262" s="9" t="s">
        <v>249</v>
      </c>
      <c r="B262" s="10">
        <v>31427.54</v>
      </c>
      <c r="C262" s="10">
        <v>31427.54</v>
      </c>
      <c r="D262" s="10">
        <f t="shared" si="6"/>
        <v>0</v>
      </c>
      <c r="E262" s="11">
        <f t="shared" si="7"/>
        <v>0</v>
      </c>
    </row>
    <row r="263" spans="1:5" ht="15.75" hidden="1" outlineLevel="1" thickBot="1" x14ac:dyDescent="0.3">
      <c r="A263" s="9" t="s">
        <v>250</v>
      </c>
      <c r="B263" s="10">
        <v>5377.98</v>
      </c>
      <c r="C263" s="10">
        <v>5377.98</v>
      </c>
      <c r="D263" s="10">
        <f t="shared" si="6"/>
        <v>0</v>
      </c>
      <c r="E263" s="11">
        <f t="shared" si="7"/>
        <v>0</v>
      </c>
    </row>
    <row r="264" spans="1:5" ht="15.75" hidden="1" outlineLevel="1" thickBot="1" x14ac:dyDescent="0.3">
      <c r="A264" s="9" t="s">
        <v>250</v>
      </c>
      <c r="B264" s="10">
        <v>34539.25</v>
      </c>
      <c r="C264" s="10">
        <v>34539.25</v>
      </c>
      <c r="D264" s="10">
        <f t="shared" si="6"/>
        <v>0</v>
      </c>
      <c r="E264" s="11">
        <f t="shared" si="7"/>
        <v>0</v>
      </c>
    </row>
    <row r="265" spans="1:5" ht="15.75" hidden="1" outlineLevel="1" thickBot="1" x14ac:dyDescent="0.3">
      <c r="A265" s="9" t="s">
        <v>250</v>
      </c>
      <c r="B265" s="24">
        <v>0</v>
      </c>
      <c r="C265" s="24">
        <v>0</v>
      </c>
      <c r="D265" s="23">
        <f t="shared" si="6"/>
        <v>0</v>
      </c>
      <c r="E265" s="11" t="str">
        <f t="shared" si="7"/>
        <v/>
      </c>
    </row>
    <row r="266" spans="1:5" ht="15.75" hidden="1" outlineLevel="1" thickBot="1" x14ac:dyDescent="0.3">
      <c r="A266" s="9" t="s">
        <v>251</v>
      </c>
      <c r="B266" s="10">
        <v>27819.98</v>
      </c>
      <c r="C266" s="10">
        <v>27819.98</v>
      </c>
      <c r="D266" s="10">
        <f t="shared" ref="D266:D329" si="8">B266-C266</f>
        <v>0</v>
      </c>
      <c r="E266" s="11">
        <f t="shared" ref="E266:E329" si="9">IFERROR(D266/C266,"")</f>
        <v>0</v>
      </c>
    </row>
    <row r="267" spans="1:5" ht="15.75" hidden="1" outlineLevel="1" thickBot="1" x14ac:dyDescent="0.3">
      <c r="A267" s="9" t="s">
        <v>252</v>
      </c>
      <c r="B267" s="10">
        <v>38422.29</v>
      </c>
      <c r="C267" s="10">
        <v>38422.29</v>
      </c>
      <c r="D267" s="10">
        <f t="shared" si="8"/>
        <v>0</v>
      </c>
      <c r="E267" s="11">
        <f t="shared" si="9"/>
        <v>0</v>
      </c>
    </row>
    <row r="268" spans="1:5" ht="15.75" hidden="1" outlineLevel="1" thickBot="1" x14ac:dyDescent="0.3">
      <c r="A268" s="9" t="s">
        <v>253</v>
      </c>
      <c r="B268" s="10">
        <v>306094.84999999998</v>
      </c>
      <c r="C268" s="10">
        <v>306094.84999999998</v>
      </c>
      <c r="D268" s="10">
        <f t="shared" si="8"/>
        <v>0</v>
      </c>
      <c r="E268" s="11">
        <f t="shared" si="9"/>
        <v>0</v>
      </c>
    </row>
    <row r="269" spans="1:5" ht="15.75" hidden="1" outlineLevel="1" thickBot="1" x14ac:dyDescent="0.3">
      <c r="A269" s="9" t="s">
        <v>254</v>
      </c>
      <c r="B269" s="10">
        <v>24453.83</v>
      </c>
      <c r="C269" s="10">
        <v>24453.83</v>
      </c>
      <c r="D269" s="10">
        <f t="shared" si="8"/>
        <v>0</v>
      </c>
      <c r="E269" s="11">
        <f t="shared" si="9"/>
        <v>0</v>
      </c>
    </row>
    <row r="270" spans="1:5" ht="15.75" hidden="1" outlineLevel="1" thickBot="1" x14ac:dyDescent="0.3">
      <c r="A270" s="9" t="s">
        <v>255</v>
      </c>
      <c r="B270" s="10">
        <v>148827.20000000001</v>
      </c>
      <c r="C270" s="10">
        <v>148827.20000000001</v>
      </c>
      <c r="D270" s="10">
        <f t="shared" si="8"/>
        <v>0</v>
      </c>
      <c r="E270" s="11">
        <f t="shared" si="9"/>
        <v>0</v>
      </c>
    </row>
    <row r="271" spans="1:5" ht="15.75" hidden="1" outlineLevel="1" thickBot="1" x14ac:dyDescent="0.3">
      <c r="A271" s="9" t="s">
        <v>255</v>
      </c>
      <c r="B271" s="10">
        <v>31273.07</v>
      </c>
      <c r="C271" s="10">
        <v>31273.07</v>
      </c>
      <c r="D271" s="10">
        <f t="shared" si="8"/>
        <v>0</v>
      </c>
      <c r="E271" s="11">
        <f t="shared" si="9"/>
        <v>0</v>
      </c>
    </row>
    <row r="272" spans="1:5" ht="15.75" hidden="1" outlineLevel="1" thickBot="1" x14ac:dyDescent="0.3">
      <c r="A272" s="9" t="s">
        <v>255</v>
      </c>
      <c r="B272" s="10">
        <v>1772.64</v>
      </c>
      <c r="C272" s="10">
        <v>1772.64</v>
      </c>
      <c r="D272" s="23">
        <f t="shared" si="8"/>
        <v>0</v>
      </c>
      <c r="E272" s="11">
        <f t="shared" si="9"/>
        <v>0</v>
      </c>
    </row>
    <row r="273" spans="1:5" ht="15.75" hidden="1" outlineLevel="1" thickBot="1" x14ac:dyDescent="0.3">
      <c r="A273" s="9" t="s">
        <v>256</v>
      </c>
      <c r="B273" s="10">
        <v>2078578.36</v>
      </c>
      <c r="C273" s="10">
        <v>2078578.36</v>
      </c>
      <c r="D273" s="10">
        <f t="shared" si="8"/>
        <v>0</v>
      </c>
      <c r="E273" s="11">
        <f t="shared" si="9"/>
        <v>0</v>
      </c>
    </row>
    <row r="274" spans="1:5" ht="15.75" hidden="1" outlineLevel="1" thickBot="1" x14ac:dyDescent="0.3">
      <c r="A274" s="9" t="s">
        <v>257</v>
      </c>
      <c r="B274" s="10">
        <v>9926.52</v>
      </c>
      <c r="C274" s="10">
        <v>9926.52</v>
      </c>
      <c r="D274" s="10">
        <f t="shared" si="8"/>
        <v>0</v>
      </c>
      <c r="E274" s="11">
        <f t="shared" si="9"/>
        <v>0</v>
      </c>
    </row>
    <row r="275" spans="1:5" ht="15.75" hidden="1" outlineLevel="1" thickBot="1" x14ac:dyDescent="0.3">
      <c r="A275" s="9" t="s">
        <v>258</v>
      </c>
      <c r="B275" s="10">
        <v>6604.45</v>
      </c>
      <c r="C275" s="10">
        <v>6604.45</v>
      </c>
      <c r="D275" s="10">
        <f t="shared" si="8"/>
        <v>0</v>
      </c>
      <c r="E275" s="11">
        <f t="shared" si="9"/>
        <v>0</v>
      </c>
    </row>
    <row r="276" spans="1:5" ht="15.75" hidden="1" outlineLevel="1" thickBot="1" x14ac:dyDescent="0.3">
      <c r="A276" s="9" t="s">
        <v>259</v>
      </c>
      <c r="B276" s="10">
        <v>20132.63</v>
      </c>
      <c r="C276" s="10">
        <v>20132.63</v>
      </c>
      <c r="D276" s="10">
        <f t="shared" si="8"/>
        <v>0</v>
      </c>
      <c r="E276" s="11">
        <f t="shared" si="9"/>
        <v>0</v>
      </c>
    </row>
    <row r="277" spans="1:5" ht="15.75" hidden="1" outlineLevel="1" thickBot="1" x14ac:dyDescent="0.3">
      <c r="A277" s="9" t="s">
        <v>260</v>
      </c>
      <c r="B277" s="10">
        <v>1960822.12</v>
      </c>
      <c r="C277" s="10">
        <v>1960822.12</v>
      </c>
      <c r="D277" s="10">
        <f t="shared" si="8"/>
        <v>0</v>
      </c>
      <c r="E277" s="11">
        <f t="shared" si="9"/>
        <v>0</v>
      </c>
    </row>
    <row r="278" spans="1:5" ht="15.75" hidden="1" outlineLevel="1" thickBot="1" x14ac:dyDescent="0.3">
      <c r="A278" s="9" t="s">
        <v>261</v>
      </c>
      <c r="B278" s="10">
        <v>936665.85</v>
      </c>
      <c r="C278" s="10">
        <v>936665.85</v>
      </c>
      <c r="D278" s="10">
        <f t="shared" si="8"/>
        <v>0</v>
      </c>
      <c r="E278" s="11">
        <f t="shared" si="9"/>
        <v>0</v>
      </c>
    </row>
    <row r="279" spans="1:5" ht="15.75" hidden="1" outlineLevel="1" thickBot="1" x14ac:dyDescent="0.3">
      <c r="A279" s="9" t="s">
        <v>261</v>
      </c>
      <c r="B279" s="10">
        <v>80980.13</v>
      </c>
      <c r="C279" s="10">
        <v>80980.13</v>
      </c>
      <c r="D279" s="10">
        <f t="shared" si="8"/>
        <v>0</v>
      </c>
      <c r="E279" s="11">
        <f t="shared" si="9"/>
        <v>0</v>
      </c>
    </row>
    <row r="280" spans="1:5" ht="15.75" hidden="1" outlineLevel="1" thickBot="1" x14ac:dyDescent="0.3">
      <c r="A280" s="9" t="s">
        <v>262</v>
      </c>
      <c r="B280" s="10">
        <v>420427.91</v>
      </c>
      <c r="C280" s="10">
        <v>420427.91</v>
      </c>
      <c r="D280" s="10">
        <f t="shared" si="8"/>
        <v>0</v>
      </c>
      <c r="E280" s="11">
        <f t="shared" si="9"/>
        <v>0</v>
      </c>
    </row>
    <row r="281" spans="1:5" ht="15.75" hidden="1" outlineLevel="1" thickBot="1" x14ac:dyDescent="0.3">
      <c r="A281" s="9" t="s">
        <v>262</v>
      </c>
      <c r="B281" s="10">
        <v>3898594.88</v>
      </c>
      <c r="C281" s="10">
        <v>3898594.88</v>
      </c>
      <c r="D281" s="10">
        <f t="shared" si="8"/>
        <v>0</v>
      </c>
      <c r="E281" s="11">
        <f t="shared" si="9"/>
        <v>0</v>
      </c>
    </row>
    <row r="282" spans="1:5" ht="15.75" hidden="1" outlineLevel="1" thickBot="1" x14ac:dyDescent="0.3">
      <c r="A282" s="9" t="s">
        <v>263</v>
      </c>
      <c r="B282" s="10">
        <v>87.98</v>
      </c>
      <c r="C282" s="10">
        <v>87.98</v>
      </c>
      <c r="D282" s="10">
        <f t="shared" si="8"/>
        <v>0</v>
      </c>
      <c r="E282" s="11">
        <f t="shared" si="9"/>
        <v>0</v>
      </c>
    </row>
    <row r="283" spans="1:5" ht="15.75" hidden="1" outlineLevel="1" thickBot="1" x14ac:dyDescent="0.3">
      <c r="A283" s="9" t="s">
        <v>264</v>
      </c>
      <c r="B283" s="23"/>
      <c r="C283" s="23"/>
      <c r="D283" s="10">
        <f t="shared" si="8"/>
        <v>0</v>
      </c>
      <c r="E283" s="11" t="str">
        <f t="shared" si="9"/>
        <v/>
      </c>
    </row>
    <row r="284" spans="1:5" ht="15.75" hidden="1" outlineLevel="1" thickBot="1" x14ac:dyDescent="0.3">
      <c r="A284" s="9" t="s">
        <v>265</v>
      </c>
      <c r="B284" s="10">
        <v>1290195.67</v>
      </c>
      <c r="C284" s="10">
        <v>1290195.67</v>
      </c>
      <c r="D284" s="10">
        <f t="shared" si="8"/>
        <v>0</v>
      </c>
      <c r="E284" s="11">
        <f t="shared" si="9"/>
        <v>0</v>
      </c>
    </row>
    <row r="285" spans="1:5" ht="15.75" hidden="1" outlineLevel="1" thickBot="1" x14ac:dyDescent="0.3">
      <c r="A285" s="9" t="s">
        <v>266</v>
      </c>
      <c r="B285" s="10">
        <v>509958.34</v>
      </c>
      <c r="C285" s="10">
        <v>509958.34</v>
      </c>
      <c r="D285" s="10">
        <f t="shared" si="8"/>
        <v>0</v>
      </c>
      <c r="E285" s="11">
        <f t="shared" si="9"/>
        <v>0</v>
      </c>
    </row>
    <row r="286" spans="1:5" ht="15.75" hidden="1" outlineLevel="1" thickBot="1" x14ac:dyDescent="0.3">
      <c r="A286" s="9" t="s">
        <v>267</v>
      </c>
      <c r="B286" s="10">
        <v>10036957.939999999</v>
      </c>
      <c r="C286" s="10">
        <v>10036957.939999999</v>
      </c>
      <c r="D286" s="10">
        <f t="shared" si="8"/>
        <v>0</v>
      </c>
      <c r="E286" s="11">
        <f t="shared" si="9"/>
        <v>0</v>
      </c>
    </row>
    <row r="287" spans="1:5" ht="15.75" hidden="1" outlineLevel="1" thickBot="1" x14ac:dyDescent="0.3">
      <c r="A287" s="9" t="s">
        <v>268</v>
      </c>
      <c r="B287" s="10">
        <v>6.41</v>
      </c>
      <c r="C287" s="10">
        <v>6.41</v>
      </c>
      <c r="D287" s="23">
        <f t="shared" si="8"/>
        <v>0</v>
      </c>
      <c r="E287" s="11">
        <f t="shared" si="9"/>
        <v>0</v>
      </c>
    </row>
    <row r="288" spans="1:5" ht="15.75" hidden="1" outlineLevel="1" thickBot="1" x14ac:dyDescent="0.3">
      <c r="A288" s="9" t="s">
        <v>269</v>
      </c>
      <c r="B288" s="10">
        <v>710113.88</v>
      </c>
      <c r="C288" s="10">
        <v>710113.88</v>
      </c>
      <c r="D288" s="10">
        <f t="shared" si="8"/>
        <v>0</v>
      </c>
      <c r="E288" s="11">
        <f t="shared" si="9"/>
        <v>0</v>
      </c>
    </row>
    <row r="289" spans="1:5" ht="15.75" hidden="1" outlineLevel="1" thickBot="1" x14ac:dyDescent="0.3">
      <c r="A289" s="9" t="s">
        <v>270</v>
      </c>
      <c r="B289" s="10">
        <v>-139622.88</v>
      </c>
      <c r="C289" s="10">
        <v>-139622.88</v>
      </c>
      <c r="D289" s="10">
        <f t="shared" si="8"/>
        <v>0</v>
      </c>
      <c r="E289" s="11">
        <f t="shared" si="9"/>
        <v>0</v>
      </c>
    </row>
    <row r="290" spans="1:5" ht="15.75" hidden="1" outlineLevel="1" thickBot="1" x14ac:dyDescent="0.3">
      <c r="A290" s="9" t="s">
        <v>271</v>
      </c>
      <c r="B290" s="10">
        <v>28852.95</v>
      </c>
      <c r="C290" s="10">
        <v>28852.95</v>
      </c>
      <c r="D290" s="10">
        <f t="shared" si="8"/>
        <v>0</v>
      </c>
      <c r="E290" s="11">
        <f t="shared" si="9"/>
        <v>0</v>
      </c>
    </row>
    <row r="291" spans="1:5" ht="15.75" hidden="1" outlineLevel="1" thickBot="1" x14ac:dyDescent="0.3">
      <c r="A291" s="9" t="s">
        <v>271</v>
      </c>
      <c r="B291" s="10">
        <v>15274.81</v>
      </c>
      <c r="C291" s="10">
        <v>15274.81</v>
      </c>
      <c r="D291" s="10">
        <f t="shared" si="8"/>
        <v>0</v>
      </c>
      <c r="E291" s="11">
        <f t="shared" si="9"/>
        <v>0</v>
      </c>
    </row>
    <row r="292" spans="1:5" ht="15.75" hidden="1" outlineLevel="1" thickBot="1" x14ac:dyDescent="0.3">
      <c r="A292" s="9" t="s">
        <v>272</v>
      </c>
      <c r="B292" s="10">
        <v>154200</v>
      </c>
      <c r="C292" s="10">
        <v>154200</v>
      </c>
      <c r="D292" s="10">
        <f t="shared" si="8"/>
        <v>0</v>
      </c>
      <c r="E292" s="11">
        <f t="shared" si="9"/>
        <v>0</v>
      </c>
    </row>
    <row r="293" spans="1:5" ht="15.75" hidden="1" outlineLevel="1" thickBot="1" x14ac:dyDescent="0.3">
      <c r="A293" s="9" t="s">
        <v>273</v>
      </c>
      <c r="B293" s="10">
        <v>1185.78</v>
      </c>
      <c r="C293" s="10">
        <v>1185.78</v>
      </c>
      <c r="D293" s="10">
        <f t="shared" si="8"/>
        <v>0</v>
      </c>
      <c r="E293" s="11">
        <f t="shared" si="9"/>
        <v>0</v>
      </c>
    </row>
    <row r="294" spans="1:5" ht="15.75" hidden="1" outlineLevel="1" thickBot="1" x14ac:dyDescent="0.3">
      <c r="A294" s="9" t="s">
        <v>274</v>
      </c>
      <c r="B294" s="24">
        <v>0</v>
      </c>
      <c r="C294" s="24">
        <v>0</v>
      </c>
      <c r="D294" s="23">
        <f t="shared" si="8"/>
        <v>0</v>
      </c>
      <c r="E294" s="11" t="str">
        <f t="shared" si="9"/>
        <v/>
      </c>
    </row>
    <row r="295" spans="1:5" ht="15.75" hidden="1" outlineLevel="1" thickBot="1" x14ac:dyDescent="0.3">
      <c r="A295" s="9" t="s">
        <v>275</v>
      </c>
      <c r="B295" s="10">
        <v>9151</v>
      </c>
      <c r="C295" s="10">
        <v>9151</v>
      </c>
      <c r="D295" s="10">
        <f t="shared" si="8"/>
        <v>0</v>
      </c>
      <c r="E295" s="11">
        <f t="shared" si="9"/>
        <v>0</v>
      </c>
    </row>
    <row r="296" spans="1:5" ht="15.75" hidden="1" outlineLevel="1" thickBot="1" x14ac:dyDescent="0.3">
      <c r="A296" s="9" t="s">
        <v>276</v>
      </c>
      <c r="B296" s="10">
        <v>255.95</v>
      </c>
      <c r="C296" s="10">
        <v>255.95</v>
      </c>
      <c r="D296" s="10">
        <f t="shared" si="8"/>
        <v>0</v>
      </c>
      <c r="E296" s="11">
        <f t="shared" si="9"/>
        <v>0</v>
      </c>
    </row>
    <row r="297" spans="1:5" ht="15.75" hidden="1" outlineLevel="1" thickBot="1" x14ac:dyDescent="0.3">
      <c r="A297" s="9" t="s">
        <v>277</v>
      </c>
      <c r="B297" s="23"/>
      <c r="C297" s="23"/>
      <c r="D297" s="23">
        <f t="shared" si="8"/>
        <v>0</v>
      </c>
      <c r="E297" s="11" t="str">
        <f t="shared" si="9"/>
        <v/>
      </c>
    </row>
    <row r="298" spans="1:5" ht="15.75" hidden="1" outlineLevel="1" thickBot="1" x14ac:dyDescent="0.3">
      <c r="A298" s="9" t="s">
        <v>278</v>
      </c>
      <c r="B298" s="10">
        <v>239864.03</v>
      </c>
      <c r="C298" s="10">
        <v>239864.03</v>
      </c>
      <c r="D298" s="10">
        <f t="shared" si="8"/>
        <v>0</v>
      </c>
      <c r="E298" s="11">
        <f t="shared" si="9"/>
        <v>0</v>
      </c>
    </row>
    <row r="299" spans="1:5" ht="15.75" hidden="1" outlineLevel="1" thickBot="1" x14ac:dyDescent="0.3">
      <c r="A299" s="9" t="s">
        <v>279</v>
      </c>
      <c r="B299" s="23"/>
      <c r="C299" s="23"/>
      <c r="D299" s="10">
        <f t="shared" si="8"/>
        <v>0</v>
      </c>
      <c r="E299" s="11" t="str">
        <f t="shared" si="9"/>
        <v/>
      </c>
    </row>
    <row r="300" spans="1:5" ht="15.75" hidden="1" outlineLevel="1" thickBot="1" x14ac:dyDescent="0.3">
      <c r="A300" s="9" t="s">
        <v>280</v>
      </c>
      <c r="B300" s="10">
        <v>975629.74</v>
      </c>
      <c r="C300" s="10">
        <v>975629.74</v>
      </c>
      <c r="D300" s="10">
        <f t="shared" si="8"/>
        <v>0</v>
      </c>
      <c r="E300" s="11">
        <f t="shared" si="9"/>
        <v>0</v>
      </c>
    </row>
    <row r="301" spans="1:5" ht="15.75" hidden="1" outlineLevel="1" thickBot="1" x14ac:dyDescent="0.3">
      <c r="A301" s="9" t="s">
        <v>281</v>
      </c>
      <c r="B301" s="10">
        <v>918493.88</v>
      </c>
      <c r="C301" s="10">
        <v>918493.88</v>
      </c>
      <c r="D301" s="10">
        <f t="shared" si="8"/>
        <v>0</v>
      </c>
      <c r="E301" s="11">
        <f t="shared" si="9"/>
        <v>0</v>
      </c>
    </row>
    <row r="302" spans="1:5" ht="15.75" hidden="1" outlineLevel="1" thickBot="1" x14ac:dyDescent="0.3">
      <c r="A302" s="9" t="s">
        <v>282</v>
      </c>
      <c r="B302" s="10">
        <v>515664.39</v>
      </c>
      <c r="C302" s="10">
        <v>515664.39</v>
      </c>
      <c r="D302" s="10">
        <f t="shared" si="8"/>
        <v>0</v>
      </c>
      <c r="E302" s="11">
        <f t="shared" si="9"/>
        <v>0</v>
      </c>
    </row>
    <row r="303" spans="1:5" ht="15.75" hidden="1" outlineLevel="1" thickBot="1" x14ac:dyDescent="0.3">
      <c r="A303" s="9" t="s">
        <v>283</v>
      </c>
      <c r="B303" s="10">
        <v>6616.36</v>
      </c>
      <c r="C303" s="10">
        <v>6616.36</v>
      </c>
      <c r="D303" s="10">
        <f t="shared" si="8"/>
        <v>0</v>
      </c>
      <c r="E303" s="11">
        <f t="shared" si="9"/>
        <v>0</v>
      </c>
    </row>
    <row r="304" spans="1:5" ht="15.75" hidden="1" outlineLevel="1" thickBot="1" x14ac:dyDescent="0.3">
      <c r="A304" s="9" t="s">
        <v>284</v>
      </c>
      <c r="B304" s="23"/>
      <c r="C304" s="23"/>
      <c r="D304" s="23">
        <f t="shared" si="8"/>
        <v>0</v>
      </c>
      <c r="E304" s="11" t="str">
        <f t="shared" si="9"/>
        <v/>
      </c>
    </row>
    <row r="305" spans="1:5" ht="15.75" hidden="1" outlineLevel="1" thickBot="1" x14ac:dyDescent="0.3">
      <c r="A305" s="9" t="s">
        <v>285</v>
      </c>
      <c r="B305" s="23"/>
      <c r="C305" s="23"/>
      <c r="D305" s="10">
        <f t="shared" si="8"/>
        <v>0</v>
      </c>
      <c r="E305" s="11" t="str">
        <f t="shared" si="9"/>
        <v/>
      </c>
    </row>
    <row r="306" spans="1:5" ht="15.75" hidden="1" outlineLevel="1" thickBot="1" x14ac:dyDescent="0.3">
      <c r="A306" s="9" t="s">
        <v>286</v>
      </c>
      <c r="B306" s="10">
        <v>871254.5</v>
      </c>
      <c r="C306" s="10">
        <v>871254.5</v>
      </c>
      <c r="D306" s="10">
        <f t="shared" si="8"/>
        <v>0</v>
      </c>
      <c r="E306" s="11">
        <f t="shared" si="9"/>
        <v>0</v>
      </c>
    </row>
    <row r="307" spans="1:5" ht="15.75" hidden="1" outlineLevel="1" thickBot="1" x14ac:dyDescent="0.3">
      <c r="A307" s="9" t="s">
        <v>287</v>
      </c>
      <c r="B307" s="10">
        <v>522376.32</v>
      </c>
      <c r="C307" s="10">
        <v>522376.32</v>
      </c>
      <c r="D307" s="10">
        <f t="shared" si="8"/>
        <v>0</v>
      </c>
      <c r="E307" s="11">
        <f t="shared" si="9"/>
        <v>0</v>
      </c>
    </row>
    <row r="308" spans="1:5" ht="15.75" hidden="1" outlineLevel="1" thickBot="1" x14ac:dyDescent="0.3">
      <c r="A308" s="9" t="s">
        <v>288</v>
      </c>
      <c r="B308" s="10">
        <v>80150.59</v>
      </c>
      <c r="C308" s="10">
        <v>80150.59</v>
      </c>
      <c r="D308" s="10">
        <f t="shared" si="8"/>
        <v>0</v>
      </c>
      <c r="E308" s="11">
        <f t="shared" si="9"/>
        <v>0</v>
      </c>
    </row>
    <row r="309" spans="1:5" ht="15.75" hidden="1" outlineLevel="1" thickBot="1" x14ac:dyDescent="0.3">
      <c r="A309" s="9" t="s">
        <v>289</v>
      </c>
      <c r="B309" s="10">
        <v>1676835.95</v>
      </c>
      <c r="C309" s="10">
        <v>1676835.95</v>
      </c>
      <c r="D309" s="10">
        <f t="shared" si="8"/>
        <v>0</v>
      </c>
      <c r="E309" s="11">
        <f t="shared" si="9"/>
        <v>0</v>
      </c>
    </row>
    <row r="310" spans="1:5" ht="15.75" hidden="1" outlineLevel="1" thickBot="1" x14ac:dyDescent="0.3">
      <c r="A310" s="9" t="s">
        <v>290</v>
      </c>
      <c r="B310" s="10">
        <v>155112.29999999999</v>
      </c>
      <c r="C310" s="10">
        <v>155112.29999999999</v>
      </c>
      <c r="D310" s="10">
        <f t="shared" si="8"/>
        <v>0</v>
      </c>
      <c r="E310" s="11">
        <f t="shared" si="9"/>
        <v>0</v>
      </c>
    </row>
    <row r="311" spans="1:5" ht="15.75" hidden="1" outlineLevel="1" thickBot="1" x14ac:dyDescent="0.3">
      <c r="A311" s="9" t="s">
        <v>291</v>
      </c>
      <c r="B311" s="10">
        <v>184414.25</v>
      </c>
      <c r="C311" s="10">
        <v>184414.25</v>
      </c>
      <c r="D311" s="10">
        <f t="shared" si="8"/>
        <v>0</v>
      </c>
      <c r="E311" s="11">
        <f t="shared" si="9"/>
        <v>0</v>
      </c>
    </row>
    <row r="312" spans="1:5" ht="15.75" hidden="1" outlineLevel="1" thickBot="1" x14ac:dyDescent="0.3">
      <c r="A312" s="9" t="s">
        <v>292</v>
      </c>
      <c r="B312" s="10">
        <v>158400</v>
      </c>
      <c r="C312" s="10">
        <v>158400</v>
      </c>
      <c r="D312" s="10">
        <f t="shared" si="8"/>
        <v>0</v>
      </c>
      <c r="E312" s="11">
        <f t="shared" si="9"/>
        <v>0</v>
      </c>
    </row>
    <row r="313" spans="1:5" ht="15.75" hidden="1" outlineLevel="1" thickBot="1" x14ac:dyDescent="0.3">
      <c r="A313" s="9" t="s">
        <v>293</v>
      </c>
      <c r="B313" s="10">
        <v>3160.28</v>
      </c>
      <c r="C313" s="10">
        <v>3160.28</v>
      </c>
      <c r="D313" s="10">
        <f t="shared" si="8"/>
        <v>0</v>
      </c>
      <c r="E313" s="11">
        <f t="shared" si="9"/>
        <v>0</v>
      </c>
    </row>
    <row r="314" spans="1:5" ht="15.75" hidden="1" outlineLevel="1" thickBot="1" x14ac:dyDescent="0.3">
      <c r="A314" s="9" t="s">
        <v>294</v>
      </c>
      <c r="B314" s="10">
        <v>-3503153.54</v>
      </c>
      <c r="C314" s="10">
        <v>-3503153.54</v>
      </c>
      <c r="D314" s="10">
        <f t="shared" si="8"/>
        <v>0</v>
      </c>
      <c r="E314" s="11">
        <f t="shared" si="9"/>
        <v>0</v>
      </c>
    </row>
    <row r="315" spans="1:5" ht="15.75" hidden="1" outlineLevel="1" thickBot="1" x14ac:dyDescent="0.3">
      <c r="A315" s="9" t="s">
        <v>295</v>
      </c>
      <c r="B315" s="23"/>
      <c r="C315" s="23"/>
      <c r="D315" s="10">
        <f t="shared" si="8"/>
        <v>0</v>
      </c>
      <c r="E315" s="11" t="str">
        <f t="shared" si="9"/>
        <v/>
      </c>
    </row>
    <row r="316" spans="1:5" ht="15.75" hidden="1" outlineLevel="1" thickBot="1" x14ac:dyDescent="0.3">
      <c r="A316" s="9" t="s">
        <v>296</v>
      </c>
      <c r="B316" s="10">
        <v>112000</v>
      </c>
      <c r="C316" s="10">
        <v>112000</v>
      </c>
      <c r="D316" s="23">
        <f t="shared" si="8"/>
        <v>0</v>
      </c>
      <c r="E316" s="11">
        <f t="shared" si="9"/>
        <v>0</v>
      </c>
    </row>
    <row r="317" spans="1:5" ht="15.75" hidden="1" outlineLevel="1" thickBot="1" x14ac:dyDescent="0.3">
      <c r="A317" s="9" t="s">
        <v>297</v>
      </c>
      <c r="B317" s="23"/>
      <c r="C317" s="23"/>
      <c r="D317" s="10">
        <f t="shared" si="8"/>
        <v>0</v>
      </c>
      <c r="E317" s="11" t="str">
        <f t="shared" si="9"/>
        <v/>
      </c>
    </row>
    <row r="318" spans="1:5" ht="15.75" hidden="1" outlineLevel="1" thickBot="1" x14ac:dyDescent="0.3">
      <c r="A318" s="9" t="s">
        <v>298</v>
      </c>
      <c r="B318" s="23"/>
      <c r="C318" s="23"/>
      <c r="D318" s="10">
        <f t="shared" si="8"/>
        <v>0</v>
      </c>
      <c r="E318" s="11" t="str">
        <f t="shared" si="9"/>
        <v/>
      </c>
    </row>
    <row r="319" spans="1:5" ht="15.75" hidden="1" outlineLevel="1" thickBot="1" x14ac:dyDescent="0.3">
      <c r="A319" s="9" t="s">
        <v>299</v>
      </c>
      <c r="B319" s="23"/>
      <c r="C319" s="23"/>
      <c r="D319" s="10">
        <f t="shared" si="8"/>
        <v>0</v>
      </c>
      <c r="E319" s="11" t="str">
        <f t="shared" si="9"/>
        <v/>
      </c>
    </row>
    <row r="320" spans="1:5" ht="15.75" hidden="1" outlineLevel="1" thickBot="1" x14ac:dyDescent="0.3">
      <c r="A320" s="9" t="s">
        <v>300</v>
      </c>
      <c r="B320" s="10">
        <v>661581.59</v>
      </c>
      <c r="C320" s="10">
        <v>661581.59</v>
      </c>
      <c r="D320" s="10">
        <f t="shared" si="8"/>
        <v>0</v>
      </c>
      <c r="E320" s="11">
        <f t="shared" si="9"/>
        <v>0</v>
      </c>
    </row>
    <row r="321" spans="1:5" ht="15.75" hidden="1" outlineLevel="1" thickBot="1" x14ac:dyDescent="0.3">
      <c r="A321" s="9" t="s">
        <v>301</v>
      </c>
      <c r="B321" s="10">
        <v>177732.89</v>
      </c>
      <c r="C321" s="10">
        <v>177732.89</v>
      </c>
      <c r="D321" s="10">
        <f t="shared" si="8"/>
        <v>0</v>
      </c>
      <c r="E321" s="11">
        <f t="shared" si="9"/>
        <v>0</v>
      </c>
    </row>
    <row r="322" spans="1:5" ht="15.75" hidden="1" outlineLevel="1" thickBot="1" x14ac:dyDescent="0.3">
      <c r="A322" s="9" t="s">
        <v>302</v>
      </c>
      <c r="B322" s="10">
        <v>465599.81</v>
      </c>
      <c r="C322" s="10">
        <v>465599.81</v>
      </c>
      <c r="D322" s="10">
        <f t="shared" si="8"/>
        <v>0</v>
      </c>
      <c r="E322" s="11">
        <f t="shared" si="9"/>
        <v>0</v>
      </c>
    </row>
    <row r="323" spans="1:5" ht="15.75" hidden="1" outlineLevel="1" thickBot="1" x14ac:dyDescent="0.3">
      <c r="A323" s="9" t="s">
        <v>303</v>
      </c>
      <c r="B323" s="10">
        <v>301464.5</v>
      </c>
      <c r="C323" s="10">
        <v>301464.5</v>
      </c>
      <c r="D323" s="10">
        <f t="shared" si="8"/>
        <v>0</v>
      </c>
      <c r="E323" s="11">
        <f t="shared" si="9"/>
        <v>0</v>
      </c>
    </row>
    <row r="324" spans="1:5" ht="15.75" hidden="1" outlineLevel="1" thickBot="1" x14ac:dyDescent="0.3">
      <c r="A324" s="9" t="s">
        <v>304</v>
      </c>
      <c r="B324" s="23"/>
      <c r="C324" s="23"/>
      <c r="D324" s="23">
        <f t="shared" si="8"/>
        <v>0</v>
      </c>
      <c r="E324" s="11" t="str">
        <f t="shared" si="9"/>
        <v/>
      </c>
    </row>
    <row r="325" spans="1:5" ht="15.75" hidden="1" outlineLevel="1" thickBot="1" x14ac:dyDescent="0.3">
      <c r="A325" s="9" t="s">
        <v>305</v>
      </c>
      <c r="B325" s="23"/>
      <c r="C325" s="23"/>
      <c r="D325" s="10">
        <f t="shared" si="8"/>
        <v>0</v>
      </c>
      <c r="E325" s="11" t="str">
        <f t="shared" si="9"/>
        <v/>
      </c>
    </row>
    <row r="326" spans="1:5" ht="15.75" hidden="1" outlineLevel="1" thickBot="1" x14ac:dyDescent="0.3">
      <c r="A326" s="9" t="s">
        <v>306</v>
      </c>
      <c r="B326" s="10">
        <v>717907.92</v>
      </c>
      <c r="C326" s="10">
        <v>717907.92</v>
      </c>
      <c r="D326" s="10">
        <f t="shared" si="8"/>
        <v>0</v>
      </c>
      <c r="E326" s="11">
        <f t="shared" si="9"/>
        <v>0</v>
      </c>
    </row>
    <row r="327" spans="1:5" ht="15.75" hidden="1" outlineLevel="1" thickBot="1" x14ac:dyDescent="0.3">
      <c r="A327" s="9" t="s">
        <v>307</v>
      </c>
      <c r="B327" s="10">
        <v>35833.35</v>
      </c>
      <c r="C327" s="10">
        <v>35833.35</v>
      </c>
      <c r="D327" s="10">
        <f t="shared" si="8"/>
        <v>0</v>
      </c>
      <c r="E327" s="11">
        <f t="shared" si="9"/>
        <v>0</v>
      </c>
    </row>
    <row r="328" spans="1:5" ht="15.75" hidden="1" outlineLevel="1" thickBot="1" x14ac:dyDescent="0.3">
      <c r="A328" s="9" t="s">
        <v>308</v>
      </c>
      <c r="B328" s="10">
        <v>271431.86</v>
      </c>
      <c r="C328" s="10">
        <v>271431.86</v>
      </c>
      <c r="D328" s="10">
        <f t="shared" si="8"/>
        <v>0</v>
      </c>
      <c r="E328" s="11">
        <f t="shared" si="9"/>
        <v>0</v>
      </c>
    </row>
    <row r="329" spans="1:5" ht="15.75" hidden="1" outlineLevel="1" thickBot="1" x14ac:dyDescent="0.3">
      <c r="A329" s="9" t="s">
        <v>309</v>
      </c>
      <c r="B329" s="23"/>
      <c r="C329" s="23"/>
      <c r="D329" s="10">
        <f t="shared" si="8"/>
        <v>0</v>
      </c>
      <c r="E329" s="11" t="str">
        <f t="shared" si="9"/>
        <v/>
      </c>
    </row>
    <row r="330" spans="1:5" ht="15.75" hidden="1" outlineLevel="1" thickBot="1" x14ac:dyDescent="0.3">
      <c r="A330" s="9" t="s">
        <v>310</v>
      </c>
      <c r="B330" s="23"/>
      <c r="C330" s="23"/>
      <c r="D330" s="23">
        <f t="shared" ref="D330:D393" si="10">B330-C330</f>
        <v>0</v>
      </c>
      <c r="E330" s="11" t="str">
        <f t="shared" ref="E330:E393" si="11">IFERROR(D330/C330,"")</f>
        <v/>
      </c>
    </row>
    <row r="331" spans="1:5" ht="15.75" hidden="1" outlineLevel="1" thickBot="1" x14ac:dyDescent="0.3">
      <c r="A331" s="9" t="s">
        <v>311</v>
      </c>
      <c r="B331" s="23"/>
      <c r="C331" s="23"/>
      <c r="D331" s="23">
        <f t="shared" si="10"/>
        <v>0</v>
      </c>
      <c r="E331" s="11" t="str">
        <f t="shared" si="11"/>
        <v/>
      </c>
    </row>
    <row r="332" spans="1:5" ht="15.75" hidden="1" outlineLevel="1" thickBot="1" x14ac:dyDescent="0.3">
      <c r="A332" s="9" t="s">
        <v>312</v>
      </c>
      <c r="B332" s="10">
        <v>116558.38</v>
      </c>
      <c r="C332" s="10">
        <v>116558.38</v>
      </c>
      <c r="D332" s="10">
        <f t="shared" si="10"/>
        <v>0</v>
      </c>
      <c r="E332" s="11">
        <f t="shared" si="11"/>
        <v>0</v>
      </c>
    </row>
    <row r="333" spans="1:5" ht="15.75" hidden="1" outlineLevel="1" thickBot="1" x14ac:dyDescent="0.3">
      <c r="A333" s="9" t="s">
        <v>313</v>
      </c>
      <c r="B333" s="10">
        <v>9997.44</v>
      </c>
      <c r="C333" s="10">
        <v>9997.44</v>
      </c>
      <c r="D333" s="24">
        <f t="shared" si="10"/>
        <v>0</v>
      </c>
      <c r="E333" s="11">
        <f t="shared" si="11"/>
        <v>0</v>
      </c>
    </row>
    <row r="334" spans="1:5" ht="15.75" hidden="1" outlineLevel="1" thickBot="1" x14ac:dyDescent="0.3">
      <c r="A334" s="9" t="s">
        <v>314</v>
      </c>
      <c r="B334" s="10">
        <v>142845.91</v>
      </c>
      <c r="C334" s="10">
        <v>142845.91</v>
      </c>
      <c r="D334" s="10">
        <f t="shared" si="10"/>
        <v>0</v>
      </c>
      <c r="E334" s="11">
        <f t="shared" si="11"/>
        <v>0</v>
      </c>
    </row>
    <row r="335" spans="1:5" ht="15.75" hidden="1" outlineLevel="1" thickBot="1" x14ac:dyDescent="0.3">
      <c r="A335" s="9" t="s">
        <v>315</v>
      </c>
      <c r="B335" s="10">
        <v>65263.38</v>
      </c>
      <c r="C335" s="10">
        <v>65263.38</v>
      </c>
      <c r="D335" s="10">
        <f t="shared" si="10"/>
        <v>0</v>
      </c>
      <c r="E335" s="11">
        <f t="shared" si="11"/>
        <v>0</v>
      </c>
    </row>
    <row r="336" spans="1:5" ht="15.75" hidden="1" outlineLevel="1" thickBot="1" x14ac:dyDescent="0.3">
      <c r="A336" s="9" t="s">
        <v>316</v>
      </c>
      <c r="B336" s="10">
        <v>39</v>
      </c>
      <c r="C336" s="10">
        <v>39</v>
      </c>
      <c r="D336" s="23">
        <f t="shared" si="10"/>
        <v>0</v>
      </c>
      <c r="E336" s="11">
        <f t="shared" si="11"/>
        <v>0</v>
      </c>
    </row>
    <row r="337" spans="1:5" ht="15.75" hidden="1" outlineLevel="1" thickBot="1" x14ac:dyDescent="0.3">
      <c r="A337" s="9" t="s">
        <v>317</v>
      </c>
      <c r="B337" s="23"/>
      <c r="C337" s="23"/>
      <c r="D337" s="10">
        <f t="shared" si="10"/>
        <v>0</v>
      </c>
      <c r="E337" s="11" t="str">
        <f t="shared" si="11"/>
        <v/>
      </c>
    </row>
    <row r="338" spans="1:5" ht="15.75" hidden="1" outlineLevel="1" thickBot="1" x14ac:dyDescent="0.3">
      <c r="A338" s="9" t="s">
        <v>318</v>
      </c>
      <c r="B338" s="10">
        <v>43126.65</v>
      </c>
      <c r="C338" s="10">
        <v>43126.65</v>
      </c>
      <c r="D338" s="10">
        <f t="shared" si="10"/>
        <v>0</v>
      </c>
      <c r="E338" s="11">
        <f t="shared" si="11"/>
        <v>0</v>
      </c>
    </row>
    <row r="339" spans="1:5" ht="15.75" hidden="1" outlineLevel="1" thickBot="1" x14ac:dyDescent="0.3">
      <c r="A339" s="9" t="s">
        <v>319</v>
      </c>
      <c r="B339" s="10">
        <v>35652.980000000003</v>
      </c>
      <c r="C339" s="10">
        <v>35652.980000000003</v>
      </c>
      <c r="D339" s="10">
        <f t="shared" si="10"/>
        <v>0</v>
      </c>
      <c r="E339" s="11">
        <f t="shared" si="11"/>
        <v>0</v>
      </c>
    </row>
    <row r="340" spans="1:5" ht="15.75" hidden="1" outlineLevel="1" thickBot="1" x14ac:dyDescent="0.3">
      <c r="A340" s="9" t="s">
        <v>320</v>
      </c>
      <c r="B340" s="23"/>
      <c r="C340" s="23"/>
      <c r="D340" s="10">
        <f t="shared" si="10"/>
        <v>0</v>
      </c>
      <c r="E340" s="11" t="str">
        <f t="shared" si="11"/>
        <v/>
      </c>
    </row>
    <row r="341" spans="1:5" ht="15.75" hidden="1" outlineLevel="1" thickBot="1" x14ac:dyDescent="0.3">
      <c r="A341" s="9" t="s">
        <v>321</v>
      </c>
      <c r="B341" s="10">
        <v>125924.41</v>
      </c>
      <c r="C341" s="10">
        <v>125924.41</v>
      </c>
      <c r="D341" s="10">
        <f t="shared" si="10"/>
        <v>0</v>
      </c>
      <c r="E341" s="11">
        <f t="shared" si="11"/>
        <v>0</v>
      </c>
    </row>
    <row r="342" spans="1:5" ht="15.75" hidden="1" outlineLevel="1" thickBot="1" x14ac:dyDescent="0.3">
      <c r="A342" s="9" t="s">
        <v>322</v>
      </c>
      <c r="B342" s="23"/>
      <c r="C342" s="23"/>
      <c r="D342" s="23">
        <f t="shared" si="10"/>
        <v>0</v>
      </c>
      <c r="E342" s="11" t="str">
        <f t="shared" si="11"/>
        <v/>
      </c>
    </row>
    <row r="343" spans="1:5" ht="15.75" hidden="1" outlineLevel="1" thickBot="1" x14ac:dyDescent="0.3">
      <c r="A343" s="9" t="s">
        <v>323</v>
      </c>
      <c r="B343" s="10">
        <v>135.86000000000001</v>
      </c>
      <c r="C343" s="10">
        <v>135.86000000000001</v>
      </c>
      <c r="D343" s="23">
        <f t="shared" si="10"/>
        <v>0</v>
      </c>
      <c r="E343" s="11">
        <f t="shared" si="11"/>
        <v>0</v>
      </c>
    </row>
    <row r="344" spans="1:5" ht="15.75" hidden="1" outlineLevel="1" thickBot="1" x14ac:dyDescent="0.3">
      <c r="A344" s="9" t="s">
        <v>324</v>
      </c>
      <c r="B344" s="23"/>
      <c r="C344" s="23"/>
      <c r="D344" s="23">
        <f t="shared" si="10"/>
        <v>0</v>
      </c>
      <c r="E344" s="11" t="str">
        <f t="shared" si="11"/>
        <v/>
      </c>
    </row>
    <row r="345" spans="1:5" ht="15.75" hidden="1" outlineLevel="1" thickBot="1" x14ac:dyDescent="0.3">
      <c r="A345" s="9" t="s">
        <v>325</v>
      </c>
      <c r="B345" s="10">
        <v>-2131.4299999999998</v>
      </c>
      <c r="C345" s="10">
        <v>-2131.4299999999998</v>
      </c>
      <c r="D345" s="10">
        <f t="shared" si="10"/>
        <v>0</v>
      </c>
      <c r="E345" s="11">
        <f t="shared" si="11"/>
        <v>0</v>
      </c>
    </row>
    <row r="346" spans="1:5" ht="15.75" hidden="1" outlineLevel="1" thickBot="1" x14ac:dyDescent="0.3">
      <c r="A346" s="9" t="s">
        <v>326</v>
      </c>
      <c r="B346" s="10">
        <v>21898.12</v>
      </c>
      <c r="C346" s="10">
        <v>21898.12</v>
      </c>
      <c r="D346" s="10">
        <f t="shared" si="10"/>
        <v>0</v>
      </c>
      <c r="E346" s="11">
        <f t="shared" si="11"/>
        <v>0</v>
      </c>
    </row>
    <row r="347" spans="1:5" ht="15.75" hidden="1" outlineLevel="1" thickBot="1" x14ac:dyDescent="0.3">
      <c r="A347" s="9" t="s">
        <v>327</v>
      </c>
      <c r="B347" s="10">
        <v>15.28</v>
      </c>
      <c r="C347" s="10">
        <v>15.28</v>
      </c>
      <c r="D347" s="10">
        <f t="shared" si="10"/>
        <v>0</v>
      </c>
      <c r="E347" s="11">
        <f t="shared" si="11"/>
        <v>0</v>
      </c>
    </row>
    <row r="348" spans="1:5" ht="15.75" hidden="1" outlineLevel="1" thickBot="1" x14ac:dyDescent="0.3">
      <c r="A348" s="9" t="s">
        <v>328</v>
      </c>
      <c r="B348" s="10">
        <v>69528.61</v>
      </c>
      <c r="C348" s="10">
        <v>69528.61</v>
      </c>
      <c r="D348" s="10">
        <f t="shared" si="10"/>
        <v>0</v>
      </c>
      <c r="E348" s="11">
        <f t="shared" si="11"/>
        <v>0</v>
      </c>
    </row>
    <row r="349" spans="1:5" ht="15.75" hidden="1" outlineLevel="1" thickBot="1" x14ac:dyDescent="0.3">
      <c r="A349" s="9" t="s">
        <v>329</v>
      </c>
      <c r="B349" s="10">
        <v>471867.11</v>
      </c>
      <c r="C349" s="10">
        <v>471867.11</v>
      </c>
      <c r="D349" s="10">
        <f t="shared" si="10"/>
        <v>0</v>
      </c>
      <c r="E349" s="11">
        <f t="shared" si="11"/>
        <v>0</v>
      </c>
    </row>
    <row r="350" spans="1:5" ht="15.75" hidden="1" outlineLevel="1" thickBot="1" x14ac:dyDescent="0.3">
      <c r="A350" s="9" t="s">
        <v>330</v>
      </c>
      <c r="B350" s="10">
        <v>921277.49</v>
      </c>
      <c r="C350" s="10">
        <v>921277.49</v>
      </c>
      <c r="D350" s="10">
        <f t="shared" si="10"/>
        <v>0</v>
      </c>
      <c r="E350" s="11">
        <f t="shared" si="11"/>
        <v>0</v>
      </c>
    </row>
    <row r="351" spans="1:5" ht="15.75" hidden="1" outlineLevel="1" thickBot="1" x14ac:dyDescent="0.3">
      <c r="A351" s="9" t="s">
        <v>331</v>
      </c>
      <c r="B351" s="10">
        <v>43202.23</v>
      </c>
      <c r="C351" s="10">
        <v>43202.23</v>
      </c>
      <c r="D351" s="10">
        <f t="shared" si="10"/>
        <v>0</v>
      </c>
      <c r="E351" s="11">
        <f t="shared" si="11"/>
        <v>0</v>
      </c>
    </row>
    <row r="352" spans="1:5" ht="15.75" hidden="1" outlineLevel="1" thickBot="1" x14ac:dyDescent="0.3">
      <c r="A352" s="9" t="s">
        <v>332</v>
      </c>
      <c r="B352" s="10">
        <v>3365.67</v>
      </c>
      <c r="C352" s="10">
        <v>3365.67</v>
      </c>
      <c r="D352" s="10">
        <f t="shared" si="10"/>
        <v>0</v>
      </c>
      <c r="E352" s="11">
        <f t="shared" si="11"/>
        <v>0</v>
      </c>
    </row>
    <row r="353" spans="1:5" ht="15.75" hidden="1" outlineLevel="1" thickBot="1" x14ac:dyDescent="0.3">
      <c r="A353" s="9" t="s">
        <v>333</v>
      </c>
      <c r="B353" s="10">
        <v>82713.289999999994</v>
      </c>
      <c r="C353" s="10">
        <v>82713.289999999994</v>
      </c>
      <c r="D353" s="10">
        <f t="shared" si="10"/>
        <v>0</v>
      </c>
      <c r="E353" s="11">
        <f t="shared" si="11"/>
        <v>0</v>
      </c>
    </row>
    <row r="354" spans="1:5" ht="15.75" hidden="1" outlineLevel="1" thickBot="1" x14ac:dyDescent="0.3">
      <c r="A354" s="9" t="s">
        <v>334</v>
      </c>
      <c r="B354" s="10">
        <v>1100</v>
      </c>
      <c r="C354" s="10">
        <v>1100</v>
      </c>
      <c r="D354" s="23">
        <f t="shared" si="10"/>
        <v>0</v>
      </c>
      <c r="E354" s="11">
        <f t="shared" si="11"/>
        <v>0</v>
      </c>
    </row>
    <row r="355" spans="1:5" ht="15.75" hidden="1" outlineLevel="1" thickBot="1" x14ac:dyDescent="0.3">
      <c r="A355" s="9" t="s">
        <v>335</v>
      </c>
      <c r="B355" s="10">
        <v>744.49</v>
      </c>
      <c r="C355" s="10">
        <v>744.49</v>
      </c>
      <c r="D355" s="23">
        <f t="shared" si="10"/>
        <v>0</v>
      </c>
      <c r="E355" s="11">
        <f t="shared" si="11"/>
        <v>0</v>
      </c>
    </row>
    <row r="356" spans="1:5" ht="15.75" hidden="1" outlineLevel="1" thickBot="1" x14ac:dyDescent="0.3">
      <c r="A356" s="9" t="s">
        <v>336</v>
      </c>
      <c r="B356" s="10">
        <v>399557.78</v>
      </c>
      <c r="C356" s="10">
        <v>399557.78</v>
      </c>
      <c r="D356" s="10">
        <f t="shared" si="10"/>
        <v>0</v>
      </c>
      <c r="E356" s="11">
        <f t="shared" si="11"/>
        <v>0</v>
      </c>
    </row>
    <row r="357" spans="1:5" ht="15.75" hidden="1" outlineLevel="1" thickBot="1" x14ac:dyDescent="0.3">
      <c r="A357" s="9" t="s">
        <v>337</v>
      </c>
      <c r="B357" s="10">
        <v>170</v>
      </c>
      <c r="C357" s="10">
        <v>170</v>
      </c>
      <c r="D357" s="23">
        <f t="shared" si="10"/>
        <v>0</v>
      </c>
      <c r="E357" s="11">
        <f t="shared" si="11"/>
        <v>0</v>
      </c>
    </row>
    <row r="358" spans="1:5" ht="15.75" hidden="1" outlineLevel="1" thickBot="1" x14ac:dyDescent="0.3">
      <c r="A358" s="9" t="s">
        <v>338</v>
      </c>
      <c r="B358" s="23"/>
      <c r="C358" s="23"/>
      <c r="D358" s="23">
        <f t="shared" si="10"/>
        <v>0</v>
      </c>
      <c r="E358" s="11" t="str">
        <f t="shared" si="11"/>
        <v/>
      </c>
    </row>
    <row r="359" spans="1:5" ht="15.75" hidden="1" outlineLevel="1" thickBot="1" x14ac:dyDescent="0.3">
      <c r="A359" s="9" t="s">
        <v>339</v>
      </c>
      <c r="B359" s="10">
        <v>1460911.89</v>
      </c>
      <c r="C359" s="10">
        <v>1460911.89</v>
      </c>
      <c r="D359" s="10">
        <f t="shared" si="10"/>
        <v>0</v>
      </c>
      <c r="E359" s="11">
        <f t="shared" si="11"/>
        <v>0</v>
      </c>
    </row>
    <row r="360" spans="1:5" ht="15.75" hidden="1" outlineLevel="1" thickBot="1" x14ac:dyDescent="0.3">
      <c r="A360" s="9" t="s">
        <v>340</v>
      </c>
      <c r="B360" s="10">
        <v>5500</v>
      </c>
      <c r="C360" s="10">
        <v>5500</v>
      </c>
      <c r="D360" s="10">
        <f t="shared" si="10"/>
        <v>0</v>
      </c>
      <c r="E360" s="11">
        <f t="shared" si="11"/>
        <v>0</v>
      </c>
    </row>
    <row r="361" spans="1:5" ht="15.75" hidden="1" outlineLevel="1" thickBot="1" x14ac:dyDescent="0.3">
      <c r="A361" s="9" t="s">
        <v>341</v>
      </c>
      <c r="B361" s="10">
        <v>44201269.43</v>
      </c>
      <c r="C361" s="10">
        <v>44201269.43</v>
      </c>
      <c r="D361" s="10">
        <f t="shared" si="10"/>
        <v>0</v>
      </c>
      <c r="E361" s="11">
        <f t="shared" si="11"/>
        <v>0</v>
      </c>
    </row>
    <row r="362" spans="1:5" ht="15.75" hidden="1" outlineLevel="1" thickBot="1" x14ac:dyDescent="0.3">
      <c r="A362" s="9" t="s">
        <v>342</v>
      </c>
      <c r="B362" s="10">
        <v>36875</v>
      </c>
      <c r="C362" s="10">
        <v>36875</v>
      </c>
      <c r="D362" s="10">
        <f t="shared" si="10"/>
        <v>0</v>
      </c>
      <c r="E362" s="11">
        <f t="shared" si="11"/>
        <v>0</v>
      </c>
    </row>
    <row r="363" spans="1:5" ht="15.75" hidden="1" outlineLevel="1" thickBot="1" x14ac:dyDescent="0.3">
      <c r="A363" s="9" t="s">
        <v>343</v>
      </c>
      <c r="B363" s="24">
        <v>0</v>
      </c>
      <c r="C363" s="24">
        <v>0</v>
      </c>
      <c r="D363" s="23">
        <f t="shared" si="10"/>
        <v>0</v>
      </c>
      <c r="E363" s="11" t="str">
        <f t="shared" si="11"/>
        <v/>
      </c>
    </row>
    <row r="364" spans="1:5" ht="15.75" hidden="1" outlineLevel="1" thickBot="1" x14ac:dyDescent="0.3">
      <c r="A364" s="9" t="s">
        <v>344</v>
      </c>
      <c r="B364" s="24">
        <v>0</v>
      </c>
      <c r="C364" s="24">
        <v>0</v>
      </c>
      <c r="D364" s="23">
        <f t="shared" si="10"/>
        <v>0</v>
      </c>
      <c r="E364" s="11" t="str">
        <f t="shared" si="11"/>
        <v/>
      </c>
    </row>
    <row r="365" spans="1:5" ht="15.75" hidden="1" outlineLevel="1" thickBot="1" x14ac:dyDescent="0.3">
      <c r="A365" s="9" t="s">
        <v>345</v>
      </c>
      <c r="B365" s="24">
        <v>0</v>
      </c>
      <c r="C365" s="24">
        <v>0</v>
      </c>
      <c r="D365" s="23">
        <f t="shared" si="10"/>
        <v>0</v>
      </c>
      <c r="E365" s="11" t="str">
        <f t="shared" si="11"/>
        <v/>
      </c>
    </row>
    <row r="366" spans="1:5" ht="15.75" hidden="1" outlineLevel="1" thickBot="1" x14ac:dyDescent="0.3">
      <c r="A366" s="9" t="s">
        <v>346</v>
      </c>
      <c r="B366" s="10">
        <v>9.99</v>
      </c>
      <c r="C366" s="10">
        <v>9.99</v>
      </c>
      <c r="D366" s="23">
        <f t="shared" si="10"/>
        <v>0</v>
      </c>
      <c r="E366" s="11">
        <f t="shared" si="11"/>
        <v>0</v>
      </c>
    </row>
    <row r="367" spans="1:5" ht="15.75" hidden="1" outlineLevel="1" thickBot="1" x14ac:dyDescent="0.3">
      <c r="A367" s="9" t="s">
        <v>347</v>
      </c>
      <c r="B367" s="10">
        <v>4856.72</v>
      </c>
      <c r="C367" s="10">
        <v>4856.72</v>
      </c>
      <c r="D367" s="10">
        <f t="shared" si="10"/>
        <v>0</v>
      </c>
      <c r="E367" s="11">
        <f t="shared" si="11"/>
        <v>0</v>
      </c>
    </row>
    <row r="368" spans="1:5" ht="15.75" hidden="1" outlineLevel="1" thickBot="1" x14ac:dyDescent="0.3">
      <c r="A368" s="9" t="s">
        <v>348</v>
      </c>
      <c r="B368" s="10">
        <v>1309115.74</v>
      </c>
      <c r="C368" s="10">
        <v>1309115.74</v>
      </c>
      <c r="D368" s="10">
        <f t="shared" si="10"/>
        <v>0</v>
      </c>
      <c r="E368" s="11">
        <f t="shared" si="11"/>
        <v>0</v>
      </c>
    </row>
    <row r="369" spans="1:5" ht="15.75" hidden="1" outlineLevel="1" thickBot="1" x14ac:dyDescent="0.3">
      <c r="A369" s="9" t="s">
        <v>349</v>
      </c>
      <c r="B369" s="10">
        <v>498463.6</v>
      </c>
      <c r="C369" s="10">
        <v>498463.6</v>
      </c>
      <c r="D369" s="10">
        <f t="shared" si="10"/>
        <v>0</v>
      </c>
      <c r="E369" s="11">
        <f t="shared" si="11"/>
        <v>0</v>
      </c>
    </row>
    <row r="370" spans="1:5" ht="15.75" hidden="1" outlineLevel="1" thickBot="1" x14ac:dyDescent="0.3">
      <c r="A370" s="9" t="s">
        <v>350</v>
      </c>
      <c r="B370" s="10">
        <v>87123.77</v>
      </c>
      <c r="C370" s="10">
        <v>87123.77</v>
      </c>
      <c r="D370" s="10">
        <f t="shared" si="10"/>
        <v>0</v>
      </c>
      <c r="E370" s="11">
        <f t="shared" si="11"/>
        <v>0</v>
      </c>
    </row>
    <row r="371" spans="1:5" ht="15.75" hidden="1" outlineLevel="1" thickBot="1" x14ac:dyDescent="0.3">
      <c r="A371" s="9" t="s">
        <v>351</v>
      </c>
      <c r="B371" s="10">
        <v>16083.61</v>
      </c>
      <c r="C371" s="10">
        <v>16083.61</v>
      </c>
      <c r="D371" s="10">
        <f t="shared" si="10"/>
        <v>0</v>
      </c>
      <c r="E371" s="11">
        <f t="shared" si="11"/>
        <v>0</v>
      </c>
    </row>
    <row r="372" spans="1:5" ht="15.75" hidden="1" outlineLevel="1" thickBot="1" x14ac:dyDescent="0.3">
      <c r="A372" s="9" t="s">
        <v>352</v>
      </c>
      <c r="B372" s="10">
        <v>2978.5</v>
      </c>
      <c r="C372" s="10">
        <v>2978.5</v>
      </c>
      <c r="D372" s="10">
        <f t="shared" si="10"/>
        <v>0</v>
      </c>
      <c r="E372" s="11">
        <f t="shared" si="11"/>
        <v>0</v>
      </c>
    </row>
    <row r="373" spans="1:5" ht="15.75" hidden="1" outlineLevel="1" thickBot="1" x14ac:dyDescent="0.3">
      <c r="A373" s="9" t="s">
        <v>353</v>
      </c>
      <c r="B373" s="23"/>
      <c r="C373" s="23"/>
      <c r="D373" s="10">
        <f t="shared" si="10"/>
        <v>0</v>
      </c>
      <c r="E373" s="11" t="str">
        <f t="shared" si="11"/>
        <v/>
      </c>
    </row>
    <row r="374" spans="1:5" ht="15.75" hidden="1" outlineLevel="1" thickBot="1" x14ac:dyDescent="0.3">
      <c r="A374" s="9" t="s">
        <v>354</v>
      </c>
      <c r="B374" s="10">
        <v>517079.51</v>
      </c>
      <c r="C374" s="10">
        <v>517079.51</v>
      </c>
      <c r="D374" s="10">
        <f t="shared" si="10"/>
        <v>0</v>
      </c>
      <c r="E374" s="11">
        <f t="shared" si="11"/>
        <v>0</v>
      </c>
    </row>
    <row r="375" spans="1:5" ht="15.75" hidden="1" outlineLevel="1" thickBot="1" x14ac:dyDescent="0.3">
      <c r="A375" s="9" t="s">
        <v>355</v>
      </c>
      <c r="B375" s="10">
        <v>10267.94</v>
      </c>
      <c r="C375" s="10">
        <v>10267.94</v>
      </c>
      <c r="D375" s="10">
        <f t="shared" si="10"/>
        <v>0</v>
      </c>
      <c r="E375" s="11">
        <f t="shared" si="11"/>
        <v>0</v>
      </c>
    </row>
    <row r="376" spans="1:5" ht="15.75" hidden="1" outlineLevel="1" thickBot="1" x14ac:dyDescent="0.3">
      <c r="A376" s="9" t="s">
        <v>356</v>
      </c>
      <c r="B376" s="10">
        <v>20575</v>
      </c>
      <c r="C376" s="10">
        <v>20575</v>
      </c>
      <c r="D376" s="10">
        <f t="shared" si="10"/>
        <v>0</v>
      </c>
      <c r="E376" s="11">
        <f t="shared" si="11"/>
        <v>0</v>
      </c>
    </row>
    <row r="377" spans="1:5" ht="15.75" hidden="1" outlineLevel="1" thickBot="1" x14ac:dyDescent="0.3">
      <c r="A377" s="9" t="s">
        <v>357</v>
      </c>
      <c r="B377" s="10">
        <v>17564.439999999999</v>
      </c>
      <c r="C377" s="10">
        <v>17564.439999999999</v>
      </c>
      <c r="D377" s="10">
        <f t="shared" si="10"/>
        <v>0</v>
      </c>
      <c r="E377" s="11">
        <f t="shared" si="11"/>
        <v>0</v>
      </c>
    </row>
    <row r="378" spans="1:5" ht="15.75" hidden="1" outlineLevel="1" thickBot="1" x14ac:dyDescent="0.3">
      <c r="A378" s="9" t="s">
        <v>358</v>
      </c>
      <c r="B378" s="10">
        <v>120.95</v>
      </c>
      <c r="C378" s="10">
        <v>120.95</v>
      </c>
      <c r="D378" s="10">
        <f t="shared" si="10"/>
        <v>0</v>
      </c>
      <c r="E378" s="11">
        <f t="shared" si="11"/>
        <v>0</v>
      </c>
    </row>
    <row r="379" spans="1:5" ht="15.75" hidden="1" outlineLevel="1" thickBot="1" x14ac:dyDescent="0.3">
      <c r="A379" s="9" t="s">
        <v>359</v>
      </c>
      <c r="B379" s="23"/>
      <c r="C379" s="23"/>
      <c r="D379" s="10">
        <f t="shared" si="10"/>
        <v>0</v>
      </c>
      <c r="E379" s="11" t="str">
        <f t="shared" si="11"/>
        <v/>
      </c>
    </row>
    <row r="380" spans="1:5" ht="15.75" hidden="1" outlineLevel="1" thickBot="1" x14ac:dyDescent="0.3">
      <c r="A380" s="9" t="s">
        <v>360</v>
      </c>
      <c r="B380" s="10">
        <v>68655.48</v>
      </c>
      <c r="C380" s="10">
        <v>68655.48</v>
      </c>
      <c r="D380" s="10">
        <f t="shared" si="10"/>
        <v>0</v>
      </c>
      <c r="E380" s="11">
        <f t="shared" si="11"/>
        <v>0</v>
      </c>
    </row>
    <row r="381" spans="1:5" ht="15.75" hidden="1" outlineLevel="1" thickBot="1" x14ac:dyDescent="0.3">
      <c r="A381" s="9" t="s">
        <v>361</v>
      </c>
      <c r="B381" s="10">
        <v>782299.75</v>
      </c>
      <c r="C381" s="10">
        <v>782299.75</v>
      </c>
      <c r="D381" s="10">
        <f t="shared" si="10"/>
        <v>0</v>
      </c>
      <c r="E381" s="11">
        <f t="shared" si="11"/>
        <v>0</v>
      </c>
    </row>
    <row r="382" spans="1:5" ht="15.75" hidden="1" outlineLevel="1" thickBot="1" x14ac:dyDescent="0.3">
      <c r="A382" s="9" t="s">
        <v>362</v>
      </c>
      <c r="B382" s="10">
        <v>551683.54</v>
      </c>
      <c r="C382" s="10">
        <v>551683.54</v>
      </c>
      <c r="D382" s="10">
        <f t="shared" si="10"/>
        <v>0</v>
      </c>
      <c r="E382" s="11">
        <f t="shared" si="11"/>
        <v>0</v>
      </c>
    </row>
    <row r="383" spans="1:5" ht="15.75" hidden="1" outlineLevel="1" thickBot="1" x14ac:dyDescent="0.3">
      <c r="A383" s="9" t="s">
        <v>362</v>
      </c>
      <c r="B383" s="10">
        <v>1683739</v>
      </c>
      <c r="C383" s="10">
        <v>1683739</v>
      </c>
      <c r="D383" s="10">
        <f t="shared" si="10"/>
        <v>0</v>
      </c>
      <c r="E383" s="11">
        <f t="shared" si="11"/>
        <v>0</v>
      </c>
    </row>
    <row r="384" spans="1:5" ht="15.75" hidden="1" outlineLevel="1" thickBot="1" x14ac:dyDescent="0.3">
      <c r="A384" s="9" t="s">
        <v>363</v>
      </c>
      <c r="B384" s="10">
        <v>1741761.33</v>
      </c>
      <c r="C384" s="10">
        <v>1741761.33</v>
      </c>
      <c r="D384" s="10">
        <f t="shared" si="10"/>
        <v>0</v>
      </c>
      <c r="E384" s="11">
        <f t="shared" si="11"/>
        <v>0</v>
      </c>
    </row>
    <row r="385" spans="1:5" ht="15.75" hidden="1" outlineLevel="1" thickBot="1" x14ac:dyDescent="0.3">
      <c r="A385" s="9" t="s">
        <v>364</v>
      </c>
      <c r="B385" s="10">
        <v>150722</v>
      </c>
      <c r="C385" s="10">
        <v>150722</v>
      </c>
      <c r="D385" s="10">
        <f t="shared" si="10"/>
        <v>0</v>
      </c>
      <c r="E385" s="11">
        <f t="shared" si="11"/>
        <v>0</v>
      </c>
    </row>
    <row r="386" spans="1:5" ht="15.75" hidden="1" outlineLevel="1" thickBot="1" x14ac:dyDescent="0.3">
      <c r="A386" s="9" t="s">
        <v>365</v>
      </c>
      <c r="B386" s="10">
        <v>917745.34</v>
      </c>
      <c r="C386" s="10">
        <v>917745.34</v>
      </c>
      <c r="D386" s="10">
        <f t="shared" si="10"/>
        <v>0</v>
      </c>
      <c r="E386" s="11">
        <f t="shared" si="11"/>
        <v>0</v>
      </c>
    </row>
    <row r="387" spans="1:5" ht="15.75" hidden="1" outlineLevel="1" thickBot="1" x14ac:dyDescent="0.3">
      <c r="A387" s="9" t="s">
        <v>366</v>
      </c>
      <c r="B387" s="23"/>
      <c r="C387" s="23"/>
      <c r="D387" s="10">
        <f t="shared" si="10"/>
        <v>0</v>
      </c>
      <c r="E387" s="11" t="str">
        <f t="shared" si="11"/>
        <v/>
      </c>
    </row>
    <row r="388" spans="1:5" ht="15.75" hidden="1" outlineLevel="1" thickBot="1" x14ac:dyDescent="0.3">
      <c r="A388" s="9" t="s">
        <v>367</v>
      </c>
      <c r="B388" s="10">
        <v>43718.5</v>
      </c>
      <c r="C388" s="10">
        <v>43718.5</v>
      </c>
      <c r="D388" s="10">
        <f t="shared" si="10"/>
        <v>0</v>
      </c>
      <c r="E388" s="11">
        <f t="shared" si="11"/>
        <v>0</v>
      </c>
    </row>
    <row r="389" spans="1:5" ht="15.75" hidden="1" outlineLevel="1" thickBot="1" x14ac:dyDescent="0.3">
      <c r="A389" s="9" t="s">
        <v>368</v>
      </c>
      <c r="B389" s="23"/>
      <c r="C389" s="23"/>
      <c r="D389" s="10">
        <f t="shared" si="10"/>
        <v>0</v>
      </c>
      <c r="E389" s="11" t="str">
        <f t="shared" si="11"/>
        <v/>
      </c>
    </row>
    <row r="390" spans="1:5" ht="15.75" hidden="1" outlineLevel="1" thickBot="1" x14ac:dyDescent="0.3">
      <c r="A390" s="9" t="s">
        <v>369</v>
      </c>
      <c r="B390" s="10">
        <v>595546.69999999995</v>
      </c>
      <c r="C390" s="10">
        <v>595546.69999999995</v>
      </c>
      <c r="D390" s="10">
        <f t="shared" si="10"/>
        <v>0</v>
      </c>
      <c r="E390" s="11">
        <f t="shared" si="11"/>
        <v>0</v>
      </c>
    </row>
    <row r="391" spans="1:5" ht="15.75" hidden="1" outlineLevel="1" thickBot="1" x14ac:dyDescent="0.3">
      <c r="A391" s="9" t="s">
        <v>370</v>
      </c>
      <c r="B391" s="23"/>
      <c r="C391" s="23"/>
      <c r="D391" s="10">
        <f t="shared" si="10"/>
        <v>0</v>
      </c>
      <c r="E391" s="11" t="str">
        <f t="shared" si="11"/>
        <v/>
      </c>
    </row>
    <row r="392" spans="1:5" ht="15.75" hidden="1" outlineLevel="1" thickBot="1" x14ac:dyDescent="0.3">
      <c r="A392" s="9" t="s">
        <v>371</v>
      </c>
      <c r="B392" s="10">
        <v>398045.34</v>
      </c>
      <c r="C392" s="10">
        <v>398045.34</v>
      </c>
      <c r="D392" s="10">
        <f t="shared" si="10"/>
        <v>0</v>
      </c>
      <c r="E392" s="11">
        <f t="shared" si="11"/>
        <v>0</v>
      </c>
    </row>
    <row r="393" spans="1:5" ht="15.75" hidden="1" outlineLevel="1" thickBot="1" x14ac:dyDescent="0.3">
      <c r="A393" s="9" t="s">
        <v>372</v>
      </c>
      <c r="B393" s="10">
        <v>33276.6</v>
      </c>
      <c r="C393" s="10">
        <v>33276.6</v>
      </c>
      <c r="D393" s="10">
        <f t="shared" si="10"/>
        <v>0</v>
      </c>
      <c r="E393" s="11">
        <f t="shared" si="11"/>
        <v>0</v>
      </c>
    </row>
    <row r="394" spans="1:5" ht="15.75" hidden="1" outlineLevel="1" thickBot="1" x14ac:dyDescent="0.3">
      <c r="A394" s="9" t="s">
        <v>373</v>
      </c>
      <c r="B394" s="10">
        <v>2391.58</v>
      </c>
      <c r="C394" s="10">
        <v>2391.58</v>
      </c>
      <c r="D394" s="10">
        <f t="shared" ref="D394:D457" si="12">B394-C394</f>
        <v>0</v>
      </c>
      <c r="E394" s="11">
        <f t="shared" ref="E394:E457" si="13">IFERROR(D394/C394,"")</f>
        <v>0</v>
      </c>
    </row>
    <row r="395" spans="1:5" ht="15.75" hidden="1" outlineLevel="1" thickBot="1" x14ac:dyDescent="0.3">
      <c r="A395" s="9" t="s">
        <v>374</v>
      </c>
      <c r="B395" s="10">
        <v>220250.05</v>
      </c>
      <c r="C395" s="10">
        <v>220250.05</v>
      </c>
      <c r="D395" s="10">
        <f t="shared" si="12"/>
        <v>0</v>
      </c>
      <c r="E395" s="11">
        <f t="shared" si="13"/>
        <v>0</v>
      </c>
    </row>
    <row r="396" spans="1:5" ht="15.75" hidden="1" outlineLevel="1" thickBot="1" x14ac:dyDescent="0.3">
      <c r="A396" s="9" t="s">
        <v>375</v>
      </c>
      <c r="B396" s="10">
        <v>15978.76</v>
      </c>
      <c r="C396" s="10">
        <v>15978.76</v>
      </c>
      <c r="D396" s="10">
        <f t="shared" si="12"/>
        <v>0</v>
      </c>
      <c r="E396" s="11">
        <f t="shared" si="13"/>
        <v>0</v>
      </c>
    </row>
    <row r="397" spans="1:5" ht="15.75" hidden="1" outlineLevel="1" thickBot="1" x14ac:dyDescent="0.3">
      <c r="A397" s="9" t="s">
        <v>376</v>
      </c>
      <c r="B397" s="10">
        <v>1643974.85</v>
      </c>
      <c r="C397" s="10">
        <v>1643974.85</v>
      </c>
      <c r="D397" s="10">
        <f t="shared" si="12"/>
        <v>0</v>
      </c>
      <c r="E397" s="11">
        <f t="shared" si="13"/>
        <v>0</v>
      </c>
    </row>
    <row r="398" spans="1:5" ht="15.75" hidden="1" outlineLevel="1" thickBot="1" x14ac:dyDescent="0.3">
      <c r="A398" s="9" t="s">
        <v>377</v>
      </c>
      <c r="B398" s="10">
        <v>233191.43</v>
      </c>
      <c r="C398" s="10">
        <v>233191.43</v>
      </c>
      <c r="D398" s="10">
        <f t="shared" si="12"/>
        <v>0</v>
      </c>
      <c r="E398" s="11">
        <f t="shared" si="13"/>
        <v>0</v>
      </c>
    </row>
    <row r="399" spans="1:5" ht="15.75" hidden="1" outlineLevel="1" thickBot="1" x14ac:dyDescent="0.3">
      <c r="A399" s="9" t="s">
        <v>378</v>
      </c>
      <c r="B399" s="23"/>
      <c r="C399" s="23"/>
      <c r="D399" s="10">
        <f t="shared" si="12"/>
        <v>0</v>
      </c>
      <c r="E399" s="11" t="str">
        <f t="shared" si="13"/>
        <v/>
      </c>
    </row>
    <row r="400" spans="1:5" ht="15.75" hidden="1" outlineLevel="1" thickBot="1" x14ac:dyDescent="0.3">
      <c r="A400" s="9" t="s">
        <v>379</v>
      </c>
      <c r="B400" s="10">
        <v>5074336.4000000004</v>
      </c>
      <c r="C400" s="10">
        <v>5074336.4000000004</v>
      </c>
      <c r="D400" s="10">
        <f t="shared" si="12"/>
        <v>0</v>
      </c>
      <c r="E400" s="11">
        <f t="shared" si="13"/>
        <v>0</v>
      </c>
    </row>
    <row r="401" spans="1:5" ht="15.75" hidden="1" outlineLevel="1" thickBot="1" x14ac:dyDescent="0.3">
      <c r="A401" s="9" t="s">
        <v>380</v>
      </c>
      <c r="B401" s="10">
        <v>3498.97</v>
      </c>
      <c r="C401" s="10">
        <v>3498.97</v>
      </c>
      <c r="D401" s="23">
        <f t="shared" si="12"/>
        <v>0</v>
      </c>
      <c r="E401" s="11">
        <f t="shared" si="13"/>
        <v>0</v>
      </c>
    </row>
    <row r="402" spans="1:5" ht="15.75" hidden="1" outlineLevel="1" thickBot="1" x14ac:dyDescent="0.3">
      <c r="A402" s="9" t="s">
        <v>381</v>
      </c>
      <c r="B402" s="10">
        <v>649262.23</v>
      </c>
      <c r="C402" s="10">
        <v>649262.23</v>
      </c>
      <c r="D402" s="10">
        <f t="shared" si="12"/>
        <v>0</v>
      </c>
      <c r="E402" s="11">
        <f t="shared" si="13"/>
        <v>0</v>
      </c>
    </row>
    <row r="403" spans="1:5" ht="15.75" hidden="1" outlineLevel="1" thickBot="1" x14ac:dyDescent="0.3">
      <c r="A403" s="9" t="s">
        <v>382</v>
      </c>
      <c r="B403" s="10">
        <v>376472.19</v>
      </c>
      <c r="C403" s="10">
        <v>376472.19</v>
      </c>
      <c r="D403" s="10">
        <f t="shared" si="12"/>
        <v>0</v>
      </c>
      <c r="E403" s="11">
        <f t="shared" si="13"/>
        <v>0</v>
      </c>
    </row>
    <row r="404" spans="1:5" ht="15.75" hidden="1" outlineLevel="1" thickBot="1" x14ac:dyDescent="0.3">
      <c r="A404" s="9" t="s">
        <v>383</v>
      </c>
      <c r="B404" s="10">
        <v>-3058.83</v>
      </c>
      <c r="C404" s="10">
        <v>-3058.83</v>
      </c>
      <c r="D404" s="10">
        <f t="shared" si="12"/>
        <v>0</v>
      </c>
      <c r="E404" s="11">
        <f t="shared" si="13"/>
        <v>0</v>
      </c>
    </row>
    <row r="405" spans="1:5" ht="15.75" hidden="1" outlineLevel="1" thickBot="1" x14ac:dyDescent="0.3">
      <c r="A405" s="9" t="s">
        <v>384</v>
      </c>
      <c r="B405" s="10">
        <v>2015353.2</v>
      </c>
      <c r="C405" s="10">
        <v>2015353.2</v>
      </c>
      <c r="D405" s="10">
        <f t="shared" si="12"/>
        <v>0</v>
      </c>
      <c r="E405" s="11">
        <f t="shared" si="13"/>
        <v>0</v>
      </c>
    </row>
    <row r="406" spans="1:5" ht="15.75" hidden="1" outlineLevel="1" thickBot="1" x14ac:dyDescent="0.3">
      <c r="A406" s="9" t="s">
        <v>385</v>
      </c>
      <c r="B406" s="23"/>
      <c r="C406" s="23"/>
      <c r="D406" s="10">
        <f t="shared" si="12"/>
        <v>0</v>
      </c>
      <c r="E406" s="11" t="str">
        <f t="shared" si="13"/>
        <v/>
      </c>
    </row>
    <row r="407" spans="1:5" ht="15.75" hidden="1" outlineLevel="1" thickBot="1" x14ac:dyDescent="0.3">
      <c r="A407" s="9" t="s">
        <v>386</v>
      </c>
      <c r="B407" s="10">
        <v>72908.7</v>
      </c>
      <c r="C407" s="10">
        <v>72908.7</v>
      </c>
      <c r="D407" s="10">
        <f t="shared" si="12"/>
        <v>0</v>
      </c>
      <c r="E407" s="11">
        <f t="shared" si="13"/>
        <v>0</v>
      </c>
    </row>
    <row r="408" spans="1:5" ht="15.75" hidden="1" outlineLevel="1" thickBot="1" x14ac:dyDescent="0.3">
      <c r="A408" s="9" t="s">
        <v>387</v>
      </c>
      <c r="B408" s="10">
        <v>759730.87</v>
      </c>
      <c r="C408" s="10">
        <v>759730.87</v>
      </c>
      <c r="D408" s="10">
        <f t="shared" si="12"/>
        <v>0</v>
      </c>
      <c r="E408" s="11">
        <f t="shared" si="13"/>
        <v>0</v>
      </c>
    </row>
    <row r="409" spans="1:5" ht="15.75" hidden="1" outlineLevel="1" thickBot="1" x14ac:dyDescent="0.3">
      <c r="A409" s="9" t="s">
        <v>388</v>
      </c>
      <c r="B409" s="23"/>
      <c r="C409" s="23"/>
      <c r="D409" s="10">
        <f t="shared" si="12"/>
        <v>0</v>
      </c>
      <c r="E409" s="11" t="str">
        <f t="shared" si="13"/>
        <v/>
      </c>
    </row>
    <row r="410" spans="1:5" ht="15.75" hidden="1" outlineLevel="1" thickBot="1" x14ac:dyDescent="0.3">
      <c r="A410" s="9" t="s">
        <v>389</v>
      </c>
      <c r="B410" s="10">
        <v>92973.759999999995</v>
      </c>
      <c r="C410" s="10">
        <v>92973.759999999995</v>
      </c>
      <c r="D410" s="10">
        <f t="shared" si="12"/>
        <v>0</v>
      </c>
      <c r="E410" s="11">
        <f t="shared" si="13"/>
        <v>0</v>
      </c>
    </row>
    <row r="411" spans="1:5" ht="15.75" hidden="1" outlineLevel="1" thickBot="1" x14ac:dyDescent="0.3">
      <c r="A411" s="9" t="s">
        <v>390</v>
      </c>
      <c r="B411" s="10">
        <v>2467.5500000000002</v>
      </c>
      <c r="C411" s="10">
        <v>2467.5500000000002</v>
      </c>
      <c r="D411" s="10">
        <f t="shared" si="12"/>
        <v>0</v>
      </c>
      <c r="E411" s="11">
        <f t="shared" si="13"/>
        <v>0</v>
      </c>
    </row>
    <row r="412" spans="1:5" ht="15.75" hidden="1" outlineLevel="1" thickBot="1" x14ac:dyDescent="0.3">
      <c r="A412" s="9" t="s">
        <v>391</v>
      </c>
      <c r="B412" s="10">
        <v>93823</v>
      </c>
      <c r="C412" s="10">
        <v>93823</v>
      </c>
      <c r="D412" s="10">
        <f t="shared" si="12"/>
        <v>0</v>
      </c>
      <c r="E412" s="11">
        <f t="shared" si="13"/>
        <v>0</v>
      </c>
    </row>
    <row r="413" spans="1:5" ht="15.75" hidden="1" outlineLevel="1" thickBot="1" x14ac:dyDescent="0.3">
      <c r="A413" s="9" t="s">
        <v>392</v>
      </c>
      <c r="B413" s="10">
        <v>1102142.42</v>
      </c>
      <c r="C413" s="10">
        <v>1102142.42</v>
      </c>
      <c r="D413" s="10">
        <f t="shared" si="12"/>
        <v>0</v>
      </c>
      <c r="E413" s="11">
        <f t="shared" si="13"/>
        <v>0</v>
      </c>
    </row>
    <row r="414" spans="1:5" ht="15.75" hidden="1" outlineLevel="1" thickBot="1" x14ac:dyDescent="0.3">
      <c r="A414" s="9" t="s">
        <v>393</v>
      </c>
      <c r="B414" s="10">
        <v>125718.05</v>
      </c>
      <c r="C414" s="10">
        <v>125718.05</v>
      </c>
      <c r="D414" s="10">
        <f t="shared" si="12"/>
        <v>0</v>
      </c>
      <c r="E414" s="11">
        <f t="shared" si="13"/>
        <v>0</v>
      </c>
    </row>
    <row r="415" spans="1:5" ht="15.75" hidden="1" outlineLevel="1" thickBot="1" x14ac:dyDescent="0.3">
      <c r="A415" s="9" t="s">
        <v>394</v>
      </c>
      <c r="B415" s="10">
        <v>103185.5</v>
      </c>
      <c r="C415" s="10">
        <v>103185.5</v>
      </c>
      <c r="D415" s="10">
        <f t="shared" si="12"/>
        <v>0</v>
      </c>
      <c r="E415" s="11">
        <f t="shared" si="13"/>
        <v>0</v>
      </c>
    </row>
    <row r="416" spans="1:5" ht="15.75" hidden="1" outlineLevel="1" thickBot="1" x14ac:dyDescent="0.3">
      <c r="A416" s="9" t="s">
        <v>395</v>
      </c>
      <c r="B416" s="10">
        <v>412021.64</v>
      </c>
      <c r="C416" s="10">
        <v>412021.64</v>
      </c>
      <c r="D416" s="10">
        <f t="shared" si="12"/>
        <v>0</v>
      </c>
      <c r="E416" s="11">
        <f t="shared" si="13"/>
        <v>0</v>
      </c>
    </row>
    <row r="417" spans="1:5" ht="15.75" hidden="1" outlineLevel="1" thickBot="1" x14ac:dyDescent="0.3">
      <c r="A417" s="9" t="s">
        <v>396</v>
      </c>
      <c r="B417" s="10">
        <v>40169.160000000003</v>
      </c>
      <c r="C417" s="10">
        <v>40169.160000000003</v>
      </c>
      <c r="D417" s="10">
        <f t="shared" si="12"/>
        <v>0</v>
      </c>
      <c r="E417" s="11">
        <f t="shared" si="13"/>
        <v>0</v>
      </c>
    </row>
    <row r="418" spans="1:5" ht="15.75" hidden="1" outlineLevel="1" thickBot="1" x14ac:dyDescent="0.3">
      <c r="A418" s="9" t="s">
        <v>397</v>
      </c>
      <c r="B418" s="10">
        <v>97200.72</v>
      </c>
      <c r="C418" s="10">
        <v>97200.72</v>
      </c>
      <c r="D418" s="10">
        <f t="shared" si="12"/>
        <v>0</v>
      </c>
      <c r="E418" s="11">
        <f t="shared" si="13"/>
        <v>0</v>
      </c>
    </row>
    <row r="419" spans="1:5" ht="15.75" hidden="1" outlineLevel="1" thickBot="1" x14ac:dyDescent="0.3">
      <c r="A419" s="9" t="s">
        <v>398</v>
      </c>
      <c r="B419" s="10">
        <v>20441.5</v>
      </c>
      <c r="C419" s="10">
        <v>20441.5</v>
      </c>
      <c r="D419" s="10">
        <f t="shared" si="12"/>
        <v>0</v>
      </c>
      <c r="E419" s="11">
        <f t="shared" si="13"/>
        <v>0</v>
      </c>
    </row>
    <row r="420" spans="1:5" ht="15.75" hidden="1" outlineLevel="1" thickBot="1" x14ac:dyDescent="0.3">
      <c r="A420" s="9" t="s">
        <v>399</v>
      </c>
      <c r="B420" s="23"/>
      <c r="C420" s="23"/>
      <c r="D420" s="10">
        <f t="shared" si="12"/>
        <v>0</v>
      </c>
      <c r="E420" s="11" t="str">
        <f t="shared" si="13"/>
        <v/>
      </c>
    </row>
    <row r="421" spans="1:5" ht="15.75" hidden="1" outlineLevel="1" thickBot="1" x14ac:dyDescent="0.3">
      <c r="A421" s="9" t="s">
        <v>400</v>
      </c>
      <c r="B421" s="10">
        <v>133554</v>
      </c>
      <c r="C421" s="10">
        <v>133554</v>
      </c>
      <c r="D421" s="10">
        <f t="shared" si="12"/>
        <v>0</v>
      </c>
      <c r="E421" s="11">
        <f t="shared" si="13"/>
        <v>0</v>
      </c>
    </row>
    <row r="422" spans="1:5" ht="15.75" hidden="1" outlineLevel="1" thickBot="1" x14ac:dyDescent="0.3">
      <c r="A422" s="9" t="s">
        <v>401</v>
      </c>
      <c r="B422" s="10">
        <v>10947</v>
      </c>
      <c r="C422" s="10">
        <v>10947</v>
      </c>
      <c r="D422" s="10">
        <f t="shared" si="12"/>
        <v>0</v>
      </c>
      <c r="E422" s="11">
        <f t="shared" si="13"/>
        <v>0</v>
      </c>
    </row>
    <row r="423" spans="1:5" ht="15.75" hidden="1" outlineLevel="1" thickBot="1" x14ac:dyDescent="0.3">
      <c r="A423" s="9" t="s">
        <v>402</v>
      </c>
      <c r="B423" s="23"/>
      <c r="C423" s="23"/>
      <c r="D423" s="23">
        <f t="shared" si="12"/>
        <v>0</v>
      </c>
      <c r="E423" s="11" t="str">
        <f t="shared" si="13"/>
        <v/>
      </c>
    </row>
    <row r="424" spans="1:5" ht="15.75" hidden="1" outlineLevel="1" thickBot="1" x14ac:dyDescent="0.3">
      <c r="A424" s="9" t="s">
        <v>403</v>
      </c>
      <c r="B424" s="23"/>
      <c r="C424" s="23"/>
      <c r="D424" s="10">
        <f t="shared" si="12"/>
        <v>0</v>
      </c>
      <c r="E424" s="11" t="str">
        <f t="shared" si="13"/>
        <v/>
      </c>
    </row>
    <row r="425" spans="1:5" ht="15.75" hidden="1" outlineLevel="1" thickBot="1" x14ac:dyDescent="0.3">
      <c r="A425" s="9" t="s">
        <v>404</v>
      </c>
      <c r="B425" s="10">
        <v>-1623.83</v>
      </c>
      <c r="C425" s="10">
        <v>-1623.83</v>
      </c>
      <c r="D425" s="10">
        <f t="shared" si="12"/>
        <v>0</v>
      </c>
      <c r="E425" s="11">
        <f t="shared" si="13"/>
        <v>0</v>
      </c>
    </row>
    <row r="426" spans="1:5" ht="15.75" hidden="1" outlineLevel="1" thickBot="1" x14ac:dyDescent="0.3">
      <c r="A426" s="9" t="s">
        <v>405</v>
      </c>
      <c r="B426" s="10">
        <v>137021.07</v>
      </c>
      <c r="C426" s="10">
        <v>137021.07</v>
      </c>
      <c r="D426" s="10">
        <f t="shared" si="12"/>
        <v>0</v>
      </c>
      <c r="E426" s="11">
        <f t="shared" si="13"/>
        <v>0</v>
      </c>
    </row>
    <row r="427" spans="1:5" ht="15.75" hidden="1" outlineLevel="1" thickBot="1" x14ac:dyDescent="0.3">
      <c r="A427" s="9" t="s">
        <v>406</v>
      </c>
      <c r="B427" s="10">
        <v>87884.5</v>
      </c>
      <c r="C427" s="10">
        <v>87884.5</v>
      </c>
      <c r="D427" s="10">
        <f t="shared" si="12"/>
        <v>0</v>
      </c>
      <c r="E427" s="11">
        <f t="shared" si="13"/>
        <v>0</v>
      </c>
    </row>
    <row r="428" spans="1:5" ht="15.75" hidden="1" outlineLevel="1" thickBot="1" x14ac:dyDescent="0.3">
      <c r="A428" s="9" t="s">
        <v>407</v>
      </c>
      <c r="B428" s="10">
        <v>4976</v>
      </c>
      <c r="C428" s="10">
        <v>4976</v>
      </c>
      <c r="D428" s="10">
        <f t="shared" si="12"/>
        <v>0</v>
      </c>
      <c r="E428" s="11">
        <f t="shared" si="13"/>
        <v>0</v>
      </c>
    </row>
    <row r="429" spans="1:5" ht="15.75" hidden="1" outlineLevel="1" thickBot="1" x14ac:dyDescent="0.3">
      <c r="A429" s="9" t="s">
        <v>408</v>
      </c>
      <c r="B429" s="10">
        <v>11800</v>
      </c>
      <c r="C429" s="10">
        <v>11800</v>
      </c>
      <c r="D429" s="10">
        <f t="shared" si="12"/>
        <v>0</v>
      </c>
      <c r="E429" s="11">
        <f t="shared" si="13"/>
        <v>0</v>
      </c>
    </row>
    <row r="430" spans="1:5" ht="15.75" hidden="1" outlineLevel="1" thickBot="1" x14ac:dyDescent="0.3">
      <c r="A430" s="9" t="s">
        <v>409</v>
      </c>
      <c r="B430" s="10">
        <v>7224</v>
      </c>
      <c r="C430" s="10">
        <v>7224</v>
      </c>
      <c r="D430" s="10">
        <f t="shared" si="12"/>
        <v>0</v>
      </c>
      <c r="E430" s="11">
        <f t="shared" si="13"/>
        <v>0</v>
      </c>
    </row>
    <row r="431" spans="1:5" ht="15.75" hidden="1" outlineLevel="1" thickBot="1" x14ac:dyDescent="0.3">
      <c r="A431" s="9" t="s">
        <v>410</v>
      </c>
      <c r="B431" s="10">
        <v>66381.37</v>
      </c>
      <c r="C431" s="10">
        <v>66381.37</v>
      </c>
      <c r="D431" s="10">
        <f t="shared" si="12"/>
        <v>0</v>
      </c>
      <c r="E431" s="11">
        <f t="shared" si="13"/>
        <v>0</v>
      </c>
    </row>
    <row r="432" spans="1:5" ht="15.75" hidden="1" outlineLevel="1" thickBot="1" x14ac:dyDescent="0.3">
      <c r="A432" s="9" t="s">
        <v>411</v>
      </c>
      <c r="B432" s="10">
        <v>910</v>
      </c>
      <c r="C432" s="10">
        <v>910</v>
      </c>
      <c r="D432" s="10">
        <f t="shared" si="12"/>
        <v>0</v>
      </c>
      <c r="E432" s="11">
        <f t="shared" si="13"/>
        <v>0</v>
      </c>
    </row>
    <row r="433" spans="1:5" ht="15.75" hidden="1" outlineLevel="1" thickBot="1" x14ac:dyDescent="0.3">
      <c r="A433" s="9" t="s">
        <v>412</v>
      </c>
      <c r="B433" s="10">
        <v>256864</v>
      </c>
      <c r="C433" s="10">
        <v>256864</v>
      </c>
      <c r="D433" s="10">
        <f t="shared" si="12"/>
        <v>0</v>
      </c>
      <c r="E433" s="11">
        <f t="shared" si="13"/>
        <v>0</v>
      </c>
    </row>
    <row r="434" spans="1:5" ht="15.75" hidden="1" outlineLevel="1" thickBot="1" x14ac:dyDescent="0.3">
      <c r="A434" s="9" t="s">
        <v>413</v>
      </c>
      <c r="B434" s="10">
        <v>77996</v>
      </c>
      <c r="C434" s="10">
        <v>77996</v>
      </c>
      <c r="D434" s="10">
        <f t="shared" si="12"/>
        <v>0</v>
      </c>
      <c r="E434" s="11">
        <f t="shared" si="13"/>
        <v>0</v>
      </c>
    </row>
    <row r="435" spans="1:5" ht="15.75" hidden="1" outlineLevel="1" thickBot="1" x14ac:dyDescent="0.3">
      <c r="A435" s="9" t="s">
        <v>414</v>
      </c>
      <c r="B435" s="24">
        <v>0</v>
      </c>
      <c r="C435" s="24">
        <v>0</v>
      </c>
      <c r="D435" s="24">
        <f t="shared" si="12"/>
        <v>0</v>
      </c>
      <c r="E435" s="11" t="str">
        <f t="shared" si="13"/>
        <v/>
      </c>
    </row>
    <row r="436" spans="1:5" ht="15.75" hidden="1" outlineLevel="1" thickBot="1" x14ac:dyDescent="0.3">
      <c r="A436" s="9" t="s">
        <v>415</v>
      </c>
      <c r="B436" s="10">
        <v>14205.52</v>
      </c>
      <c r="C436" s="10">
        <v>14205.52</v>
      </c>
      <c r="D436" s="10">
        <f t="shared" si="12"/>
        <v>0</v>
      </c>
      <c r="E436" s="11">
        <f t="shared" si="13"/>
        <v>0</v>
      </c>
    </row>
    <row r="437" spans="1:5" ht="15.75" hidden="1" outlineLevel="1" thickBot="1" x14ac:dyDescent="0.3">
      <c r="A437" s="9" t="s">
        <v>416</v>
      </c>
      <c r="B437" s="10">
        <v>-15270624.5</v>
      </c>
      <c r="C437" s="10">
        <v>-15270624.5</v>
      </c>
      <c r="D437" s="10">
        <f t="shared" si="12"/>
        <v>0</v>
      </c>
      <c r="E437" s="11">
        <f t="shared" si="13"/>
        <v>0</v>
      </c>
    </row>
    <row r="438" spans="1:5" ht="15.75" hidden="1" outlineLevel="1" thickBot="1" x14ac:dyDescent="0.3">
      <c r="A438" s="9" t="s">
        <v>417</v>
      </c>
      <c r="B438" s="10">
        <v>-304258.44</v>
      </c>
      <c r="C438" s="10">
        <v>-304258.44</v>
      </c>
      <c r="D438" s="10">
        <f t="shared" si="12"/>
        <v>0</v>
      </c>
      <c r="E438" s="11">
        <f t="shared" si="13"/>
        <v>0</v>
      </c>
    </row>
    <row r="439" spans="1:5" ht="15.75" hidden="1" outlineLevel="1" thickBot="1" x14ac:dyDescent="0.3">
      <c r="A439" s="9" t="s">
        <v>418</v>
      </c>
      <c r="B439" s="10">
        <v>-222252.31</v>
      </c>
      <c r="C439" s="10">
        <v>-222252.31</v>
      </c>
      <c r="D439" s="10">
        <f t="shared" si="12"/>
        <v>0</v>
      </c>
      <c r="E439" s="11">
        <f t="shared" si="13"/>
        <v>0</v>
      </c>
    </row>
    <row r="440" spans="1:5" ht="15.75" hidden="1" outlineLevel="1" thickBot="1" x14ac:dyDescent="0.3">
      <c r="A440" s="9" t="s">
        <v>419</v>
      </c>
      <c r="B440" s="10">
        <v>-6382770.96</v>
      </c>
      <c r="C440" s="10">
        <v>-6382770.96</v>
      </c>
      <c r="D440" s="10">
        <f t="shared" si="12"/>
        <v>0</v>
      </c>
      <c r="E440" s="11">
        <f t="shared" si="13"/>
        <v>0</v>
      </c>
    </row>
    <row r="441" spans="1:5" ht="15.75" hidden="1" outlineLevel="1" thickBot="1" x14ac:dyDescent="0.3">
      <c r="A441" s="9" t="s">
        <v>420</v>
      </c>
      <c r="B441" s="10">
        <v>-53263.68</v>
      </c>
      <c r="C441" s="10">
        <v>-53263.68</v>
      </c>
      <c r="D441" s="10">
        <f t="shared" si="12"/>
        <v>0</v>
      </c>
      <c r="E441" s="11">
        <f t="shared" si="13"/>
        <v>0</v>
      </c>
    </row>
    <row r="442" spans="1:5" ht="15.75" hidden="1" outlineLevel="1" thickBot="1" x14ac:dyDescent="0.3">
      <c r="A442" s="9" t="s">
        <v>421</v>
      </c>
      <c r="B442" s="10">
        <v>3579274.68</v>
      </c>
      <c r="C442" s="10">
        <v>3579274.68</v>
      </c>
      <c r="D442" s="10">
        <f t="shared" si="12"/>
        <v>0</v>
      </c>
      <c r="E442" s="11">
        <f t="shared" si="13"/>
        <v>0</v>
      </c>
    </row>
    <row r="443" spans="1:5" ht="15.75" hidden="1" outlineLevel="1" thickBot="1" x14ac:dyDescent="0.3">
      <c r="A443" s="9" t="s">
        <v>422</v>
      </c>
      <c r="B443" s="10">
        <v>27864.84</v>
      </c>
      <c r="C443" s="10">
        <v>27864.84</v>
      </c>
      <c r="D443" s="10">
        <f t="shared" si="12"/>
        <v>0</v>
      </c>
      <c r="E443" s="11">
        <f t="shared" si="13"/>
        <v>0</v>
      </c>
    </row>
    <row r="444" spans="1:5" ht="15.75" hidden="1" outlineLevel="1" thickBot="1" x14ac:dyDescent="0.3">
      <c r="A444" s="9" t="s">
        <v>423</v>
      </c>
      <c r="B444" s="10">
        <v>7956.8</v>
      </c>
      <c r="C444" s="10">
        <v>7956.8</v>
      </c>
      <c r="D444" s="10">
        <f t="shared" si="12"/>
        <v>0</v>
      </c>
      <c r="E444" s="11">
        <f t="shared" si="13"/>
        <v>0</v>
      </c>
    </row>
    <row r="445" spans="1:5" ht="15.75" hidden="1" outlineLevel="1" thickBot="1" x14ac:dyDescent="0.3">
      <c r="A445" s="9" t="s">
        <v>424</v>
      </c>
      <c r="B445" s="10">
        <v>331577.12</v>
      </c>
      <c r="C445" s="10">
        <v>331577.12</v>
      </c>
      <c r="D445" s="10">
        <f t="shared" si="12"/>
        <v>0</v>
      </c>
      <c r="E445" s="11">
        <f t="shared" si="13"/>
        <v>0</v>
      </c>
    </row>
    <row r="446" spans="1:5" ht="15.75" hidden="1" outlineLevel="1" thickBot="1" x14ac:dyDescent="0.3">
      <c r="A446" s="9" t="s">
        <v>425</v>
      </c>
      <c r="B446" s="10">
        <v>-188865.02</v>
      </c>
      <c r="C446" s="10">
        <v>-188865.02</v>
      </c>
      <c r="D446" s="10">
        <f t="shared" si="12"/>
        <v>0</v>
      </c>
      <c r="E446" s="11">
        <f t="shared" si="13"/>
        <v>0</v>
      </c>
    </row>
    <row r="447" spans="1:5" ht="15.75" hidden="1" outlineLevel="1" thickBot="1" x14ac:dyDescent="0.3">
      <c r="A447" s="9" t="s">
        <v>426</v>
      </c>
      <c r="B447" s="10">
        <v>141138.89000000001</v>
      </c>
      <c r="C447" s="10">
        <v>141138.89000000001</v>
      </c>
      <c r="D447" s="10">
        <f t="shared" si="12"/>
        <v>0</v>
      </c>
      <c r="E447" s="11">
        <f t="shared" si="13"/>
        <v>0</v>
      </c>
    </row>
    <row r="448" spans="1:5" ht="15.75" hidden="1" outlineLevel="1" thickBot="1" x14ac:dyDescent="0.3">
      <c r="A448" s="9" t="s">
        <v>427</v>
      </c>
      <c r="B448" s="10">
        <v>1283526.5</v>
      </c>
      <c r="C448" s="10">
        <v>1283526.5</v>
      </c>
      <c r="D448" s="10">
        <f t="shared" si="12"/>
        <v>0</v>
      </c>
      <c r="E448" s="11">
        <f t="shared" si="13"/>
        <v>0</v>
      </c>
    </row>
    <row r="449" spans="1:5" ht="15.75" hidden="1" outlineLevel="1" thickBot="1" x14ac:dyDescent="0.3">
      <c r="A449" s="9" t="s">
        <v>428</v>
      </c>
      <c r="B449" s="10">
        <v>655.02</v>
      </c>
      <c r="C449" s="10">
        <v>655.02</v>
      </c>
      <c r="D449" s="10">
        <f t="shared" si="12"/>
        <v>0</v>
      </c>
      <c r="E449" s="11">
        <f t="shared" si="13"/>
        <v>0</v>
      </c>
    </row>
    <row r="450" spans="1:5" ht="15.75" hidden="1" outlineLevel="1" thickBot="1" x14ac:dyDescent="0.3">
      <c r="A450" s="9" t="s">
        <v>429</v>
      </c>
      <c r="B450" s="24">
        <v>0</v>
      </c>
      <c r="C450" s="24">
        <v>0</v>
      </c>
      <c r="D450" s="23">
        <f t="shared" si="12"/>
        <v>0</v>
      </c>
      <c r="E450" s="11" t="str">
        <f t="shared" si="13"/>
        <v/>
      </c>
    </row>
    <row r="451" spans="1:5" ht="15.75" hidden="1" outlineLevel="1" thickBot="1" x14ac:dyDescent="0.3">
      <c r="A451" s="9" t="s">
        <v>430</v>
      </c>
      <c r="B451" s="10">
        <v>18312.54</v>
      </c>
      <c r="C451" s="10">
        <v>18312.54</v>
      </c>
      <c r="D451" s="10">
        <f t="shared" si="12"/>
        <v>0</v>
      </c>
      <c r="E451" s="11">
        <f t="shared" si="13"/>
        <v>0</v>
      </c>
    </row>
    <row r="452" spans="1:5" ht="15.75" hidden="1" outlineLevel="1" thickBot="1" x14ac:dyDescent="0.3">
      <c r="A452" s="9" t="s">
        <v>431</v>
      </c>
      <c r="B452" s="10">
        <v>247.67</v>
      </c>
      <c r="C452" s="10">
        <v>247.67</v>
      </c>
      <c r="D452" s="10">
        <f t="shared" si="12"/>
        <v>0</v>
      </c>
      <c r="E452" s="11">
        <f t="shared" si="13"/>
        <v>0</v>
      </c>
    </row>
    <row r="453" spans="1:5" ht="15.75" hidden="1" outlineLevel="1" thickBot="1" x14ac:dyDescent="0.3">
      <c r="A453" s="9" t="s">
        <v>432</v>
      </c>
      <c r="B453" s="23"/>
      <c r="C453" s="23"/>
      <c r="D453" s="10">
        <f t="shared" si="12"/>
        <v>0</v>
      </c>
      <c r="E453" s="11" t="str">
        <f t="shared" si="13"/>
        <v/>
      </c>
    </row>
    <row r="454" spans="1:5" ht="15.75" hidden="1" outlineLevel="1" thickBot="1" x14ac:dyDescent="0.3">
      <c r="A454" s="9" t="s">
        <v>433</v>
      </c>
      <c r="B454" s="23"/>
      <c r="C454" s="23"/>
      <c r="D454" s="23">
        <f t="shared" si="12"/>
        <v>0</v>
      </c>
      <c r="E454" s="11" t="str">
        <f t="shared" si="13"/>
        <v/>
      </c>
    </row>
    <row r="455" spans="1:5" ht="15.75" hidden="1" outlineLevel="1" thickBot="1" x14ac:dyDescent="0.3">
      <c r="A455" s="9" t="s">
        <v>434</v>
      </c>
      <c r="B455" s="10">
        <v>1813964.31</v>
      </c>
      <c r="C455" s="10">
        <v>1813964.31</v>
      </c>
      <c r="D455" s="10">
        <f t="shared" si="12"/>
        <v>0</v>
      </c>
      <c r="E455" s="11">
        <f t="shared" si="13"/>
        <v>0</v>
      </c>
    </row>
    <row r="456" spans="1:5" ht="15.75" hidden="1" outlineLevel="1" thickBot="1" x14ac:dyDescent="0.3">
      <c r="A456" s="9" t="s">
        <v>435</v>
      </c>
      <c r="B456" s="10">
        <v>1571392.04</v>
      </c>
      <c r="C456" s="10">
        <v>1571392.04</v>
      </c>
      <c r="D456" s="10">
        <f t="shared" si="12"/>
        <v>0</v>
      </c>
      <c r="E456" s="11">
        <f t="shared" si="13"/>
        <v>0</v>
      </c>
    </row>
    <row r="457" spans="1:5" ht="15.75" hidden="1" outlineLevel="1" thickBot="1" x14ac:dyDescent="0.3">
      <c r="A457" s="9" t="s">
        <v>436</v>
      </c>
      <c r="B457" s="23"/>
      <c r="C457" s="23"/>
      <c r="D457" s="23">
        <f t="shared" si="12"/>
        <v>0</v>
      </c>
      <c r="E457" s="11" t="str">
        <f t="shared" si="13"/>
        <v/>
      </c>
    </row>
    <row r="458" spans="1:5" ht="15.75" hidden="1" outlineLevel="1" thickBot="1" x14ac:dyDescent="0.3">
      <c r="A458" s="9" t="s">
        <v>437</v>
      </c>
      <c r="B458" s="10">
        <v>969.46</v>
      </c>
      <c r="C458" s="10">
        <v>969.46</v>
      </c>
      <c r="D458" s="23">
        <f t="shared" ref="D458:D521" si="14">B458-C458</f>
        <v>0</v>
      </c>
      <c r="E458" s="11">
        <f t="shared" ref="E458:E521" si="15">IFERROR(D458/C458,"")</f>
        <v>0</v>
      </c>
    </row>
    <row r="459" spans="1:5" ht="15.75" hidden="1" outlineLevel="1" thickBot="1" x14ac:dyDescent="0.3">
      <c r="A459" s="9" t="s">
        <v>438</v>
      </c>
      <c r="B459" s="10">
        <v>172627.55</v>
      </c>
      <c r="C459" s="10">
        <v>172627.55</v>
      </c>
      <c r="D459" s="10">
        <f t="shared" si="14"/>
        <v>0</v>
      </c>
      <c r="E459" s="11">
        <f t="shared" si="15"/>
        <v>0</v>
      </c>
    </row>
    <row r="460" spans="1:5" ht="15.75" hidden="1" outlineLevel="1" thickBot="1" x14ac:dyDescent="0.3">
      <c r="A460" s="9" t="s">
        <v>439</v>
      </c>
      <c r="B460" s="23"/>
      <c r="C460" s="23"/>
      <c r="D460" s="10">
        <f t="shared" si="14"/>
        <v>0</v>
      </c>
      <c r="E460" s="11" t="str">
        <f t="shared" si="15"/>
        <v/>
      </c>
    </row>
    <row r="461" spans="1:5" ht="15.75" hidden="1" outlineLevel="1" thickBot="1" x14ac:dyDescent="0.3">
      <c r="A461" s="9" t="s">
        <v>440</v>
      </c>
      <c r="B461" s="10">
        <v>1052.07</v>
      </c>
      <c r="C461" s="10">
        <v>1052.07</v>
      </c>
      <c r="D461" s="10">
        <f t="shared" si="14"/>
        <v>0</v>
      </c>
      <c r="E461" s="11">
        <f t="shared" si="15"/>
        <v>0</v>
      </c>
    </row>
    <row r="462" spans="1:5" ht="15.75" hidden="1" outlineLevel="1" thickBot="1" x14ac:dyDescent="0.3">
      <c r="A462" s="9" t="s">
        <v>441</v>
      </c>
      <c r="B462" s="10">
        <v>469.8</v>
      </c>
      <c r="C462" s="10">
        <v>469.8</v>
      </c>
      <c r="D462" s="10">
        <f t="shared" si="14"/>
        <v>0</v>
      </c>
      <c r="E462" s="11">
        <f t="shared" si="15"/>
        <v>0</v>
      </c>
    </row>
    <row r="463" spans="1:5" ht="15.75" hidden="1" outlineLevel="1" thickBot="1" x14ac:dyDescent="0.3">
      <c r="A463" s="9" t="s">
        <v>442</v>
      </c>
      <c r="B463" s="10">
        <v>27.99</v>
      </c>
      <c r="C463" s="10">
        <v>27.99</v>
      </c>
      <c r="D463" s="23">
        <f t="shared" si="14"/>
        <v>0</v>
      </c>
      <c r="E463" s="11">
        <f t="shared" si="15"/>
        <v>0</v>
      </c>
    </row>
    <row r="464" spans="1:5" ht="15.75" hidden="1" outlineLevel="1" thickBot="1" x14ac:dyDescent="0.3">
      <c r="A464" s="9" t="s">
        <v>443</v>
      </c>
      <c r="B464" s="10">
        <v>-495792.35</v>
      </c>
      <c r="C464" s="10">
        <v>-495792.35</v>
      </c>
      <c r="D464" s="10">
        <f t="shared" si="14"/>
        <v>0</v>
      </c>
      <c r="E464" s="11">
        <f t="shared" si="15"/>
        <v>0</v>
      </c>
    </row>
    <row r="465" spans="1:5" ht="15.75" hidden="1" outlineLevel="1" thickBot="1" x14ac:dyDescent="0.3">
      <c r="A465" s="9" t="s">
        <v>444</v>
      </c>
      <c r="B465" s="10">
        <v>1000</v>
      </c>
      <c r="C465" s="10">
        <v>1000</v>
      </c>
      <c r="D465" s="10">
        <f t="shared" si="14"/>
        <v>0</v>
      </c>
      <c r="E465" s="11">
        <f t="shared" si="15"/>
        <v>0</v>
      </c>
    </row>
    <row r="466" spans="1:5" ht="15.75" hidden="1" outlineLevel="1" thickBot="1" x14ac:dyDescent="0.3">
      <c r="A466" s="9" t="s">
        <v>445</v>
      </c>
      <c r="B466" s="10">
        <v>103033.2</v>
      </c>
      <c r="C466" s="10">
        <v>103033.2</v>
      </c>
      <c r="D466" s="10">
        <f t="shared" si="14"/>
        <v>0</v>
      </c>
      <c r="E466" s="11">
        <f t="shared" si="15"/>
        <v>0</v>
      </c>
    </row>
    <row r="467" spans="1:5" ht="15.75" hidden="1" outlineLevel="1" thickBot="1" x14ac:dyDescent="0.3">
      <c r="A467" s="9" t="s">
        <v>446</v>
      </c>
      <c r="B467" s="23"/>
      <c r="C467" s="23"/>
      <c r="D467" s="23">
        <f t="shared" si="14"/>
        <v>0</v>
      </c>
      <c r="E467" s="11" t="str">
        <f t="shared" si="15"/>
        <v/>
      </c>
    </row>
    <row r="468" spans="1:5" ht="15.75" hidden="1" outlineLevel="1" thickBot="1" x14ac:dyDescent="0.3">
      <c r="A468" s="9" t="s">
        <v>447</v>
      </c>
      <c r="B468" s="23"/>
      <c r="C468" s="23"/>
      <c r="D468" s="23">
        <f t="shared" si="14"/>
        <v>0</v>
      </c>
      <c r="E468" s="11" t="str">
        <f t="shared" si="15"/>
        <v/>
      </c>
    </row>
    <row r="469" spans="1:5" ht="15.75" hidden="1" outlineLevel="1" thickBot="1" x14ac:dyDescent="0.3">
      <c r="A469" s="9" t="s">
        <v>448</v>
      </c>
      <c r="B469" s="23"/>
      <c r="C469" s="23"/>
      <c r="D469" s="23">
        <f t="shared" si="14"/>
        <v>0</v>
      </c>
      <c r="E469" s="11" t="str">
        <f t="shared" si="15"/>
        <v/>
      </c>
    </row>
    <row r="470" spans="1:5" ht="15.75" hidden="1" outlineLevel="1" thickBot="1" x14ac:dyDescent="0.3">
      <c r="A470" s="9" t="s">
        <v>449</v>
      </c>
      <c r="B470" s="10">
        <v>294997.89</v>
      </c>
      <c r="C470" s="10">
        <v>294997.89</v>
      </c>
      <c r="D470" s="23">
        <f t="shared" si="14"/>
        <v>0</v>
      </c>
      <c r="E470" s="11">
        <f t="shared" si="15"/>
        <v>0</v>
      </c>
    </row>
    <row r="471" spans="1:5" ht="15.75" hidden="1" outlineLevel="1" thickBot="1" x14ac:dyDescent="0.3">
      <c r="A471" s="9" t="s">
        <v>450</v>
      </c>
      <c r="B471" s="10">
        <v>92576.59</v>
      </c>
      <c r="C471" s="10">
        <v>92576.59</v>
      </c>
      <c r="D471" s="10">
        <f t="shared" si="14"/>
        <v>0</v>
      </c>
      <c r="E471" s="11">
        <f t="shared" si="15"/>
        <v>0</v>
      </c>
    </row>
    <row r="472" spans="1:5" ht="15.75" hidden="1" outlineLevel="1" thickBot="1" x14ac:dyDescent="0.3">
      <c r="A472" s="9" t="s">
        <v>451</v>
      </c>
      <c r="B472" s="10">
        <v>29500</v>
      </c>
      <c r="C472" s="10">
        <v>29500</v>
      </c>
      <c r="D472" s="10">
        <f t="shared" si="14"/>
        <v>0</v>
      </c>
      <c r="E472" s="11">
        <f t="shared" si="15"/>
        <v>0</v>
      </c>
    </row>
    <row r="473" spans="1:5" ht="15.75" hidden="1" outlineLevel="1" thickBot="1" x14ac:dyDescent="0.3">
      <c r="A473" s="9" t="s">
        <v>452</v>
      </c>
      <c r="B473" s="10">
        <v>215831.88</v>
      </c>
      <c r="C473" s="10">
        <v>215831.88</v>
      </c>
      <c r="D473" s="10">
        <f t="shared" si="14"/>
        <v>0</v>
      </c>
      <c r="E473" s="11">
        <f t="shared" si="15"/>
        <v>0</v>
      </c>
    </row>
    <row r="474" spans="1:5" ht="15.75" hidden="1" outlineLevel="1" thickBot="1" x14ac:dyDescent="0.3">
      <c r="A474" s="9" t="s">
        <v>453</v>
      </c>
      <c r="B474" s="10">
        <v>2709</v>
      </c>
      <c r="C474" s="10">
        <v>2709</v>
      </c>
      <c r="D474" s="10">
        <f t="shared" si="14"/>
        <v>0</v>
      </c>
      <c r="E474" s="11">
        <f t="shared" si="15"/>
        <v>0</v>
      </c>
    </row>
    <row r="475" spans="1:5" ht="15.75" hidden="1" outlineLevel="1" thickBot="1" x14ac:dyDescent="0.3">
      <c r="A475" s="9" t="s">
        <v>454</v>
      </c>
      <c r="B475" s="23"/>
      <c r="C475" s="23"/>
      <c r="D475" s="10">
        <f t="shared" si="14"/>
        <v>0</v>
      </c>
      <c r="E475" s="11" t="str">
        <f t="shared" si="15"/>
        <v/>
      </c>
    </row>
    <row r="476" spans="1:5" ht="15.75" hidden="1" outlineLevel="1" thickBot="1" x14ac:dyDescent="0.3">
      <c r="A476" s="9" t="s">
        <v>455</v>
      </c>
      <c r="B476" s="10">
        <v>32.979999999999997</v>
      </c>
      <c r="C476" s="10">
        <v>32.979999999999997</v>
      </c>
      <c r="D476" s="10">
        <f t="shared" si="14"/>
        <v>0</v>
      </c>
      <c r="E476" s="11">
        <f t="shared" si="15"/>
        <v>0</v>
      </c>
    </row>
    <row r="477" spans="1:5" ht="15.75" hidden="1" outlineLevel="1" thickBot="1" x14ac:dyDescent="0.3">
      <c r="A477" s="9" t="s">
        <v>456</v>
      </c>
      <c r="B477" s="10">
        <v>2323806.4500000002</v>
      </c>
      <c r="C477" s="10">
        <v>2323806.4500000002</v>
      </c>
      <c r="D477" s="10">
        <f t="shared" si="14"/>
        <v>0</v>
      </c>
      <c r="E477" s="11">
        <f t="shared" si="15"/>
        <v>0</v>
      </c>
    </row>
    <row r="478" spans="1:5" ht="15.75" hidden="1" outlineLevel="1" thickBot="1" x14ac:dyDescent="0.3">
      <c r="A478" s="9" t="s">
        <v>457</v>
      </c>
      <c r="B478" s="10">
        <v>29250.49</v>
      </c>
      <c r="C478" s="10">
        <v>29250.49</v>
      </c>
      <c r="D478" s="10">
        <f t="shared" si="14"/>
        <v>0</v>
      </c>
      <c r="E478" s="11">
        <f t="shared" si="15"/>
        <v>0</v>
      </c>
    </row>
    <row r="479" spans="1:5" ht="15.75" hidden="1" outlineLevel="1" thickBot="1" x14ac:dyDescent="0.3">
      <c r="A479" s="9" t="s">
        <v>458</v>
      </c>
      <c r="B479" s="10">
        <v>33062.400000000001</v>
      </c>
      <c r="C479" s="10">
        <v>33062.400000000001</v>
      </c>
      <c r="D479" s="10">
        <f t="shared" si="14"/>
        <v>0</v>
      </c>
      <c r="E479" s="11">
        <f t="shared" si="15"/>
        <v>0</v>
      </c>
    </row>
    <row r="480" spans="1:5" ht="15.75" hidden="1" outlineLevel="1" thickBot="1" x14ac:dyDescent="0.3">
      <c r="A480" s="9" t="s">
        <v>459</v>
      </c>
      <c r="B480" s="10">
        <v>3634835.53</v>
      </c>
      <c r="C480" s="10">
        <v>3634835.53</v>
      </c>
      <c r="D480" s="10">
        <f t="shared" si="14"/>
        <v>0</v>
      </c>
      <c r="E480" s="11">
        <f t="shared" si="15"/>
        <v>0</v>
      </c>
    </row>
    <row r="481" spans="1:5" ht="15.75" hidden="1" outlineLevel="1" thickBot="1" x14ac:dyDescent="0.3">
      <c r="A481" s="9" t="s">
        <v>460</v>
      </c>
      <c r="B481" s="10">
        <v>1973221.33</v>
      </c>
      <c r="C481" s="10">
        <v>1973221.33</v>
      </c>
      <c r="D481" s="23">
        <f t="shared" si="14"/>
        <v>0</v>
      </c>
      <c r="E481" s="11">
        <f t="shared" si="15"/>
        <v>0</v>
      </c>
    </row>
    <row r="482" spans="1:5" ht="15.75" hidden="1" outlineLevel="1" thickBot="1" x14ac:dyDescent="0.3">
      <c r="A482" s="9" t="s">
        <v>461</v>
      </c>
      <c r="B482" s="10">
        <v>52716.71</v>
      </c>
      <c r="C482" s="10">
        <v>52716.71</v>
      </c>
      <c r="D482" s="10">
        <f t="shared" si="14"/>
        <v>0</v>
      </c>
      <c r="E482" s="11">
        <f t="shared" si="15"/>
        <v>0</v>
      </c>
    </row>
    <row r="483" spans="1:5" ht="15.75" hidden="1" outlineLevel="1" thickBot="1" x14ac:dyDescent="0.3">
      <c r="A483" s="9" t="s">
        <v>462</v>
      </c>
      <c r="B483" s="23"/>
      <c r="C483" s="23"/>
      <c r="D483" s="10">
        <f t="shared" si="14"/>
        <v>0</v>
      </c>
      <c r="E483" s="11" t="str">
        <f t="shared" si="15"/>
        <v/>
      </c>
    </row>
    <row r="484" spans="1:5" ht="15.75" hidden="1" outlineLevel="1" thickBot="1" x14ac:dyDescent="0.3">
      <c r="A484" s="9" t="s">
        <v>463</v>
      </c>
      <c r="B484" s="10">
        <v>135315.17000000001</v>
      </c>
      <c r="C484" s="10">
        <v>135315.17000000001</v>
      </c>
      <c r="D484" s="23">
        <f t="shared" si="14"/>
        <v>0</v>
      </c>
      <c r="E484" s="11">
        <f t="shared" si="15"/>
        <v>0</v>
      </c>
    </row>
    <row r="485" spans="1:5" ht="15.75" hidden="1" outlineLevel="1" thickBot="1" x14ac:dyDescent="0.3">
      <c r="A485" s="9" t="s">
        <v>464</v>
      </c>
      <c r="B485" s="10">
        <v>209942.12</v>
      </c>
      <c r="C485" s="10">
        <v>209942.12</v>
      </c>
      <c r="D485" s="10">
        <f t="shared" si="14"/>
        <v>0</v>
      </c>
      <c r="E485" s="11">
        <f t="shared" si="15"/>
        <v>0</v>
      </c>
    </row>
    <row r="486" spans="1:5" ht="15.75" hidden="1" outlineLevel="1" thickBot="1" x14ac:dyDescent="0.3">
      <c r="A486" s="9" t="s">
        <v>465</v>
      </c>
      <c r="B486" s="10">
        <v>950125.1</v>
      </c>
      <c r="C486" s="10">
        <v>950125.1</v>
      </c>
      <c r="D486" s="10">
        <f t="shared" si="14"/>
        <v>0</v>
      </c>
      <c r="E486" s="11">
        <f t="shared" si="15"/>
        <v>0</v>
      </c>
    </row>
    <row r="487" spans="1:5" ht="15.75" hidden="1" outlineLevel="1" thickBot="1" x14ac:dyDescent="0.3">
      <c r="A487" s="9" t="s">
        <v>466</v>
      </c>
      <c r="B487" s="10">
        <v>25435.13</v>
      </c>
      <c r="C487" s="10">
        <v>25435.13</v>
      </c>
      <c r="D487" s="10">
        <f t="shared" si="14"/>
        <v>0</v>
      </c>
      <c r="E487" s="11">
        <f t="shared" si="15"/>
        <v>0</v>
      </c>
    </row>
    <row r="488" spans="1:5" ht="15.75" hidden="1" outlineLevel="1" thickBot="1" x14ac:dyDescent="0.3">
      <c r="A488" s="9" t="s">
        <v>467</v>
      </c>
      <c r="B488" s="10">
        <v>2194855.1800000002</v>
      </c>
      <c r="C488" s="10">
        <v>2194855.1800000002</v>
      </c>
      <c r="D488" s="10">
        <f t="shared" si="14"/>
        <v>0</v>
      </c>
      <c r="E488" s="11">
        <f t="shared" si="15"/>
        <v>0</v>
      </c>
    </row>
    <row r="489" spans="1:5" ht="15.75" hidden="1" outlineLevel="1" thickBot="1" x14ac:dyDescent="0.3">
      <c r="A489" s="9" t="s">
        <v>468</v>
      </c>
      <c r="B489" s="10">
        <v>1289490.57</v>
      </c>
      <c r="C489" s="10">
        <v>1289490.57</v>
      </c>
      <c r="D489" s="10">
        <f t="shared" si="14"/>
        <v>0</v>
      </c>
      <c r="E489" s="11">
        <f t="shared" si="15"/>
        <v>0</v>
      </c>
    </row>
    <row r="490" spans="1:5" ht="15.75" hidden="1" outlineLevel="1" thickBot="1" x14ac:dyDescent="0.3">
      <c r="A490" s="9" t="s">
        <v>469</v>
      </c>
      <c r="B490" s="10">
        <v>13527.64</v>
      </c>
      <c r="C490" s="10">
        <v>13527.64</v>
      </c>
      <c r="D490" s="10">
        <f t="shared" si="14"/>
        <v>0</v>
      </c>
      <c r="E490" s="11">
        <f t="shared" si="15"/>
        <v>0</v>
      </c>
    </row>
    <row r="491" spans="1:5" ht="15.75" hidden="1" outlineLevel="1" thickBot="1" x14ac:dyDescent="0.3">
      <c r="A491" s="9" t="s">
        <v>470</v>
      </c>
      <c r="B491" s="10">
        <v>153319.62</v>
      </c>
      <c r="C491" s="10">
        <v>153319.62</v>
      </c>
      <c r="D491" s="10">
        <f t="shared" si="14"/>
        <v>0</v>
      </c>
      <c r="E491" s="11">
        <f t="shared" si="15"/>
        <v>0</v>
      </c>
    </row>
    <row r="492" spans="1:5" ht="15.75" hidden="1" outlineLevel="1" thickBot="1" x14ac:dyDescent="0.3">
      <c r="A492" s="9" t="s">
        <v>471</v>
      </c>
      <c r="B492" s="23"/>
      <c r="C492" s="23"/>
      <c r="D492" s="10">
        <f t="shared" si="14"/>
        <v>0</v>
      </c>
      <c r="E492" s="11" t="str">
        <f t="shared" si="15"/>
        <v/>
      </c>
    </row>
    <row r="493" spans="1:5" ht="15.75" hidden="1" outlineLevel="1" thickBot="1" x14ac:dyDescent="0.3">
      <c r="A493" s="9" t="s">
        <v>472</v>
      </c>
      <c r="B493" s="10">
        <v>1236.95</v>
      </c>
      <c r="C493" s="10">
        <v>1236.95</v>
      </c>
      <c r="D493" s="23">
        <f t="shared" si="14"/>
        <v>0</v>
      </c>
      <c r="E493" s="11">
        <f t="shared" si="15"/>
        <v>0</v>
      </c>
    </row>
    <row r="494" spans="1:5" ht="15.75" hidden="1" outlineLevel="1" thickBot="1" x14ac:dyDescent="0.3">
      <c r="A494" s="9" t="s">
        <v>473</v>
      </c>
      <c r="B494" s="10">
        <v>18483.79</v>
      </c>
      <c r="C494" s="10">
        <v>18483.79</v>
      </c>
      <c r="D494" s="10">
        <f t="shared" si="14"/>
        <v>0</v>
      </c>
      <c r="E494" s="11">
        <f t="shared" si="15"/>
        <v>0</v>
      </c>
    </row>
    <row r="495" spans="1:5" ht="15.75" hidden="1" outlineLevel="1" thickBot="1" x14ac:dyDescent="0.3">
      <c r="A495" s="9" t="s">
        <v>474</v>
      </c>
      <c r="B495" s="10">
        <v>96363.53</v>
      </c>
      <c r="C495" s="10">
        <v>96363.53</v>
      </c>
      <c r="D495" s="10">
        <f t="shared" si="14"/>
        <v>0</v>
      </c>
      <c r="E495" s="11">
        <f t="shared" si="15"/>
        <v>0</v>
      </c>
    </row>
    <row r="496" spans="1:5" ht="15.75" hidden="1" outlineLevel="1" thickBot="1" x14ac:dyDescent="0.3">
      <c r="A496" s="9" t="s">
        <v>475</v>
      </c>
      <c r="B496" s="10">
        <v>4002.38</v>
      </c>
      <c r="C496" s="10">
        <v>4002.38</v>
      </c>
      <c r="D496" s="10">
        <f t="shared" si="14"/>
        <v>0</v>
      </c>
      <c r="E496" s="11">
        <f t="shared" si="15"/>
        <v>0</v>
      </c>
    </row>
    <row r="497" spans="1:5" ht="15.75" hidden="1" outlineLevel="1" thickBot="1" x14ac:dyDescent="0.3">
      <c r="A497" s="9" t="s">
        <v>476</v>
      </c>
      <c r="B497" s="10">
        <v>19411.25</v>
      </c>
      <c r="C497" s="10">
        <v>19411.25</v>
      </c>
      <c r="D497" s="10">
        <f t="shared" si="14"/>
        <v>0</v>
      </c>
      <c r="E497" s="11">
        <f t="shared" si="15"/>
        <v>0</v>
      </c>
    </row>
    <row r="498" spans="1:5" ht="15.75" hidden="1" outlineLevel="1" thickBot="1" x14ac:dyDescent="0.3">
      <c r="A498" s="9" t="s">
        <v>477</v>
      </c>
      <c r="B498" s="10">
        <v>25952.55</v>
      </c>
      <c r="C498" s="10">
        <v>25952.55</v>
      </c>
      <c r="D498" s="10">
        <f t="shared" si="14"/>
        <v>0</v>
      </c>
      <c r="E498" s="11">
        <f t="shared" si="15"/>
        <v>0</v>
      </c>
    </row>
    <row r="499" spans="1:5" ht="15.75" hidden="1" outlineLevel="1" thickBot="1" x14ac:dyDescent="0.3">
      <c r="A499" s="9" t="s">
        <v>478</v>
      </c>
      <c r="B499" s="10">
        <v>24.6</v>
      </c>
      <c r="C499" s="10">
        <v>24.6</v>
      </c>
      <c r="D499" s="10">
        <f t="shared" si="14"/>
        <v>0</v>
      </c>
      <c r="E499" s="11">
        <f t="shared" si="15"/>
        <v>0</v>
      </c>
    </row>
    <row r="500" spans="1:5" ht="15.75" hidden="1" outlineLevel="1" thickBot="1" x14ac:dyDescent="0.3">
      <c r="A500" s="9" t="s">
        <v>479</v>
      </c>
      <c r="B500" s="23"/>
      <c r="C500" s="23"/>
      <c r="D500" s="23">
        <f t="shared" si="14"/>
        <v>0</v>
      </c>
      <c r="E500" s="11" t="str">
        <f t="shared" si="15"/>
        <v/>
      </c>
    </row>
    <row r="501" spans="1:5" ht="15.75" hidden="1" outlineLevel="1" thickBot="1" x14ac:dyDescent="0.3">
      <c r="A501" s="9" t="s">
        <v>480</v>
      </c>
      <c r="B501" s="10">
        <v>181994.6</v>
      </c>
      <c r="C501" s="10">
        <v>181994.6</v>
      </c>
      <c r="D501" s="10">
        <f t="shared" si="14"/>
        <v>0</v>
      </c>
      <c r="E501" s="11">
        <f t="shared" si="15"/>
        <v>0</v>
      </c>
    </row>
    <row r="502" spans="1:5" ht="15.75" hidden="1" outlineLevel="1" thickBot="1" x14ac:dyDescent="0.3">
      <c r="A502" s="9" t="s">
        <v>481</v>
      </c>
      <c r="B502" s="10">
        <v>105455.58</v>
      </c>
      <c r="C502" s="10">
        <v>105455.58</v>
      </c>
      <c r="D502" s="10">
        <f t="shared" si="14"/>
        <v>0</v>
      </c>
      <c r="E502" s="11">
        <f t="shared" si="15"/>
        <v>0</v>
      </c>
    </row>
    <row r="503" spans="1:5" ht="15.75" hidden="1" outlineLevel="1" thickBot="1" x14ac:dyDescent="0.3">
      <c r="A503" s="9" t="s">
        <v>482</v>
      </c>
      <c r="B503" s="10">
        <v>198115.52</v>
      </c>
      <c r="C503" s="10">
        <v>198115.52</v>
      </c>
      <c r="D503" s="10">
        <f t="shared" si="14"/>
        <v>0</v>
      </c>
      <c r="E503" s="11">
        <f t="shared" si="15"/>
        <v>0</v>
      </c>
    </row>
    <row r="504" spans="1:5" ht="15.75" hidden="1" outlineLevel="1" thickBot="1" x14ac:dyDescent="0.3">
      <c r="A504" s="9" t="s">
        <v>483</v>
      </c>
      <c r="B504" s="10">
        <v>28326.74</v>
      </c>
      <c r="C504" s="10">
        <v>28326.74</v>
      </c>
      <c r="D504" s="10">
        <f t="shared" si="14"/>
        <v>0</v>
      </c>
      <c r="E504" s="11">
        <f t="shared" si="15"/>
        <v>0</v>
      </c>
    </row>
    <row r="505" spans="1:5" ht="15.75" hidden="1" outlineLevel="1" thickBot="1" x14ac:dyDescent="0.3">
      <c r="A505" s="9" t="s">
        <v>484</v>
      </c>
      <c r="B505" s="23"/>
      <c r="C505" s="23"/>
      <c r="D505" s="10">
        <f t="shared" si="14"/>
        <v>0</v>
      </c>
      <c r="E505" s="11" t="str">
        <f t="shared" si="15"/>
        <v/>
      </c>
    </row>
    <row r="506" spans="1:5" ht="15.75" hidden="1" outlineLevel="1" thickBot="1" x14ac:dyDescent="0.3">
      <c r="A506" s="9" t="s">
        <v>485</v>
      </c>
      <c r="B506" s="10">
        <v>66007.7</v>
      </c>
      <c r="C506" s="10">
        <v>66007.7</v>
      </c>
      <c r="D506" s="10">
        <f t="shared" si="14"/>
        <v>0</v>
      </c>
      <c r="E506" s="11">
        <f t="shared" si="15"/>
        <v>0</v>
      </c>
    </row>
    <row r="507" spans="1:5" ht="15.75" hidden="1" outlineLevel="1" thickBot="1" x14ac:dyDescent="0.3">
      <c r="A507" s="9" t="s">
        <v>486</v>
      </c>
      <c r="B507" s="10">
        <v>10467.24</v>
      </c>
      <c r="C507" s="10">
        <v>10467.24</v>
      </c>
      <c r="D507" s="10">
        <f t="shared" si="14"/>
        <v>0</v>
      </c>
      <c r="E507" s="11">
        <f t="shared" si="15"/>
        <v>0</v>
      </c>
    </row>
    <row r="508" spans="1:5" ht="15.75" hidden="1" outlineLevel="1" thickBot="1" x14ac:dyDescent="0.3">
      <c r="A508" s="9" t="s">
        <v>487</v>
      </c>
      <c r="B508" s="23"/>
      <c r="C508" s="23"/>
      <c r="D508" s="23">
        <f t="shared" si="14"/>
        <v>0</v>
      </c>
      <c r="E508" s="11" t="str">
        <f t="shared" si="15"/>
        <v/>
      </c>
    </row>
    <row r="509" spans="1:5" ht="15.75" hidden="1" outlineLevel="1" thickBot="1" x14ac:dyDescent="0.3">
      <c r="A509" s="9" t="s">
        <v>488</v>
      </c>
      <c r="B509" s="10">
        <v>5239.1899999999996</v>
      </c>
      <c r="C509" s="10">
        <v>5239.1899999999996</v>
      </c>
      <c r="D509" s="10">
        <f t="shared" si="14"/>
        <v>0</v>
      </c>
      <c r="E509" s="11">
        <f t="shared" si="15"/>
        <v>0</v>
      </c>
    </row>
    <row r="510" spans="1:5" ht="15.75" hidden="1" outlineLevel="1" thickBot="1" x14ac:dyDescent="0.3">
      <c r="A510" s="9" t="s">
        <v>489</v>
      </c>
      <c r="B510" s="10">
        <v>20636.099999999999</v>
      </c>
      <c r="C510" s="10">
        <v>20636.099999999999</v>
      </c>
      <c r="D510" s="10">
        <f t="shared" si="14"/>
        <v>0</v>
      </c>
      <c r="E510" s="11">
        <f t="shared" si="15"/>
        <v>0</v>
      </c>
    </row>
    <row r="511" spans="1:5" ht="15.75" hidden="1" outlineLevel="1" thickBot="1" x14ac:dyDescent="0.3">
      <c r="A511" s="9" t="s">
        <v>490</v>
      </c>
      <c r="B511" s="23"/>
      <c r="C511" s="23"/>
      <c r="D511" s="23">
        <f t="shared" si="14"/>
        <v>0</v>
      </c>
      <c r="E511" s="11" t="str">
        <f t="shared" si="15"/>
        <v/>
      </c>
    </row>
    <row r="512" spans="1:5" ht="15.75" hidden="1" outlineLevel="1" thickBot="1" x14ac:dyDescent="0.3">
      <c r="A512" s="9" t="s">
        <v>491</v>
      </c>
      <c r="B512" s="10">
        <v>2619951</v>
      </c>
      <c r="C512" s="10">
        <v>2619951</v>
      </c>
      <c r="D512" s="10">
        <f t="shared" si="14"/>
        <v>0</v>
      </c>
      <c r="E512" s="11">
        <f t="shared" si="15"/>
        <v>0</v>
      </c>
    </row>
    <row r="513" spans="1:5" ht="15.75" hidden="1" outlineLevel="1" thickBot="1" x14ac:dyDescent="0.3">
      <c r="A513" s="13" t="s">
        <v>492</v>
      </c>
      <c r="B513" s="26">
        <v>1043216.98</v>
      </c>
      <c r="C513" s="26">
        <v>1043216.98</v>
      </c>
      <c r="D513" s="26">
        <f t="shared" si="14"/>
        <v>0</v>
      </c>
      <c r="E513" s="27">
        <f t="shared" si="15"/>
        <v>0</v>
      </c>
    </row>
    <row r="514" spans="1:5" ht="15.75" hidden="1" outlineLevel="1" thickBot="1" x14ac:dyDescent="0.3">
      <c r="A514" s="13" t="s">
        <v>493</v>
      </c>
      <c r="B514" s="28">
        <v>11802369.960000001</v>
      </c>
      <c r="C514" s="28">
        <v>11802369.960000001</v>
      </c>
      <c r="D514" s="28">
        <f t="shared" si="14"/>
        <v>0</v>
      </c>
      <c r="E514" s="29">
        <f t="shared" si="15"/>
        <v>0</v>
      </c>
    </row>
    <row r="515" spans="1:5" ht="15.75" hidden="1" outlineLevel="1" thickBot="1" x14ac:dyDescent="0.3">
      <c r="A515" s="13" t="s">
        <v>494</v>
      </c>
      <c r="B515" s="26">
        <v>2043908.87</v>
      </c>
      <c r="C515" s="26">
        <v>2043908.87</v>
      </c>
      <c r="D515" s="26">
        <f t="shared" si="14"/>
        <v>0</v>
      </c>
      <c r="E515" s="27">
        <f t="shared" si="15"/>
        <v>0</v>
      </c>
    </row>
    <row r="516" spans="1:5" ht="15.75" hidden="1" outlineLevel="1" thickBot="1" x14ac:dyDescent="0.3">
      <c r="A516" s="13" t="s">
        <v>495</v>
      </c>
      <c r="B516" s="28">
        <v>4511109</v>
      </c>
      <c r="C516" s="28">
        <v>4511109</v>
      </c>
      <c r="D516" s="28">
        <f t="shared" si="14"/>
        <v>0</v>
      </c>
      <c r="E516" s="29">
        <f t="shared" si="15"/>
        <v>0</v>
      </c>
    </row>
    <row r="517" spans="1:5" ht="15.75" hidden="1" outlineLevel="1" thickBot="1" x14ac:dyDescent="0.3">
      <c r="A517" s="13" t="s">
        <v>496</v>
      </c>
      <c r="B517" s="26">
        <v>-306586</v>
      </c>
      <c r="C517" s="26">
        <v>-306586</v>
      </c>
      <c r="D517" s="26">
        <f t="shared" si="14"/>
        <v>0</v>
      </c>
      <c r="E517" s="27">
        <f t="shared" si="15"/>
        <v>0</v>
      </c>
    </row>
    <row r="518" spans="1:5" ht="15.75" collapsed="1" thickBot="1" x14ac:dyDescent="0.3">
      <c r="A518" s="25" t="s">
        <v>497</v>
      </c>
      <c r="B518" s="17">
        <v>201746957.81999999</v>
      </c>
      <c r="C518" s="17">
        <f>SUM(C118:C517)</f>
        <v>184755426.83999991</v>
      </c>
      <c r="D518" s="17">
        <f t="shared" si="14"/>
        <v>16991530.980000079</v>
      </c>
      <c r="E518" s="18">
        <f t="shared" si="15"/>
        <v>9.1967696270783522E-2</v>
      </c>
    </row>
    <row r="519" spans="1:5" ht="15.75" thickBot="1" x14ac:dyDescent="0.3">
      <c r="A519" s="22" t="s">
        <v>498</v>
      </c>
      <c r="B519" s="20"/>
      <c r="C519" s="20"/>
      <c r="D519" s="20"/>
      <c r="E519" s="21"/>
    </row>
    <row r="520" spans="1:5" ht="15.75" outlineLevel="1" thickBot="1" x14ac:dyDescent="0.3">
      <c r="A520" s="9" t="s">
        <v>499</v>
      </c>
      <c r="B520" s="10">
        <v>9660071.0299999993</v>
      </c>
      <c r="C520" s="10">
        <v>9632400.8200000003</v>
      </c>
      <c r="D520" s="10">
        <f t="shared" si="14"/>
        <v>27670.209999999031</v>
      </c>
      <c r="E520" s="11">
        <f t="shared" si="15"/>
        <v>2.8726182098388875E-3</v>
      </c>
    </row>
    <row r="521" spans="1:5" ht="15.75" outlineLevel="1" thickBot="1" x14ac:dyDescent="0.3">
      <c r="A521" s="9" t="s">
        <v>500</v>
      </c>
      <c r="B521" s="10">
        <v>277482</v>
      </c>
      <c r="C521" s="10">
        <v>58496.35</v>
      </c>
      <c r="D521" s="10">
        <f t="shared" si="14"/>
        <v>218985.65</v>
      </c>
      <c r="E521" s="11">
        <f t="shared" si="15"/>
        <v>3.7435780181156604</v>
      </c>
    </row>
    <row r="522" spans="1:5" ht="15.75" thickBot="1" x14ac:dyDescent="0.3">
      <c r="A522" s="16" t="s">
        <v>501</v>
      </c>
      <c r="B522" s="17">
        <f>SUM(B520:B521)</f>
        <v>9937553.0299999993</v>
      </c>
      <c r="C522" s="17">
        <v>9690897.1699999999</v>
      </c>
      <c r="D522" s="17">
        <f t="shared" ref="D522:D548" si="16">B522-C522</f>
        <v>246655.8599999994</v>
      </c>
      <c r="E522" s="18">
        <f t="shared" ref="E522:E548" si="17">IFERROR(D522/C522,"")</f>
        <v>2.5452324555002931E-2</v>
      </c>
    </row>
    <row r="523" spans="1:5" ht="15.75" thickBot="1" x14ac:dyDescent="0.3">
      <c r="A523" s="22" t="s">
        <v>502</v>
      </c>
      <c r="B523" s="20"/>
      <c r="C523" s="20"/>
      <c r="D523" s="20"/>
      <c r="E523" s="21"/>
    </row>
    <row r="524" spans="1:5" ht="15.75" outlineLevel="1" thickBot="1" x14ac:dyDescent="0.3">
      <c r="A524" s="9" t="s">
        <v>503</v>
      </c>
      <c r="B524" s="10">
        <v>405099.36</v>
      </c>
      <c r="C524" s="10">
        <v>301164.38</v>
      </c>
      <c r="D524" s="10">
        <f t="shared" si="16"/>
        <v>103934.97999999998</v>
      </c>
      <c r="E524" s="11">
        <f t="shared" si="17"/>
        <v>0.34511046757920039</v>
      </c>
    </row>
    <row r="525" spans="1:5" ht="15.75" outlineLevel="1" thickBot="1" x14ac:dyDescent="0.3">
      <c r="A525" s="9" t="s">
        <v>504</v>
      </c>
      <c r="B525" s="10">
        <v>6617280.0199999996</v>
      </c>
      <c r="C525" s="10">
        <v>6253754.0099999998</v>
      </c>
      <c r="D525" s="10">
        <f t="shared" si="16"/>
        <v>363526.00999999978</v>
      </c>
      <c r="E525" s="11">
        <f t="shared" si="17"/>
        <v>5.8129246756221511E-2</v>
      </c>
    </row>
    <row r="526" spans="1:5" ht="15.75" outlineLevel="1" thickBot="1" x14ac:dyDescent="0.3">
      <c r="A526" s="9" t="s">
        <v>505</v>
      </c>
      <c r="B526" s="10">
        <v>26798341.329999998</v>
      </c>
      <c r="C526" s="10">
        <v>24514149.879999999</v>
      </c>
      <c r="D526" s="10">
        <f t="shared" si="16"/>
        <v>2284191.4499999993</v>
      </c>
      <c r="E526" s="11">
        <f t="shared" si="17"/>
        <v>9.3178489206495754E-2</v>
      </c>
    </row>
    <row r="527" spans="1:5" ht="15.75" outlineLevel="1" thickBot="1" x14ac:dyDescent="0.3">
      <c r="A527" s="9" t="s">
        <v>506</v>
      </c>
      <c r="B527" s="10">
        <v>-1362833.41</v>
      </c>
      <c r="C527" s="10">
        <v>-1601356.77</v>
      </c>
      <c r="D527" s="10">
        <f t="shared" si="16"/>
        <v>238523.3600000001</v>
      </c>
      <c r="E527" s="11">
        <f t="shared" si="17"/>
        <v>-0.14895079252076981</v>
      </c>
    </row>
    <row r="528" spans="1:5" ht="15.75" outlineLevel="1" thickBot="1" x14ac:dyDescent="0.3">
      <c r="A528" s="9" t="s">
        <v>507</v>
      </c>
      <c r="B528" s="10">
        <v>1957362</v>
      </c>
      <c r="C528" s="10">
        <v>1880094</v>
      </c>
      <c r="D528" s="10">
        <f t="shared" si="16"/>
        <v>77268</v>
      </c>
      <c r="E528" s="11">
        <f t="shared" si="17"/>
        <v>4.1097945102744865E-2</v>
      </c>
    </row>
    <row r="529" spans="1:5" ht="15.75" outlineLevel="1" thickBot="1" x14ac:dyDescent="0.3">
      <c r="A529" s="9" t="s">
        <v>508</v>
      </c>
      <c r="B529" s="10">
        <v>2205684.46</v>
      </c>
      <c r="C529" s="10">
        <v>2056103.12</v>
      </c>
      <c r="D529" s="10">
        <f t="shared" si="16"/>
        <v>149581.33999999985</v>
      </c>
      <c r="E529" s="11">
        <f t="shared" si="17"/>
        <v>7.2749921219904493E-2</v>
      </c>
    </row>
    <row r="530" spans="1:5" ht="15.75" outlineLevel="1" thickBot="1" x14ac:dyDescent="0.3">
      <c r="A530" s="9" t="s">
        <v>509</v>
      </c>
      <c r="B530" s="10">
        <v>821841</v>
      </c>
      <c r="C530" s="10">
        <v>729964</v>
      </c>
      <c r="D530" s="10">
        <f t="shared" si="16"/>
        <v>91877</v>
      </c>
      <c r="E530" s="11">
        <f t="shared" si="17"/>
        <v>0.12586511115616661</v>
      </c>
    </row>
    <row r="531" spans="1:5" ht="15.75" outlineLevel="1" thickBot="1" x14ac:dyDescent="0.3">
      <c r="A531" s="9" t="s">
        <v>510</v>
      </c>
      <c r="B531" s="10">
        <v>37953</v>
      </c>
      <c r="C531" s="10">
        <v>-325125</v>
      </c>
      <c r="D531" s="10">
        <f t="shared" si="16"/>
        <v>363078</v>
      </c>
      <c r="E531" s="11">
        <f t="shared" si="17"/>
        <v>-1.1167335640138409</v>
      </c>
    </row>
    <row r="532" spans="1:5" ht="15.75" thickBot="1" x14ac:dyDescent="0.3">
      <c r="A532" s="25" t="s">
        <v>511</v>
      </c>
      <c r="B532" s="17">
        <f>SUM(B524:B531)</f>
        <v>37480727.759999998</v>
      </c>
      <c r="C532" s="17">
        <v>33808747.619999997</v>
      </c>
      <c r="D532" s="17">
        <f t="shared" si="16"/>
        <v>3671980.1400000006</v>
      </c>
      <c r="E532" s="18">
        <f t="shared" si="17"/>
        <v>0.10861035674175029</v>
      </c>
    </row>
    <row r="533" spans="1:5" ht="15.75" thickBot="1" x14ac:dyDescent="0.3">
      <c r="A533" s="22" t="s">
        <v>512</v>
      </c>
      <c r="B533" s="30"/>
      <c r="C533" s="30"/>
      <c r="D533" s="30"/>
      <c r="E533" s="31"/>
    </row>
    <row r="534" spans="1:5" ht="15.75" outlineLevel="1" thickBot="1" x14ac:dyDescent="0.3">
      <c r="A534" s="9" t="s">
        <v>513</v>
      </c>
      <c r="B534" s="10">
        <v>19786987.120000001</v>
      </c>
      <c r="C534" s="10">
        <v>17781603.52</v>
      </c>
      <c r="D534" s="10">
        <f t="shared" si="16"/>
        <v>2005383.6000000015</v>
      </c>
      <c r="E534" s="11">
        <f t="shared" si="17"/>
        <v>0.11277855777992296</v>
      </c>
    </row>
    <row r="535" spans="1:5" ht="15.75" outlineLevel="1" thickBot="1" x14ac:dyDescent="0.3">
      <c r="A535" s="9" t="s">
        <v>514</v>
      </c>
      <c r="B535" s="10">
        <v>-82993.36</v>
      </c>
      <c r="C535" s="10">
        <v>16210.65</v>
      </c>
      <c r="D535" s="10">
        <f t="shared" si="16"/>
        <v>-99204.01</v>
      </c>
      <c r="E535" s="11">
        <f t="shared" si="17"/>
        <v>-6.1196811972376182</v>
      </c>
    </row>
    <row r="536" spans="1:5" ht="15.75" outlineLevel="1" thickBot="1" x14ac:dyDescent="0.3">
      <c r="A536" s="9" t="s">
        <v>515</v>
      </c>
      <c r="B536" s="10">
        <v>14895892.68</v>
      </c>
      <c r="C536" s="10">
        <v>12492891.24</v>
      </c>
      <c r="D536" s="10">
        <f t="shared" si="16"/>
        <v>2403001.4399999995</v>
      </c>
      <c r="E536" s="11">
        <f t="shared" si="17"/>
        <v>0.19234950451709842</v>
      </c>
    </row>
    <row r="537" spans="1:5" ht="15.75" thickBot="1" x14ac:dyDescent="0.3">
      <c r="A537" s="16" t="s">
        <v>516</v>
      </c>
      <c r="B537" s="17">
        <f>SUM(B534:B536)</f>
        <v>34599886.439999998</v>
      </c>
      <c r="C537" s="17">
        <v>30290705.41</v>
      </c>
      <c r="D537" s="17">
        <f t="shared" si="16"/>
        <v>4309181.0299999975</v>
      </c>
      <c r="E537" s="18">
        <f t="shared" si="17"/>
        <v>0.14226083452574165</v>
      </c>
    </row>
    <row r="538" spans="1:5" ht="15.75" thickBot="1" x14ac:dyDescent="0.3">
      <c r="A538" s="22" t="s">
        <v>517</v>
      </c>
      <c r="B538" s="30"/>
      <c r="C538" s="30"/>
      <c r="D538" s="30"/>
      <c r="E538" s="31"/>
    </row>
    <row r="539" spans="1:5" ht="15.75" outlineLevel="1" thickBot="1" x14ac:dyDescent="0.3">
      <c r="A539" s="9" t="s">
        <v>518</v>
      </c>
      <c r="B539" s="10">
        <v>103557072.06999999</v>
      </c>
      <c r="C539" s="10">
        <v>96274512.640000001</v>
      </c>
      <c r="D539" s="10">
        <f t="shared" si="16"/>
        <v>7282559.4299999923</v>
      </c>
      <c r="E539" s="11">
        <f t="shared" si="17"/>
        <v>7.5643690425437116E-2</v>
      </c>
    </row>
    <row r="540" spans="1:5" ht="15.75" outlineLevel="1" thickBot="1" x14ac:dyDescent="0.3">
      <c r="A540" s="9" t="s">
        <v>519</v>
      </c>
      <c r="B540" s="10">
        <v>3902611.62</v>
      </c>
      <c r="C540" s="10">
        <v>3868541.9</v>
      </c>
      <c r="D540" s="10">
        <f t="shared" si="16"/>
        <v>34069.720000000205</v>
      </c>
      <c r="E540" s="11">
        <f t="shared" si="17"/>
        <v>8.8068633817822185E-3</v>
      </c>
    </row>
    <row r="541" spans="1:5" ht="15.75" outlineLevel="1" thickBot="1" x14ac:dyDescent="0.3">
      <c r="A541" s="9" t="s">
        <v>529</v>
      </c>
      <c r="B541" s="10">
        <v>14391.29</v>
      </c>
      <c r="C541" s="10">
        <v>0</v>
      </c>
      <c r="D541" s="10">
        <f t="shared" si="16"/>
        <v>14391.29</v>
      </c>
      <c r="E541" s="11" t="str">
        <f>IFERROR(D541/C541,"")</f>
        <v/>
      </c>
    </row>
    <row r="542" spans="1:5" ht="15.75" outlineLevel="1" thickBot="1" x14ac:dyDescent="0.3">
      <c r="A542" s="9" t="s">
        <v>520</v>
      </c>
      <c r="B542" s="10">
        <v>39413.47</v>
      </c>
      <c r="C542" s="10">
        <v>22890.33</v>
      </c>
      <c r="D542" s="10">
        <f t="shared" si="16"/>
        <v>16523.14</v>
      </c>
      <c r="E542" s="11">
        <f t="shared" si="17"/>
        <v>0.72183930943765329</v>
      </c>
    </row>
    <row r="543" spans="1:5" ht="15.75" outlineLevel="1" thickBot="1" x14ac:dyDescent="0.3">
      <c r="A543" s="9" t="s">
        <v>521</v>
      </c>
      <c r="B543" s="10">
        <v>1961169.59</v>
      </c>
      <c r="C543" s="10">
        <v>425088.03</v>
      </c>
      <c r="D543" s="23">
        <f t="shared" si="16"/>
        <v>1536081.56</v>
      </c>
      <c r="E543" s="11">
        <f t="shared" si="17"/>
        <v>3.6135610781606813</v>
      </c>
    </row>
    <row r="544" spans="1:5" ht="15.75" thickBot="1" x14ac:dyDescent="0.3">
      <c r="A544" s="16" t="s">
        <v>522</v>
      </c>
      <c r="B544" s="17">
        <f>SUM(B539:B543)</f>
        <v>109474658.04000001</v>
      </c>
      <c r="C544" s="17">
        <v>100591032.90000001</v>
      </c>
      <c r="D544" s="17">
        <f t="shared" si="16"/>
        <v>8883625.1400000006</v>
      </c>
      <c r="E544" s="18">
        <f t="shared" si="17"/>
        <v>8.8314284920718814E-2</v>
      </c>
    </row>
    <row r="545" spans="1:5" ht="15.75" thickBot="1" x14ac:dyDescent="0.3">
      <c r="A545" s="22" t="s">
        <v>523</v>
      </c>
      <c r="B545" s="20"/>
      <c r="C545" s="20"/>
      <c r="D545" s="20"/>
      <c r="E545" s="21" t="str">
        <f t="shared" si="17"/>
        <v/>
      </c>
    </row>
    <row r="546" spans="1:5" ht="15.75" thickBot="1" x14ac:dyDescent="0.3">
      <c r="A546" s="16" t="s">
        <v>524</v>
      </c>
      <c r="B546" s="17">
        <f>SUM(B116,B518,B522,B532,B537,B544)</f>
        <v>685777961.20000005</v>
      </c>
      <c r="C546" s="17">
        <f>SUM(C116,C518,C522,C532,C537,C544)</f>
        <v>622116566.77999997</v>
      </c>
      <c r="D546" s="17">
        <f t="shared" si="16"/>
        <v>63661394.420000076</v>
      </c>
      <c r="E546" s="18">
        <f t="shared" si="17"/>
        <v>0.10233033135494807</v>
      </c>
    </row>
    <row r="547" spans="1:5" ht="15.75" thickBot="1" x14ac:dyDescent="0.3">
      <c r="A547" s="22" t="s">
        <v>525</v>
      </c>
      <c r="B547" s="20"/>
      <c r="C547" s="20"/>
      <c r="D547" s="20"/>
      <c r="E547" s="21" t="str">
        <f t="shared" si="17"/>
        <v/>
      </c>
    </row>
    <row r="548" spans="1:5" ht="15.75" thickBot="1" x14ac:dyDescent="0.3">
      <c r="A548" s="16" t="s">
        <v>526</v>
      </c>
      <c r="B548" s="17">
        <f>SUM(B17,B27,B35,B56,B85,B546)</f>
        <v>-131109008.29999995</v>
      </c>
      <c r="C548" s="17">
        <f>SUM(C17,C27,C35,C56,C85,C546)</f>
        <v>-118955135.54999995</v>
      </c>
      <c r="D548" s="17">
        <f t="shared" si="16"/>
        <v>-12153872.75</v>
      </c>
      <c r="E548" s="18">
        <f t="shared" si="17"/>
        <v>0.10217190450673237</v>
      </c>
    </row>
    <row r="551" spans="1:5" x14ac:dyDescent="0.25">
      <c r="B551" s="32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FDD56DDA664341B6966198C70E1A5B" ma:contentTypeVersion="28" ma:contentTypeDescription="" ma:contentTypeScope="" ma:versionID="2f8ef7b62bead67837f22161fa496b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2022-04-26T07:00:00+00:00</OpenedDate>
    <SignificantOrder xmlns="dc463f71-b30c-4ab2-9473-d307f9d35888">false</SignificantOrder>
    <Date1 xmlns="dc463f71-b30c-4ab2-9473-d307f9d35888">2022-04-26T07:00:00+00:00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220298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356A9D-83C9-43BD-8D69-C8C3B082D9A3}"/>
</file>

<file path=customXml/itemProps2.xml><?xml version="1.0" encoding="utf-8"?>
<ds:datastoreItem xmlns:ds="http://schemas.openxmlformats.org/officeDocument/2006/customXml" ds:itemID="{CBF8C3BB-DBE9-4BAB-9F99-775D890EDA99}"/>
</file>

<file path=customXml/itemProps3.xml><?xml version="1.0" encoding="utf-8"?>
<ds:datastoreItem xmlns:ds="http://schemas.openxmlformats.org/officeDocument/2006/customXml" ds:itemID="{E506C2BC-D9DB-4C2E-B38C-934588518D14}"/>
</file>

<file path=customXml/itemProps4.xml><?xml version="1.0" encoding="utf-8"?>
<ds:datastoreItem xmlns:ds="http://schemas.openxmlformats.org/officeDocument/2006/customXml" ds:itemID="{4531A137-5F9D-4AC7-9565-35C96D7F2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Bourdo, Lora</dc:creator>
  <cp:lastModifiedBy>Bourdo, Lora</cp:lastModifiedBy>
  <cp:lastPrinted>2022-04-26T17:38:30Z</cp:lastPrinted>
  <dcterms:created xsi:type="dcterms:W3CDTF">2022-04-26T17:16:06Z</dcterms:created>
  <dcterms:modified xsi:type="dcterms:W3CDTF">2022-04-26T17:38:45Z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0x0101006E56B4D1795A2E4DB2F0B01679ED314A00B1FDD56DDA664341B6966198C70E1A5B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