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lympic Pipe Line Co\2020 Annual Filing\2020 POI\"/>
    </mc:Choice>
  </mc:AlternateContent>
  <bookViews>
    <workbookView xWindow="0" yWindow="0" windowWidth="20490" windowHeight="7455"/>
  </bookViews>
  <sheets>
    <sheet name="Weighted Avg Tariff" sheetId="1" r:id="rId1"/>
  </sheets>
  <definedNames>
    <definedName name="_xlnm.Print_Area" localSheetId="0">'Weighted Avg Tariff'!$A$1:$C$22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B14" i="1" l="1"/>
  <c r="B18" i="1" s="1"/>
  <c r="B19" i="1" s="1"/>
</calcChain>
</file>

<file path=xl/sharedStrings.xml><?xml version="1.0" encoding="utf-8"?>
<sst xmlns="http://schemas.openxmlformats.org/spreadsheetml/2006/main" count="18" uniqueCount="16">
  <si>
    <t>Olympic Pipe Line Company</t>
  </si>
  <si>
    <t>Amended Tariff Settlement - Weighted Average Tariff Rate</t>
  </si>
  <si>
    <t>Month</t>
  </si>
  <si>
    <t>Tariff Revenue</t>
  </si>
  <si>
    <t>Volumes</t>
  </si>
  <si>
    <t xml:space="preserve">July </t>
  </si>
  <si>
    <t>August</t>
  </si>
  <si>
    <t>September</t>
  </si>
  <si>
    <t>October</t>
  </si>
  <si>
    <t>November</t>
  </si>
  <si>
    <t>December</t>
  </si>
  <si>
    <t>Total July - December</t>
  </si>
  <si>
    <t>July - December, 2019</t>
  </si>
  <si>
    <t>Forecasted Tariff Revenue - 2020</t>
  </si>
  <si>
    <t>Weighted Average Tariff Rate July - December, 2019</t>
  </si>
  <si>
    <t>2019 Annual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</si>
</sst>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_(&quot;$&quot;* #,##0.0000_);_(&quot;$&quot;* \(#,##0.0000\);_(&quot;$&quot;* &quot;-&quot;??_);_(@_)"/>
    <numFmt numFmtId="168" formatCode="&quot;$&quot;#,##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Fill="1" applyProtection="1"/>
    <xf numFmtId="14" fontId="3" fillId="0" borderId="0" xfId="0" applyNumberFormat="1" applyFont="1" applyAlignment="1">
      <alignment horizontal="left"/>
    </xf>
    <xf numFmtId="0" fontId="4" fillId="0" borderId="0" xfId="0" applyFont="1" applyFill="1" applyProtection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Protection="1"/>
    <xf numFmtId="164" fontId="5" fillId="0" borderId="0" xfId="0" applyNumberFormat="1" applyFont="1"/>
    <xf numFmtId="165" fontId="5" fillId="0" borderId="0" xfId="1" applyNumberFormat="1" applyFont="1"/>
    <xf numFmtId="166" fontId="5" fillId="0" borderId="0" xfId="0" applyNumberFormat="1" applyFont="1"/>
    <xf numFmtId="166" fontId="4" fillId="0" borderId="0" xfId="0" applyNumberFormat="1" applyFont="1"/>
    <xf numFmtId="165" fontId="4" fillId="0" borderId="0" xfId="1" applyNumberFormat="1" applyFont="1"/>
    <xf numFmtId="167" fontId="4" fillId="0" borderId="1" xfId="2" applyNumberFormat="1" applyFont="1" applyBorder="1"/>
    <xf numFmtId="0" fontId="5" fillId="0" borderId="0" xfId="0" applyFont="1" applyFill="1" applyBorder="1"/>
    <xf numFmtId="38" fontId="5" fillId="0" borderId="0" xfId="0" applyNumberFormat="1" applyFont="1"/>
    <xf numFmtId="0" fontId="5" fillId="0" borderId="0" xfId="0" applyFont="1"/>
    <xf numFmtId="168" fontId="5" fillId="0" borderId="0" xfId="0" applyNumberFormat="1" applyFont="1"/>
    <xf numFmtId="164" fontId="4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topLeftCell="A7" zoomScale="75" zoomScaleNormal="75" workbookViewId="0">
      <selection activeCell="A16" sqref="A16"/>
    </sheetView>
  </sheetViews>
  <sheetFormatPr defaultRowHeight="12.75" x14ac:dyDescent="0.2"/>
  <cols>
    <col min="1" max="1" width="61.28515625" customWidth="1"/>
    <col min="2" max="2" width="21.85546875" customWidth="1"/>
    <col min="3" max="3" width="20" customWidth="1"/>
  </cols>
  <sheetData>
    <row r="1" spans="1:3" ht="18" x14ac:dyDescent="0.25">
      <c r="A1" s="1" t="s">
        <v>0</v>
      </c>
    </row>
    <row r="2" spans="1:3" ht="18" x14ac:dyDescent="0.25">
      <c r="A2" s="1" t="s">
        <v>1</v>
      </c>
    </row>
    <row r="3" spans="1:3" ht="18" x14ac:dyDescent="0.25">
      <c r="A3" s="2" t="s">
        <v>12</v>
      </c>
    </row>
    <row r="4" spans="1:3" ht="20.25" x14ac:dyDescent="0.3">
      <c r="A4" s="3"/>
    </row>
    <row r="5" spans="1:3" ht="15.75" x14ac:dyDescent="0.25">
      <c r="A5" s="4" t="s">
        <v>2</v>
      </c>
      <c r="B5" s="5" t="s">
        <v>3</v>
      </c>
      <c r="C5" s="6" t="s">
        <v>4</v>
      </c>
    </row>
    <row r="6" spans="1:3" ht="15" x14ac:dyDescent="0.2">
      <c r="A6" s="7" t="s">
        <v>5</v>
      </c>
      <c r="B6" s="8">
        <v>5120809.74</v>
      </c>
      <c r="C6" s="9">
        <v>9357311</v>
      </c>
    </row>
    <row r="7" spans="1:3" ht="15" x14ac:dyDescent="0.2">
      <c r="A7" s="7" t="s">
        <v>6</v>
      </c>
      <c r="B7" s="8">
        <v>5473351.8499999996</v>
      </c>
      <c r="C7" s="9">
        <v>10044159</v>
      </c>
    </row>
    <row r="8" spans="1:3" ht="15" x14ac:dyDescent="0.2">
      <c r="A8" s="7" t="s">
        <v>7</v>
      </c>
      <c r="B8" s="8">
        <v>4991542.32</v>
      </c>
      <c r="C8" s="9">
        <v>9077563</v>
      </c>
    </row>
    <row r="9" spans="1:3" ht="15" x14ac:dyDescent="0.2">
      <c r="A9" s="7" t="s">
        <v>8</v>
      </c>
      <c r="B9" s="8">
        <v>4232768.1399999997</v>
      </c>
      <c r="C9" s="9">
        <v>7807196</v>
      </c>
    </row>
    <row r="10" spans="1:3" ht="15" x14ac:dyDescent="0.2">
      <c r="A10" s="7" t="s">
        <v>9</v>
      </c>
      <c r="B10" s="8">
        <v>5460692.46</v>
      </c>
      <c r="C10" s="9">
        <v>9930301</v>
      </c>
    </row>
    <row r="11" spans="1:3" ht="17.25" customHeight="1" x14ac:dyDescent="0.2">
      <c r="A11" s="7" t="s">
        <v>10</v>
      </c>
      <c r="B11" s="8">
        <v>5115275.5599999996</v>
      </c>
      <c r="C11" s="9">
        <v>9129660</v>
      </c>
    </row>
    <row r="12" spans="1:3" ht="17.25" customHeight="1" x14ac:dyDescent="0.2">
      <c r="B12" s="10"/>
      <c r="C12" s="9"/>
    </row>
    <row r="13" spans="1:3" ht="17.25" customHeight="1" thickBot="1" x14ac:dyDescent="0.3">
      <c r="A13" s="4" t="s">
        <v>11</v>
      </c>
      <c r="B13" s="11">
        <f>(SUM(B6:B12))</f>
        <v>30394440.07</v>
      </c>
      <c r="C13" s="12">
        <f>SUM(C6:C11)</f>
        <v>55346190</v>
      </c>
    </row>
    <row r="14" spans="1:3" ht="17.25" customHeight="1" thickBot="1" x14ac:dyDescent="0.3">
      <c r="A14" s="4" t="s">
        <v>14</v>
      </c>
      <c r="B14" s="13">
        <f>ROUND(B13/C13,4)</f>
        <v>0.54920000000000002</v>
      </c>
      <c r="C14" s="9"/>
    </row>
    <row r="15" spans="1:3" ht="17.25" customHeight="1" x14ac:dyDescent="0.2"/>
    <row r="16" spans="1:3" ht="17.25" customHeight="1" x14ac:dyDescent="0.25">
      <c r="A16" s="5" t="s">
        <v>13</v>
      </c>
    </row>
    <row r="17" spans="1:3" ht="17.25" customHeight="1" x14ac:dyDescent="0.2">
      <c r="A17" s="14" t="s">
        <v>15</v>
      </c>
      <c r="B17" s="15">
        <v>110374040</v>
      </c>
      <c r="C17" s="16"/>
    </row>
    <row r="18" spans="1:3" ht="17.25" customHeight="1" thickBot="1" x14ac:dyDescent="0.25">
      <c r="A18" s="14" t="s">
        <v>14</v>
      </c>
      <c r="B18" s="17">
        <f>B14</f>
        <v>0.54920000000000002</v>
      </c>
      <c r="C18" s="16"/>
    </row>
    <row r="19" spans="1:3" ht="17.25" customHeight="1" thickBot="1" x14ac:dyDescent="0.3">
      <c r="A19" s="5" t="s">
        <v>13</v>
      </c>
      <c r="B19" s="18">
        <f>+B17*B18</f>
        <v>60617422.767999999</v>
      </c>
      <c r="C19" s="16"/>
    </row>
    <row r="20" spans="1:3" ht="17.25" customHeight="1" x14ac:dyDescent="0.2">
      <c r="B20" s="16"/>
      <c r="C20" s="16"/>
    </row>
    <row r="21" spans="1:3" ht="17.25" customHeight="1" x14ac:dyDescent="0.2"/>
    <row r="22" spans="1:3" ht="17.25" customHeight="1" x14ac:dyDescent="0.2"/>
    <row r="23" spans="1:3" ht="17.25" customHeight="1" x14ac:dyDescent="0.2"/>
    <row r="24" spans="1:3" ht="17.25" customHeight="1" x14ac:dyDescent="0.2"/>
    <row r="25" spans="1:3" ht="17.25" customHeight="1" x14ac:dyDescent="0.2"/>
    <row r="26" spans="1:3" ht="17.25" customHeight="1" x14ac:dyDescent="0.2"/>
    <row r="27" spans="1:3" ht="17.25" customHeight="1" x14ac:dyDescent="0.2"/>
    <row r="28" spans="1:3" ht="17.25" customHeight="1" x14ac:dyDescent="0.2"/>
    <row r="29" spans="1:3" ht="17.25" customHeight="1" x14ac:dyDescent="0.2"/>
    <row r="30" spans="1:3" ht="17.25" customHeight="1" x14ac:dyDescent="0.2"/>
    <row r="31" spans="1:3" ht="17.25" customHeight="1" x14ac:dyDescent="0.2"/>
    <row r="32" spans="1:3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</sheetData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5EC2E8D7416594B9841483349B576F7" ma:contentTypeVersion="52" ma:contentTypeDescription="" ma:contentTypeScope="" ma:versionID="ec86ca8c0ee32d594765ca1306720f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TO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223</IndustryCode>
    <CaseStatus xmlns="dc463f71-b30c-4ab2-9473-d307f9d35888">Closed</CaseStatus>
    <OpenedDate xmlns="dc463f71-b30c-4ab2-9473-d307f9d35888">2020-05-22T07:00:00+00:00</OpenedDate>
    <SignificantOrder xmlns="dc463f71-b30c-4ab2-9473-d307f9d35888">false</SignificantOrder>
    <Date1 xmlns="dc463f71-b30c-4ab2-9473-d307f9d35888">2020-06-08T07:00:00+00:00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Olympic Pipe Line Company</CaseCompanyNames>
    <Nickname xmlns="http://schemas.microsoft.com/sharepoint/v3" xsi:nil="true"/>
    <DocketNumber xmlns="dc463f71-b30c-4ab2-9473-d307f9d35888">200491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002DFC-DB16-4E93-9FB6-FE90DCB3DFA3}"/>
</file>

<file path=customXml/itemProps2.xml><?xml version="1.0" encoding="utf-8"?>
<ds:datastoreItem xmlns:ds="http://schemas.openxmlformats.org/officeDocument/2006/customXml" ds:itemID="{ADBD1048-44E1-4B1B-90C8-927B3139C4DA}"/>
</file>

<file path=customXml/itemProps3.xml><?xml version="1.0" encoding="utf-8"?>
<ds:datastoreItem xmlns:ds="http://schemas.openxmlformats.org/officeDocument/2006/customXml" ds:itemID="{44A77F56-83F6-4984-94B6-488EDAA4CA5A}"/>
</file>

<file path=customXml/itemProps4.xml><?xml version="1.0" encoding="utf-8"?>
<ds:datastoreItem xmlns:ds="http://schemas.openxmlformats.org/officeDocument/2006/customXml" ds:itemID="{8B7EC028-6DA8-4338-AFD3-969E679BA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Weighted Avg Tariff</vt:lpstr>
      <vt:lpstr>'Weighted Avg Tariff'!Print_Area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Paul</dc:creator>
  <cp:lastModifiedBy>Karen Paul</cp:lastModifiedBy>
  <cp:lastPrinted>2020-03-18T23:18:48Z</cp:lastPrinted>
  <dcterms:created xsi:type="dcterms:W3CDTF">2019-03-14T14:45:10Z</dcterms:created>
  <dcterms:modified xsi:type="dcterms:W3CDTF">2020-03-18T23:18:53Z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0x0101006E56B4D1795A2E4DB2F0B01679ED314A0035EC2E8D7416594B9841483349B576F7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