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5" yWindow="165" windowWidth="20190" windowHeight="8970" tabRatio="902" activeTab="4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/>
  <calcPr calcId="162913"/>
</workbook>
</file>

<file path=xl/calcChain.xml><?xml version="1.0" encoding="utf-8"?>
<calcChain xmlns="http://schemas.openxmlformats.org/spreadsheetml/2006/main">
  <c r="H13" i="13" l="1"/>
  <c r="H12" i="13"/>
  <c r="H11" i="13"/>
  <c r="H10" i="13"/>
  <c r="H9" i="13"/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I233" i="17" s="1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H227" i="17"/>
  <c r="G227" i="17"/>
  <c r="H226" i="17"/>
  <c r="G226" i="17"/>
  <c r="H223" i="17"/>
  <c r="G223" i="17"/>
  <c r="I223" i="17" s="1"/>
  <c r="H220" i="17"/>
  <c r="G220" i="17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I157" i="17" s="1"/>
  <c r="G157" i="17"/>
  <c r="H156" i="17"/>
  <c r="G156" i="17"/>
  <c r="H155" i="17"/>
  <c r="G155" i="17"/>
  <c r="H154" i="17"/>
  <c r="G154" i="17"/>
  <c r="I154" i="17" s="1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I122" i="17" s="1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94" i="17" l="1"/>
  <c r="I177" i="17"/>
  <c r="I87" i="17"/>
  <c r="I126" i="17"/>
  <c r="I209" i="17"/>
  <c r="I106" i="17"/>
  <c r="I161" i="17"/>
  <c r="I173" i="17"/>
  <c r="I259" i="17"/>
  <c r="I101" i="17"/>
  <c r="I141" i="17"/>
  <c r="I147" i="17"/>
  <c r="I149" i="17"/>
  <c r="I151" i="17"/>
  <c r="I153" i="17"/>
  <c r="I214" i="17"/>
  <c r="I220" i="17"/>
  <c r="I226" i="17"/>
  <c r="I228" i="17"/>
  <c r="I250" i="17"/>
  <c r="I292" i="17"/>
  <c r="I308" i="17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H59" i="13"/>
  <c r="H58" i="13"/>
  <c r="H53" i="13"/>
  <c r="H57" i="13"/>
  <c r="D59" i="13" l="1"/>
  <c r="C59" i="13"/>
  <c r="H60" i="13"/>
  <c r="H49" i="13" l="1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G46" i="17"/>
  <c r="H45" i="17"/>
  <c r="G45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C63" i="17" s="1"/>
  <c r="D47" i="17"/>
  <c r="D63" i="17" s="1"/>
  <c r="E47" i="17"/>
  <c r="E63" i="17" s="1"/>
  <c r="F47" i="17"/>
  <c r="B47" i="17"/>
  <c r="G33" i="17"/>
  <c r="I33" i="17" s="1"/>
  <c r="G27" i="17"/>
  <c r="H27" i="17"/>
  <c r="G28" i="17"/>
  <c r="I28" i="17" s="1"/>
  <c r="H28" i="17"/>
  <c r="G29" i="17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H37" i="17"/>
  <c r="G38" i="17"/>
  <c r="H38" i="17"/>
  <c r="G39" i="17"/>
  <c r="H39" i="17"/>
  <c r="C40" i="17"/>
  <c r="D40" i="17"/>
  <c r="E40" i="17"/>
  <c r="F40" i="17"/>
  <c r="B40" i="17"/>
  <c r="H24" i="17"/>
  <c r="G24" i="17"/>
  <c r="H23" i="17"/>
  <c r="G23" i="17"/>
  <c r="C25" i="17"/>
  <c r="D25" i="17"/>
  <c r="E25" i="17"/>
  <c r="F25" i="17"/>
  <c r="B25" i="17"/>
  <c r="H20" i="17"/>
  <c r="H21" i="17" s="1"/>
  <c r="G20" i="17"/>
  <c r="I20" i="17" s="1"/>
  <c r="I21" i="17" s="1"/>
  <c r="C21" i="17"/>
  <c r="D21" i="17"/>
  <c r="E21" i="17"/>
  <c r="F21" i="17"/>
  <c r="G21" i="17"/>
  <c r="I29" i="17" l="1"/>
  <c r="I46" i="17"/>
  <c r="I24" i="17"/>
  <c r="I25" i="17" s="1"/>
  <c r="I39" i="17"/>
  <c r="I37" i="17"/>
  <c r="G47" i="17"/>
  <c r="F63" i="17"/>
  <c r="G25" i="17"/>
  <c r="I36" i="17"/>
  <c r="I34" i="17"/>
  <c r="I32" i="17"/>
  <c r="H47" i="17"/>
  <c r="H63" i="17" s="1"/>
  <c r="I23" i="17"/>
  <c r="B63" i="17"/>
  <c r="H40" i="17"/>
  <c r="I30" i="17"/>
  <c r="I27" i="17"/>
  <c r="I38" i="17"/>
  <c r="I35" i="17"/>
  <c r="I31" i="17"/>
  <c r="G63" i="17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I16" i="17" s="1"/>
  <c r="H15" i="17"/>
  <c r="G15" i="17"/>
  <c r="H14" i="17"/>
  <c r="G14" i="17"/>
  <c r="H13" i="17"/>
  <c r="G13" i="17"/>
  <c r="H12" i="17"/>
  <c r="I12" i="17" s="1"/>
  <c r="G18" i="17" l="1"/>
  <c r="G41" i="17" s="1"/>
  <c r="G65" i="17" s="1"/>
  <c r="G282" i="17" s="1"/>
  <c r="G329" i="17" s="1"/>
  <c r="I17" i="17"/>
  <c r="H18" i="17"/>
  <c r="H41" i="17" s="1"/>
  <c r="H65" i="17" s="1"/>
  <c r="H282" i="17" s="1"/>
  <c r="H329" i="17" s="1"/>
  <c r="I15" i="17"/>
  <c r="I14" i="17"/>
  <c r="I13" i="17"/>
  <c r="G53" i="13"/>
  <c r="D53" i="13" s="1"/>
  <c r="F53" i="13"/>
  <c r="C53" i="13" s="1"/>
  <c r="C54" i="13" s="1"/>
  <c r="G58" i="13"/>
  <c r="D58" i="13" s="1"/>
  <c r="F58" i="13"/>
  <c r="C58" i="13" s="1"/>
  <c r="G57" i="13"/>
  <c r="D57" i="13" s="1"/>
  <c r="D60" i="13" s="1"/>
  <c r="F57" i="13"/>
  <c r="C57" i="13" s="1"/>
  <c r="C60" i="13" s="1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G28" i="13"/>
  <c r="D28" i="13" s="1"/>
  <c r="F28" i="13"/>
  <c r="C28" i="13" s="1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 s="1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<sst xmlns="http://schemas.openxmlformats.org/spreadsheetml/2006/main" count="501" uniqueCount="421">
  <si>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</si>
  <si>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</si>
  <si>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</si>
  <si>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</si>
  <si>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</si>
  <si>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</si>
  <si>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</si>
  <si>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</si>
  <si>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</si>
  <si>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</si>
  <si>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</si>
  <si>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</si>
  <si>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</si>
  <si>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</si>
  <si>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</si>
  <si>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</si>
  <si>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</si>
  <si>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</si>
  <si>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</si>
  <si>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</si>
  <si>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</si>
  <si>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</si>
  <si>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</si>
  <si>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</si>
  <si>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</si>
  <si>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</si>
  <si>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</si>
  <si>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</si>
  <si>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</si>
  <si>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</si>
  <si>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</si>
  <si>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</si>
  <si>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</si>
  <si>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</si>
  <si>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</si>
  <si>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</si>
  <si>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</si>
  <si>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</si>
  <si>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</si>
  <si>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</si>
  <si>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</si>
  <si>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</si>
  <si>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</si>
  <si>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</si>
  <si>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</si>
  <si>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</si>
  <si>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</si>
  <si>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</si>
  <si>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</si>
  <si>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</si>
  <si>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</si>
  <si>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</si>
  <si>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</si>
  <si>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</si>
  <si>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</si>
  <si>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</si>
  <si>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</si>
  <si>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</si>
  <si>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</si>
  <si>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</si>
  <si>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</si>
  <si>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</si>
  <si>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</si>
  <si>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</si>
  <si>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</si>
  <si>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</si>
  <si>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</si>
  <si>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</si>
  <si>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</si>
  <si>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</si>
  <si>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</si>
  <si>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</si>
  <si>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</si>
  <si>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</si>
  <si>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</si>
  <si>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</si>
  <si>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</si>
  <si>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</si>
  <si>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</si>
  <si>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</si>
  <si>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</si>
  <si>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</si>
  <si>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</si>
  <si>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</si>
  <si>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</si>
  <si>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</si>
  <si>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</si>
  <si>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</si>
  <si>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</si>
  <si>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</si>
  <si>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</si>
  <si>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</si>
  <si>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</si>
  <si>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</si>
  <si>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</si>
  <si>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</si>
  <si>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</si>
  <si>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</si>
  <si>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</si>
  <si>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</si>
  <si>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</si>
  <si>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</si>
  <si>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</si>
  <si>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</si>
  <si>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</si>
  <si>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</si>
  <si>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</si>
  <si>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</si>
  <si>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</si>
  <si>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</si>
  <si>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</si>
  <si>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</si>
  <si>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</si>
  <si>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</si>
  <si>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</si>
  <si>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</si>
  <si>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</si>
  <si>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</si>
  <si>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</si>
  <si>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</si>
  <si>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</si>
  <si>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</si>
  <si>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</si>
  <si>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</si>
  <si>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</si>
  <si>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</si>
  <si>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</si>
  <si>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</si>
  <si>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</si>
  <si>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</si>
  <si>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</si>
  <si>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</si>
  <si>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</si>
  <si>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</si>
  <si>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</si>
  <si>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</si>
  <si>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</si>
  <si>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</si>
  <si>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</si>
  <si>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</si>
  <si>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</si>
  <si>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</si>
  <si>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</si>
  <si>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</si>
  <si>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</si>
  <si>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</si>
  <si>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</si>
  <si>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</si>
  <si>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</si>
  <si>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</si>
  <si>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</si>
  <si>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</si>
  <si>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</si>
  <si>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</si>
  <si>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</si>
  <si>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</si>
  <si>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</si>
  <si>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</si>
  <si>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</si>
  <si>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</si>
  <si>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</si>
  <si>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</si>
  <si>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</si>
  <si>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</si>
  <si>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</si>
  <si>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</si>
  <si>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</si>
  <si>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</si>
  <si>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</si>
  <si>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</si>
  <si>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</si>
  <si>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</si>
  <si>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</si>
  <si>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</si>
  <si>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</si>
  <si>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</si>
  <si>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</si>
  <si>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</si>
  <si>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</si>
  <si>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</si>
  <si>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</si>
  <si>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</si>
  <si>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</si>
  <si>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</si>
  <si>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</si>
  <si>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</si>
  <si>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</si>
  <si>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</si>
  <si>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</si>
  <si>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</si>
  <si>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</si>
  <si>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</si>
  <si>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</si>
  <si>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</si>
  <si>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</si>
  <si>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</si>
  <si>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</si>
  <si>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</si>
  <si>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</si>
  <si>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</si>
  <si>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</si>
  <si>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</si>
  <si>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</si>
  <si>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</si>
  <si>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</si>
  <si>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</si>
  <si>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</si>
  <si>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</si>
  <si>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</si>
  <si>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</si>
  <si>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</si>
  <si>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</si>
  <si>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</si>
  <si>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</si>
  <si>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</si>
  <si>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</si>
  <si>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</si>
  <si>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</si>
  <si>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</si>
  <si>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</si>
  <si>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</si>
  <si>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</si>
  <si>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</si>
  <si>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</si>
  <si>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</si>
  <si>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</si>
  <si>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</si>
  <si>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</si>
  <si>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</si>
  <si>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</si>
  <si>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</si>
  <si>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</si>
  <si>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</si>
  <si>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</si>
  <si>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</si>
  <si>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</si>
  <si>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</si>
  <si>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</si>
  <si>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</si>
  <si>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</si>
  <si>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</si>
  <si>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</si>
  <si>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</si>
  <si>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</si>
  <si>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</si>
  <si>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</si>
  <si>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</si>
  <si>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</si>
  <si>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</si>
  <si>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</si>
  <si>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</si>
  <si>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</si>
  <si>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</si>
  <si>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</si>
  <si>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</si>
  <si>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</si>
  <si>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</si>
  <si>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</si>
  <si>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</si>
  <si>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</si>
  <si>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</si>
  <si>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</si>
  <si>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</si>
  <si>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</si>
  <si>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</si>
  <si>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</si>
  <si>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</si>
  <si>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</si>
  <si>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</si>
  <si>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</si>
  <si>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</si>
  <si>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</si>
  <si>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</si>
  <si>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</si>
  <si>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</si>
  <si>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</si>
  <si>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</si>
  <si>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</si>
  <si>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</si>
  <si>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</si>
  <si>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</si>
  <si>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</si>
  <si>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</si>
  <si>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</si>
  <si>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</si>
  <si>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</si>
  <si>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</si>
  <si>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</si>
  <si>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</si>
  <si>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</si>
  <si>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</si>
  <si>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</si>
  <si>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</si>
  <si>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</si>
  <si>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</si>
  <si>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</si>
  <si>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</si>
  <si>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</si>
  <si>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</si>
  <si>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</si>
  <si>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</si>
  <si>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</si>
  <si>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</si>
  <si>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</si>
  <si>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</si>
  <si>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</si>
  <si>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</si>
  <si>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</si>
  <si>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</si>
  <si>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</si>
  <si>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</si>
  <si>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</si>
  <si>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</si>
  <si>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</si>
  <si>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</si>
  <si>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</si>
  <si>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</si>
  <si>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</si>
  <si>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</si>
  <si>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</si>
  <si>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</si>
  <si>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</si>
  <si>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</si>
  <si>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</si>
  <si>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</si>
  <si>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</si>
  <si>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</si>
  <si>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</si>
  <si>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</si>
  <si>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</si>
  <si>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</si>
  <si>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</si>
  <si>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</si>
  <si>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</si>
  <si>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</si>
  <si>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</si>
  <si>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</si>
  <si>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</si>
  <si>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</si>
  <si>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</si>
  <si>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</si>
  <si>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</si>
  <si>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</si>
  <si>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</si>
  <si>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</si>
  <si>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</si>
  <si>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</si>
  <si>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</si>
  <si>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</si>
  <si>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</si>
  <si>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</si>
  <si>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</si>
  <si>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</si>
  <si>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</si>
  <si>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</si>
  <si>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</si>
  <si>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</si>
  <si>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</si>
  <si>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</si>
  <si>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</si>
  <si>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</si>
  <si>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</si>
  <si>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</si>
  <si>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</si>
  <si>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</si>
  <si>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</si>
  <si>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</si>
  <si>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</si>
  <si>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</si>
  <si>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</si>
  <si>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</si>
  <si>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</si>
  <si>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</si>
  <si>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</si>
  <si>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</si>
  <si>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</si>
  <si>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</si>
  <si>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</si>
  <si>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</si>
  <si>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</si>
  <si>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</si>
  <si>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</si>
  <si>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</si>
  <si>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</si>
  <si>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</si>
  <si>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</si>
  <si>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</si>
  <si>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</si>
  <si>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</si>
  <si>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</si>
  <si>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</si>
  <si>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</si>
  <si>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</si>
  <si>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</si>
  <si>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</si>
  <si>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</si>
  <si>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</si>
  <si>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</si>
  <si>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</si>
  <si>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</si>
  <si>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</si>
  <si>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</si>
  <si>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</si>
  <si>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</si>
  <si>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</si>
  <si>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</si>
  <si>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</si>
  <si>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</si>
  <si>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</si>
  <si>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</si>
  <si>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</si>
  <si>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</si>
  <si>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</si>
  <si>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</si>
  <si>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</si>
  <si>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</si>
  <si>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</si>
  <si>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</si>
  <si>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</si>
  <si>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NOVEMBER 30,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</si>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</sst>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0" applyNumberFormat="1" applyFont="1" applyFill="1" applyBorder="1"/>
    <xf numFmtId="166" fontId="0" fillId="127" borderId="79" xfId="0" applyNumberFormat="1" applyFont="1" applyFill="1" applyBorder="1"/>
    <xf numFmtId="166" fontId="0" fillId="127" borderId="80" xfId="0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0" applyFont="1" applyFill="1"/>
    <xf numFmtId="0" fontId="5" fillId="145" borderId="0" xfId="0" applyFill="1"/>
    <xf numFmtId="0" fontId="5" fillId="0" borderId="0" xfId="0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2" fontId="8" fillId="127" borderId="101" xfId="0" applyNumberFormat="1" applyFont="1" applyFill="1" applyBorder="1"/>
    <xf numFmtId="10" fontId="5" fillId="0" borderId="7" xfId="0" applyNumberFormat="1" applyFont="1" applyFill="1" applyBorder="1"/>
    <xf numFmtId="10" fontId="5" fillId="0" borderId="93" xfId="0" applyNumberFormat="1" applyFont="1" applyFill="1" applyBorder="1"/>
    <xf numFmtId="10" fontId="5" fillId="0" borderId="89" xfId="0" applyNumberFormat="1" applyFont="1" applyFill="1" applyBorder="1"/>
    <xf numFmtId="0" fontId="119" fillId="0" borderId="0" xfId="0" quotePrefix="1" applyFont="1" applyFill="1"/>
    <xf numFmtId="0" fontId="5" fillId="0" borderId="90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967740</xdr:colOff>
      <xdr:row>46</xdr:row>
      <xdr:rowOff>0</xdr:rowOff>
    </xdr:from>
    <xdr:to>
      <xdr:col>4</xdr:col>
      <xdr:colOff>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914900" y="10302240"/>
          <a:ext cx="11430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4" name="TextBox 3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6" name="TextBox 5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7" name="TextBox 6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8" name="TextBox 7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9" name="TextBox 8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0" name="TextBox 9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1" name="TextBox 10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13" name="TextBox 12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14" name="TextBox 13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27</xdr:row>
      <xdr:rowOff>0</xdr:rowOff>
    </xdr:from>
    <xdr:to>
      <xdr:col>7</xdr:col>
      <xdr:colOff>1196340</xdr:colOff>
      <xdr:row>28</xdr:row>
      <xdr:rowOff>182880</xdr:rowOff>
    </xdr:to>
    <xdr:sp macro="" textlink="">
      <xdr:nvSpPr>
        <xdr:cNvPr id="15" name="TextBox 14"/>
        <xdr:cNvSpPr txBox="1"/>
      </xdr:nvSpPr>
      <xdr:spPr>
        <a:xfrm>
          <a:off x="10012680" y="5745480"/>
          <a:ext cx="11125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16" name="TextBox 15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17" name="TextBox 16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18" name="TextBox 17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50</xdr:row>
      <xdr:rowOff>91440</xdr:rowOff>
    </xdr:from>
    <xdr:to>
      <xdr:col>7</xdr:col>
      <xdr:colOff>1165860</xdr:colOff>
      <xdr:row>52</xdr:row>
      <xdr:rowOff>91440</xdr:rowOff>
    </xdr:to>
    <xdr:sp macro="" textlink="">
      <xdr:nvSpPr>
        <xdr:cNvPr id="19" name="TextBox 18"/>
        <xdr:cNvSpPr txBox="1"/>
      </xdr:nvSpPr>
      <xdr:spPr>
        <a:xfrm>
          <a:off x="10012680" y="10393680"/>
          <a:ext cx="108204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0" name="TextBox 19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59</xdr:row>
      <xdr:rowOff>121920</xdr:rowOff>
    </xdr:from>
    <xdr:to>
      <xdr:col>7</xdr:col>
      <xdr:colOff>1158240</xdr:colOff>
      <xdr:row>61</xdr:row>
      <xdr:rowOff>152400</xdr:rowOff>
    </xdr:to>
    <xdr:sp macro="" textlink="">
      <xdr:nvSpPr>
        <xdr:cNvPr id="21" name="TextBox 20"/>
        <xdr:cNvSpPr txBox="1"/>
      </xdr:nvSpPr>
      <xdr:spPr>
        <a:xfrm>
          <a:off x="10012680" y="12207240"/>
          <a:ext cx="10744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E1" sqref="E1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>
      <selection activeCell="H7" sqref="H7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419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420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F42" sqref="F42"/>
    </sheetView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NOVEMBER 30, 2019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NOVEMBER 30, 2019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414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415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416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58" zoomScaleNormal="100" workbookViewId="0">
      <selection activeCell="B77" sqref="B76:B77"/>
    </sheetView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8" style="35" customWidth="1"/>
    <col min="9" max="9" width="4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NOVEMBER 30, 2019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12/31/2018)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0.58050000000000002</v>
      </c>
      <c r="G9" s="174">
        <f>VLOOKUP($E9,$B$65:$G$70,6,FALSE)</f>
        <v>0.41949999999999998</v>
      </c>
      <c r="H9" s="182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0.62209999999999999</v>
      </c>
      <c r="G10" s="174">
        <f>VLOOKUP($E10,$B$65:$G$70,6,FALSE)</f>
        <v>0.37790000000000001</v>
      </c>
      <c r="H10" s="183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0.58050000000000002</v>
      </c>
      <c r="G11" s="174">
        <f>VLOOKUP($E11,$B$65:$G$70,6,FALSE)</f>
        <v>0.41949999999999998</v>
      </c>
      <c r="H11" s="183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0.66190000000000004</v>
      </c>
      <c r="G12" s="174">
        <f>VLOOKUP($E12,$B$65:$G$70,6,FALSE)</f>
        <v>0.33810000000000001</v>
      </c>
      <c r="H12" s="183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5">
        <f>VLOOKUP($E13,$B$65:$G$70,5,FALSE)</f>
        <v>0.58050000000000002</v>
      </c>
      <c r="G13" s="176">
        <f>VLOOKUP($E13,$B$65:$G$70,6,FALSE)</f>
        <v>0.41949999999999998</v>
      </c>
      <c r="H13" s="184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7"/>
      <c r="G14" s="152"/>
      <c r="H14" s="183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78"/>
      <c r="G15" s="152"/>
      <c r="H15" s="183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0.58050000000000002</v>
      </c>
      <c r="G16" s="174">
        <f t="shared" ref="G16:G22" si="5">VLOOKUP($E16,$B$65:$G$70,6,FALSE)</f>
        <v>0.41949999999999998</v>
      </c>
      <c r="H16" s="183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0.58050000000000002</v>
      </c>
      <c r="G17" s="174">
        <f t="shared" si="5"/>
        <v>0.41949999999999998</v>
      </c>
      <c r="H17" s="183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0.58050000000000002</v>
      </c>
      <c r="G18" s="174">
        <f t="shared" si="5"/>
        <v>0.41949999999999998</v>
      </c>
      <c r="H18" s="183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0.58050000000000002</v>
      </c>
      <c r="G19" s="174">
        <f t="shared" si="5"/>
        <v>0.41949999999999998</v>
      </c>
      <c r="H19" s="183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0.58050000000000002</v>
      </c>
      <c r="G20" s="174">
        <f t="shared" si="5"/>
        <v>0.41949999999999998</v>
      </c>
      <c r="H20" s="183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0.58050000000000002</v>
      </c>
      <c r="G21" s="174">
        <f t="shared" si="5"/>
        <v>0.41949999999999998</v>
      </c>
      <c r="H21" s="183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5">
        <f t="shared" si="4"/>
        <v>0.58050000000000002</v>
      </c>
      <c r="G22" s="176">
        <f t="shared" si="5"/>
        <v>0.41949999999999998</v>
      </c>
      <c r="H22" s="184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7"/>
      <c r="G23" s="152"/>
      <c r="H23" s="183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78"/>
      <c r="G24" s="152"/>
      <c r="H24" s="183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0.66190000000000004</v>
      </c>
      <c r="G25" s="174">
        <f t="shared" ref="G25:G37" si="9">VLOOKUP($E25,$B$65:$G$70,6,FALSE)</f>
        <v>0.33810000000000001</v>
      </c>
      <c r="H25" s="183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0.66190000000000004</v>
      </c>
      <c r="G26" s="174">
        <f t="shared" si="9"/>
        <v>0.33810000000000001</v>
      </c>
      <c r="H26" s="183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0.66190000000000004</v>
      </c>
      <c r="G27" s="174">
        <f t="shared" si="9"/>
        <v>0.33810000000000001</v>
      </c>
      <c r="H27" s="183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65">
        <v>4</v>
      </c>
      <c r="F28" s="173">
        <f t="shared" si="8"/>
        <v>0.66190000000000004</v>
      </c>
      <c r="G28" s="174">
        <f t="shared" si="9"/>
        <v>0.33810000000000001</v>
      </c>
      <c r="H28" s="183">
        <f>'Unallocated Detail (R)'!D229</f>
        <v>0</v>
      </c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0.6038</v>
      </c>
      <c r="G29" s="174">
        <f t="shared" si="9"/>
        <v>0.3962</v>
      </c>
      <c r="H29" s="183">
        <f>'Unallocated Detail (R)'!D230</f>
        <v>0</v>
      </c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0.58050000000000002</v>
      </c>
      <c r="G30" s="174">
        <f t="shared" si="9"/>
        <v>0.41949999999999998</v>
      </c>
      <c r="H30" s="183">
        <f>'Unallocated Detail (R)'!D231</f>
        <v>0</v>
      </c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3">
        <v>5</v>
      </c>
      <c r="F31" s="173">
        <v>0.63337191439397589</v>
      </c>
      <c r="G31" s="174">
        <v>0.36662808560602417</v>
      </c>
      <c r="H31" s="183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0.66190000000000004</v>
      </c>
      <c r="G32" s="174">
        <f t="shared" si="9"/>
        <v>0.33810000000000001</v>
      </c>
      <c r="H32" s="183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0.66190000000000004</v>
      </c>
      <c r="G33" s="174">
        <f t="shared" si="9"/>
        <v>0.33810000000000001</v>
      </c>
      <c r="H33" s="183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0.66190000000000004</v>
      </c>
      <c r="G34" s="174">
        <f t="shared" si="9"/>
        <v>0.33810000000000001</v>
      </c>
      <c r="H34" s="183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0.66190000000000004</v>
      </c>
      <c r="G35" s="174">
        <f t="shared" si="9"/>
        <v>0.33810000000000001</v>
      </c>
      <c r="H35" s="183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0.66190000000000004</v>
      </c>
      <c r="G36" s="174">
        <f t="shared" si="9"/>
        <v>0.33810000000000001</v>
      </c>
      <c r="H36" s="183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5">
        <f t="shared" si="8"/>
        <v>0.66190000000000004</v>
      </c>
      <c r="G37" s="176">
        <f t="shared" si="9"/>
        <v>0.33810000000000001</v>
      </c>
      <c r="H37" s="184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7"/>
      <c r="G38" s="152"/>
      <c r="H38" s="183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178"/>
      <c r="G39" s="152"/>
      <c r="H39" s="183"/>
    </row>
    <row r="40" spans="1:8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0.66190000000000004</v>
      </c>
      <c r="G40" s="174">
        <f>VLOOKUP($E40,$B$65:$G$70,6,FALSE)</f>
        <v>0.33810000000000001</v>
      </c>
      <c r="H40" s="183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5">
        <f>VLOOKUP($E41,$B$65:$G$70,5,FALSE)</f>
        <v>0.66190000000000004</v>
      </c>
      <c r="G41" s="176">
        <f>VLOOKUP($E41,$B$65:$G$70,6,FALSE)</f>
        <v>0.33810000000000001</v>
      </c>
      <c r="H41" s="184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78"/>
      <c r="G42" s="152"/>
      <c r="H42" s="183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178"/>
      <c r="G43" s="152"/>
      <c r="H43" s="183"/>
    </row>
    <row r="44" spans="1:8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0.66190000000000004</v>
      </c>
      <c r="G44" s="174">
        <f>VLOOKUP($E44,$B$65:$G$70,6,FALSE)</f>
        <v>0.33810000000000001</v>
      </c>
      <c r="H44" s="183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0.66190000000000004</v>
      </c>
      <c r="G45" s="174">
        <f>VLOOKUP($E45,$B$65:$G$70,6,FALSE)</f>
        <v>0.33810000000000001</v>
      </c>
      <c r="H45" s="183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5">
        <f>VLOOKUP($E46,$B$65:$G$70,5,FALSE)</f>
        <v>0.66190000000000004</v>
      </c>
      <c r="G46" s="176">
        <f>VLOOKUP($E46,$B$65:$G$70,6,FALSE)</f>
        <v>0.33810000000000001</v>
      </c>
      <c r="H46" s="183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78"/>
      <c r="G47" s="152"/>
      <c r="H47" s="185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178"/>
      <c r="G48" s="152"/>
      <c r="H48" s="183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2">
        <v>4</v>
      </c>
      <c r="F49" s="175">
        <v>0.63663675227799432</v>
      </c>
      <c r="G49" s="176">
        <v>0.36336324772200573</v>
      </c>
      <c r="H49" s="183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78"/>
      <c r="G50" s="152"/>
      <c r="H50" s="185">
        <f>SUM(H49)</f>
        <v>0</v>
      </c>
    </row>
    <row r="51" spans="1:9" ht="15.95" customHeight="1">
      <c r="A51" s="40"/>
      <c r="B51" s="48"/>
      <c r="C51" s="157"/>
      <c r="D51" s="158"/>
      <c r="E51" s="165"/>
      <c r="F51" s="178"/>
      <c r="G51" s="152"/>
      <c r="H51" s="183"/>
    </row>
    <row r="52" spans="1:9" ht="15.95" customHeight="1">
      <c r="A52" s="49" t="s">
        <v>396</v>
      </c>
      <c r="B52" s="48"/>
      <c r="C52" s="157"/>
      <c r="D52" s="158"/>
      <c r="E52" s="48"/>
      <c r="F52" s="179"/>
      <c r="G52" s="50"/>
      <c r="H52" s="183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0.66190000000000004</v>
      </c>
      <c r="G53" s="174">
        <f>VLOOKUP($E53,$B$65:$G$70,6,FALSE)</f>
        <v>0.33810000000000001</v>
      </c>
      <c r="H53" s="183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0"/>
      <c r="G54" s="181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78"/>
      <c r="G55" s="152"/>
      <c r="H55" s="183"/>
    </row>
    <row r="56" spans="1:9" ht="15.95" customHeight="1">
      <c r="A56" s="50" t="s">
        <v>398</v>
      </c>
      <c r="B56" s="48"/>
      <c r="C56" s="157"/>
      <c r="D56" s="158"/>
      <c r="E56" s="165"/>
      <c r="F56" s="178"/>
      <c r="G56" s="152"/>
      <c r="H56" s="183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0.66190000000000004</v>
      </c>
      <c r="G57" s="174">
        <f>VLOOKUP($E57,$B$65:$G$70,6,FALSE)</f>
        <v>0.33810000000000001</v>
      </c>
      <c r="H57" s="183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0.66190000000000004</v>
      </c>
      <c r="G58" s="174">
        <f>VLOOKUP($E58,$B$65:$G$70,6,FALSE)</f>
        <v>0.33810000000000001</v>
      </c>
      <c r="H58" s="183">
        <f>'Unallocated Detail (R)'!D278</f>
        <v>0</v>
      </c>
    </row>
    <row r="59" spans="1:9" s="75" customFormat="1" ht="15.95" customHeight="1">
      <c r="A59" s="50"/>
      <c r="B59" s="47" t="s">
        <v>417</v>
      </c>
      <c r="C59" s="159">
        <f t="shared" si="18"/>
        <v>0</v>
      </c>
      <c r="D59" s="160">
        <f t="shared" si="19"/>
        <v>0</v>
      </c>
      <c r="E59" s="168">
        <v>4</v>
      </c>
      <c r="F59" s="175">
        <f>VLOOKUP($E59,$B$65:$G$70,5,FALSE)</f>
        <v>0.66190000000000004</v>
      </c>
      <c r="G59" s="176">
        <f>VLOOKUP($E59,$B$65:$G$70,6,FALSE)</f>
        <v>0.33810000000000001</v>
      </c>
      <c r="H59" s="184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8"/>
      <c r="G60" s="189"/>
      <c r="H60" s="184">
        <f>SUM(H57:H59)</f>
        <v>0</v>
      </c>
    </row>
    <row r="61" spans="1:9" ht="12" customHeight="1">
      <c r="A61" s="40"/>
      <c r="B61" s="48"/>
      <c r="C61" s="157"/>
      <c r="D61" s="158"/>
      <c r="E61" s="58"/>
      <c r="F61" s="73"/>
      <c r="G61" s="190"/>
      <c r="H61" s="183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69"/>
      <c r="G62" s="169"/>
      <c r="H62" s="187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0.58050000000000002</v>
      </c>
      <c r="G66" s="72">
        <v>0.41949999999999998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0.62209999999999999</v>
      </c>
      <c r="G67" s="73">
        <v>0.37790000000000001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0.6038</v>
      </c>
      <c r="G68" s="73">
        <v>0.3962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0.66190000000000004</v>
      </c>
      <c r="G69" s="73">
        <v>0.33810000000000001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0.69140000000000001</v>
      </c>
      <c r="G70" s="74">
        <v>0.30859999999999999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4"/>
      <c r="C72" s="59"/>
      <c r="D72" s="59"/>
      <c r="E72" s="59"/>
      <c r="F72" s="59"/>
      <c r="G72" s="59"/>
      <c r="H72" s="59"/>
    </row>
    <row r="73" spans="1:8">
      <c r="B73" s="195"/>
    </row>
    <row r="74" spans="1:8">
      <c r="B74" s="195"/>
    </row>
    <row r="75" spans="1:8">
      <c r="B75" s="195"/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B3AD2D-6FD4-4D8C-A146-4707A27530BB}"/>
</file>

<file path=customXml/itemProps2.xml><?xml version="1.0" encoding="utf-8"?>
<ds:datastoreItem xmlns:ds="http://schemas.openxmlformats.org/officeDocument/2006/customXml" ds:itemID="{D3D90A6D-8675-4782-A6C0-0C65304C5928}"/>
</file>

<file path=customXml/itemProps3.xml><?xml version="1.0" encoding="utf-8"?>
<ds:datastoreItem xmlns:ds="http://schemas.openxmlformats.org/officeDocument/2006/customXml" ds:itemID="{265D63FF-B006-4B85-8B86-9842382CD095}"/>
</file>

<file path=customXml/itemProps4.xml><?xml version="1.0" encoding="utf-8"?>
<ds:datastoreItem xmlns:ds="http://schemas.openxmlformats.org/officeDocument/2006/customXml" ds:itemID="{E7B84A48-785E-4A06-BD8C-32ACDB2C7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2019-02-12T21:20:06Z</cp:lastPrinted>
  <dcterms:created xsi:type="dcterms:W3CDTF">2017-10-30T16:51:04Z</dcterms:created>
  <dcterms:modified xsi:type="dcterms:W3CDTF">2020-02-11T20:59:27Z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