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worksheets/sheet14.xml" ContentType="application/vnd.openxmlformats-officedocument.spreadsheetml.worksheet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koizumi215\OneDrive - Washington State Executive Branch Agencies\Documents\November 2018\28\"/>
    </mc:Choice>
  </mc:AlternateContent>
  <bookViews>
    <workbookView xWindow="0" yWindow="255" windowWidth="19200" windowHeight="10725"/>
  </bookViews>
  <sheets>
    <sheet name="Estimated Difference" sheetId="11" r:id="rId1"/>
    <sheet name="Electric --&gt;" sheetId="19" r:id="rId2"/>
    <sheet name="Elec YTD Oct" sheetId="20" r:id="rId3"/>
    <sheet name="Electric Nov-Dec 2018" sheetId="2" r:id="rId4"/>
    <sheet name="UE-171167 &amp; UG-171168" sheetId="21" r:id="rId5"/>
    <sheet name="ElectriF2018 Sch Level Forecast" sheetId="10" r:id="rId6"/>
    <sheet name="2018 ElectrMerger Credit Impact" sheetId="1" r:id="rId7"/>
    <sheet name="Gas ---&gt;" sheetId="18" r:id="rId8"/>
    <sheet name="Gas Nov-Dec 2018" sheetId="12" r:id="rId9"/>
    <sheet name="Gas YTD Oct" sheetId="22" r:id="rId10"/>
    <sheet name="YTD Oct Water Heaters" sheetId="23" r:id="rId11"/>
    <sheet name="2018 SCH 132 Gas Rates" sheetId="13" r:id="rId12"/>
    <sheet name="Schedule 132 Gas Forecast" sheetId="15" r:id="rId13"/>
    <sheet name="2018 Gas Forecast" sheetId="17" r:id="rId14"/>
  </sheets>
  <externalReferences>
    <externalReference r:id="rId15"/>
  </externalReferences>
  <definedNames>
    <definedName name="__________________six6" localSheetId="4" hidden="1">{#N/A,#N/A,FALSE,"CRPT";#N/A,#N/A,FALSE,"TREND";#N/A,#N/A,FALSE,"%Curve"}</definedName>
    <definedName name="__________________six6" hidden="1">{#N/A,#N/A,FALSE,"CRPT";#N/A,#N/A,FALSE,"TREND";#N/A,#N/A,FALSE,"%Curve"}</definedName>
    <definedName name="__________________www1" localSheetId="4" hidden="1">{#N/A,#N/A,FALSE,"schA"}</definedName>
    <definedName name="__________________www1" hidden="1">{#N/A,#N/A,FALSE,"schA"}</definedName>
    <definedName name="_________________six6" localSheetId="4" hidden="1">{#N/A,#N/A,FALSE,"CRPT";#N/A,#N/A,FALSE,"TREND";#N/A,#N/A,FALSE,"%Curve"}</definedName>
    <definedName name="_________________six6" hidden="1">{#N/A,#N/A,FALSE,"CRPT";#N/A,#N/A,FALSE,"TREND";#N/A,#N/A,FALSE,"%Curve"}</definedName>
    <definedName name="_________________www1" localSheetId="4" hidden="1">{#N/A,#N/A,FALSE,"schA"}</definedName>
    <definedName name="_________________www1" hidden="1">{#N/A,#N/A,FALSE,"schA"}</definedName>
    <definedName name="________________six6" localSheetId="4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_www1" localSheetId="4" hidden="1">{#N/A,#N/A,FALSE,"schA"}</definedName>
    <definedName name="________________www1" hidden="1">{#N/A,#N/A,FALSE,"schA"}</definedName>
    <definedName name="_______________six6" localSheetId="4" hidden="1">{#N/A,#N/A,FALSE,"CRPT";#N/A,#N/A,FALSE,"TREND";#N/A,#N/A,FALSE,"%Curve"}</definedName>
    <definedName name="_______________six6" hidden="1">{#N/A,#N/A,FALSE,"CRPT";#N/A,#N/A,FALSE,"TREND";#N/A,#N/A,FALSE,"%Curve"}</definedName>
    <definedName name="_______________www1" localSheetId="4" hidden="1">{#N/A,#N/A,FALSE,"schA"}</definedName>
    <definedName name="_______________www1" hidden="1">{#N/A,#N/A,FALSE,"schA"}</definedName>
    <definedName name="______________six6" localSheetId="4" hidden="1">{#N/A,#N/A,FALSE,"CRPT";#N/A,#N/A,FALSE,"TREND";#N/A,#N/A,FALSE,"%Curve"}</definedName>
    <definedName name="______________six6" hidden="1">{#N/A,#N/A,FALSE,"CRPT";#N/A,#N/A,FALSE,"TREND";#N/A,#N/A,FALSE,"%Curve"}</definedName>
    <definedName name="______________www1" localSheetId="4" hidden="1">{#N/A,#N/A,FALSE,"schA"}</definedName>
    <definedName name="______________www1" hidden="1">{#N/A,#N/A,FALSE,"schA"}</definedName>
    <definedName name="_____________six6" localSheetId="4" hidden="1">{#N/A,#N/A,FALSE,"CRPT";#N/A,#N/A,FALSE,"TREND";#N/A,#N/A,FALSE,"%Curve"}</definedName>
    <definedName name="_____________six6" hidden="1">{#N/A,#N/A,FALSE,"CRPT";#N/A,#N/A,FALSE,"TREND";#N/A,#N/A,FALSE,"%Curve"}</definedName>
    <definedName name="_____________www1" localSheetId="4" hidden="1">{#N/A,#N/A,FALSE,"schA"}</definedName>
    <definedName name="_____________www1" hidden="1">{#N/A,#N/A,FALSE,"schA"}</definedName>
    <definedName name="____________six6" localSheetId="4" hidden="1">{#N/A,#N/A,FALSE,"CRPT";#N/A,#N/A,FALSE,"TREND";#N/A,#N/A,FALSE,"%Curve"}</definedName>
    <definedName name="____________six6" hidden="1">{#N/A,#N/A,FALSE,"CRPT";#N/A,#N/A,FALSE,"TREND";#N/A,#N/A,FALSE,"%Curve"}</definedName>
    <definedName name="____________www1" localSheetId="4" hidden="1">{#N/A,#N/A,FALSE,"schA"}</definedName>
    <definedName name="____________www1" hidden="1">{#N/A,#N/A,FALSE,"schA"}</definedName>
    <definedName name="___________six6" localSheetId="4" hidden="1">{#N/A,#N/A,FALSE,"CRPT";#N/A,#N/A,FALSE,"TREND";#N/A,#N/A,FALSE,"%Curve"}</definedName>
    <definedName name="___________six6" hidden="1">{#N/A,#N/A,FALSE,"CRPT";#N/A,#N/A,FALSE,"TREND";#N/A,#N/A,FALSE,"%Curve"}</definedName>
    <definedName name="___________www1" localSheetId="4" hidden="1">{#N/A,#N/A,FALSE,"schA"}</definedName>
    <definedName name="___________www1" hidden="1">{#N/A,#N/A,FALSE,"schA"}</definedName>
    <definedName name="__________six6" localSheetId="4" hidden="1">{#N/A,#N/A,FALSE,"CRPT";#N/A,#N/A,FALSE,"TREND";#N/A,#N/A,FALSE,"%Curve"}</definedName>
    <definedName name="__________six6" hidden="1">{#N/A,#N/A,FALSE,"CRPT";#N/A,#N/A,FALSE,"TREND";#N/A,#N/A,FALSE,"%Curve"}</definedName>
    <definedName name="__________www1" localSheetId="4" hidden="1">{#N/A,#N/A,FALSE,"schA"}</definedName>
    <definedName name="__________www1" hidden="1">{#N/A,#N/A,FALSE,"schA"}</definedName>
    <definedName name="_________six6" localSheetId="4" hidden="1">{#N/A,#N/A,FALSE,"CRPT";#N/A,#N/A,FALSE,"TREND";#N/A,#N/A,FALSE,"%Curve"}</definedName>
    <definedName name="_________six6" hidden="1">{#N/A,#N/A,FALSE,"CRPT";#N/A,#N/A,FALSE,"TREND";#N/A,#N/A,FALSE,"%Curve"}</definedName>
    <definedName name="_________www1" localSheetId="4" hidden="1">{#N/A,#N/A,FALSE,"schA"}</definedName>
    <definedName name="_________www1" hidden="1">{#N/A,#N/A,FALSE,"schA"}</definedName>
    <definedName name="________six6" localSheetId="4" hidden="1">{#N/A,#N/A,FALSE,"CRPT";#N/A,#N/A,FALSE,"TREND";#N/A,#N/A,FALSE,"%Curve"}</definedName>
    <definedName name="________six6" hidden="1">{#N/A,#N/A,FALSE,"CRPT";#N/A,#N/A,FALSE,"TREND";#N/A,#N/A,FALSE,"%Curve"}</definedName>
    <definedName name="________www1" localSheetId="4" hidden="1">{#N/A,#N/A,FALSE,"schA"}</definedName>
    <definedName name="________www1" hidden="1">{#N/A,#N/A,FALSE,"schA"}</definedName>
    <definedName name="_______six6" localSheetId="4" hidden="1">{#N/A,#N/A,FALSE,"CRPT";#N/A,#N/A,FALSE,"TREND";#N/A,#N/A,FALSE,"%Curve"}</definedName>
    <definedName name="_______six6" hidden="1">{#N/A,#N/A,FALSE,"CRPT";#N/A,#N/A,FALSE,"TREND";#N/A,#N/A,FALSE,"%Curve"}</definedName>
    <definedName name="_______www1" localSheetId="4" hidden="1">{#N/A,#N/A,FALSE,"schA"}</definedName>
    <definedName name="_______www1" hidden="1">{#N/A,#N/A,FALSE,"schA"}</definedName>
    <definedName name="______six6" localSheetId="4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4" hidden="1">{#N/A,#N/A,FALSE,"schA"}</definedName>
    <definedName name="______www1" hidden="1">{#N/A,#N/A,FALSE,"schA"}</definedName>
    <definedName name="_____six6" localSheetId="4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4" hidden="1">{#N/A,#N/A,FALSE,"schA"}</definedName>
    <definedName name="_____www1" hidden="1">{#N/A,#N/A,FALSE,"schA"}</definedName>
    <definedName name="____six6" localSheetId="4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4" hidden="1">{#N/A,#N/A,FALSE,"schA"}</definedName>
    <definedName name="____www1" hidden="1">{#N/A,#N/A,FALSE,"schA"}</definedName>
    <definedName name="___six6" localSheetId="4" hidden="1">{#N/A,#N/A,FALSE,"CRPT";#N/A,#N/A,FALSE,"TREND";#N/A,#N/A,FALSE,"%Curve"}</definedName>
    <definedName name="___six6" hidden="1">{#N/A,#N/A,FALSE,"CRPT";#N/A,#N/A,FALSE,"TREND";#N/A,#N/A,FALSE,"%Curve"}</definedName>
    <definedName name="___www1" localSheetId="4" hidden="1">{#N/A,#N/A,FALSE,"schA"}</definedName>
    <definedName name="___www1" hidden="1">{#N/A,#N/A,FALSE,"schA"}</definedName>
    <definedName name="__123Graph_D" localSheetId="4" hidden="1">#REF!</definedName>
    <definedName name="__123Graph_D" hidden="1">#REF!</definedName>
    <definedName name="__123Graph_ECURRENT" localSheetId="4" hidden="1">[1]ConsolidatingPL!#REF!</definedName>
    <definedName name="__123Graph_ECURRENT" hidden="1">[1]ConsolidatingPL!#REF!</definedName>
    <definedName name="__six6" localSheetId="4" hidden="1">{#N/A,#N/A,FALSE,"CRPT";#N/A,#N/A,FALSE,"TREND";#N/A,#N/A,FALSE,"%Curve"}</definedName>
    <definedName name="__six6" hidden="1">{#N/A,#N/A,FALSE,"CRPT";#N/A,#N/A,FALSE,"TREND";#N/A,#N/A,FALSE,"%Curve"}</definedName>
    <definedName name="__www1" localSheetId="4" hidden="1">{#N/A,#N/A,FALSE,"schA"}</definedName>
    <definedName name="__www1" hidden="1">{#N/A,#N/A,FALSE,"schA"}</definedName>
    <definedName name="_ex1" localSheetId="4" hidden="1">{#N/A,#N/A,FALSE,"Summ";#N/A,#N/A,FALSE,"General"}</definedName>
    <definedName name="_ex1" hidden="1">{#N/A,#N/A,FALSE,"Summ";#N/A,#N/A,FALSE,"General"}</definedName>
    <definedName name="_Fill" hidden="1">#REF!</definedName>
    <definedName name="_Key1" localSheetId="4" hidden="1">#REF!</definedName>
    <definedName name="_Key1" hidden="1">#REF!</definedName>
    <definedName name="_Key2" localSheetId="4" hidden="1">#REF!</definedName>
    <definedName name="_Key2" hidden="1">#REF!</definedName>
    <definedName name="_new1" localSheetId="4" hidden="1">{#N/A,#N/A,FALSE,"Summ";#N/A,#N/A,FALSE,"General"}</definedName>
    <definedName name="_new1" hidden="1">{#N/A,#N/A,FALSE,"Summ";#N/A,#N/A,FALSE,"General"}</definedName>
    <definedName name="_six6" localSheetId="4" hidden="1">{#N/A,#N/A,FALSE,"CRPT";#N/A,#N/A,FALSE,"TREND";#N/A,#N/A,FALSE,"%Curve"}</definedName>
    <definedName name="_six6" hidden="1">{#N/A,#N/A,FALSE,"CRPT";#N/A,#N/A,FALSE,"TREND";#N/A,#N/A,FALSE,"%Curve"}</definedName>
    <definedName name="_Sort" localSheetId="4" hidden="1">#REF!</definedName>
    <definedName name="_Sort" hidden="1">#REF!</definedName>
    <definedName name="_www1" localSheetId="4" hidden="1">{#N/A,#N/A,FALSE,"schA"}</definedName>
    <definedName name="_www1" hidden="1">{#N/A,#N/A,FALSE,"schA"}</definedName>
    <definedName name="a" localSheetId="4" hidden="1">{#N/A,#N/A,FALSE,"Coversheet";#N/A,#N/A,FALSE,"QA"}</definedName>
    <definedName name="a" hidden="1">{#N/A,#N/A,FALSE,"Coversheet";#N/A,#N/A,FALSE,"QA"}</definedName>
    <definedName name="b" localSheetId="4" hidden="1">{#N/A,#N/A,FALSE,"Coversheet";#N/A,#N/A,FALSE,"QA"}</definedName>
    <definedName name="b" hidden="1">{#N/A,#N/A,FALSE,"Coversheet";#N/A,#N/A,FALSE,"QA"}</definedName>
    <definedName name="BEm" hidden="1">#REF!</definedName>
    <definedName name="BEx0017DGUEDPCFJUPUZOOLJCS2B" localSheetId="4" hidden="1">#REF!</definedName>
    <definedName name="BEx0017DGUEDPCFJUPUZOOLJCS2B" hidden="1">#REF!</definedName>
    <definedName name="BEx001CNWHJ5RULCSFM36ZCGJ1UH" localSheetId="4" hidden="1">#REF!</definedName>
    <definedName name="BEx001CNWHJ5RULCSFM36ZCGJ1UH" hidden="1">#REF!</definedName>
    <definedName name="BEx004791UAJIJSN57OT7YBLNP82" localSheetId="4" hidden="1">#REF!</definedName>
    <definedName name="BEx004791UAJIJSN57OT7YBLNP82" hidden="1">#REF!</definedName>
    <definedName name="BEx008P2NVFDLBHL7IZ5WTMVOQ1F" localSheetId="4" hidden="1">#REF!</definedName>
    <definedName name="BEx008P2NVFDLBHL7IZ5WTMVOQ1F" hidden="1">#REF!</definedName>
    <definedName name="BEx009G00IN0JUIAQ4WE9NHTMQE2" localSheetId="4" hidden="1">#REF!</definedName>
    <definedName name="BEx009G00IN0JUIAQ4WE9NHTMQE2" hidden="1">#REF!</definedName>
    <definedName name="BEx00DXTY2JDVGWQKV8H7FG4SV30" localSheetId="4" hidden="1">#REF!</definedName>
    <definedName name="BEx00DXTY2JDVGWQKV8H7FG4SV30" hidden="1">#REF!</definedName>
    <definedName name="BEx00GHLTYRH5N2S6P78YW1CD30N" localSheetId="4" hidden="1">#REF!</definedName>
    <definedName name="BEx00GHLTYRH5N2S6P78YW1CD30N" hidden="1">#REF!</definedName>
    <definedName name="BEx00JC31DY11L45SEU4B10BIN6W" localSheetId="4" hidden="1">#REF!</definedName>
    <definedName name="BEx00JC31DY11L45SEU4B10BIN6W" hidden="1">#REF!</definedName>
    <definedName name="BEx00KZHZBHP3TDV1YMX4B19B95O" localSheetId="4" hidden="1">#REF!</definedName>
    <definedName name="BEx00KZHZBHP3TDV1YMX4B19B95O" hidden="1">#REF!</definedName>
    <definedName name="BEx00P11V7HA4MS6XYY3P4BPVXML" localSheetId="4" hidden="1">#REF!</definedName>
    <definedName name="BEx00P11V7HA4MS6XYY3P4BPVXML" hidden="1">#REF!</definedName>
    <definedName name="BEx00PBV7V99V7M3LDYUTF31MUFJ" localSheetId="4" hidden="1">#REF!</definedName>
    <definedName name="BEx00PBV7V99V7M3LDYUTF31MUFJ" hidden="1">#REF!</definedName>
    <definedName name="BEx00SMIQJ55EVB7T24CORX0JWQO" localSheetId="4" hidden="1">#REF!</definedName>
    <definedName name="BEx00SMIQJ55EVB7T24CORX0JWQO" hidden="1">#REF!</definedName>
    <definedName name="BEx010V7DB7O7Z9NHSX27HZK4H76" localSheetId="4" hidden="1">#REF!</definedName>
    <definedName name="BEx010V7DB7O7Z9NHSX27HZK4H76" hidden="1">#REF!</definedName>
    <definedName name="BEx012IKS6YVHG9KTG2FAKRSMYLU" localSheetId="4" hidden="1">#REF!</definedName>
    <definedName name="BEx012IKS6YVHG9KTG2FAKRSMYLU" hidden="1">#REF!</definedName>
    <definedName name="BEx01HY6E3GJ66ABU5ABN26V6Q13" localSheetId="4" hidden="1">#REF!</definedName>
    <definedName name="BEx01HY6E3GJ66ABU5ABN26V6Q13" hidden="1">#REF!</definedName>
    <definedName name="BEx01PW5YQKEGAR8JDDI5OARYXDF" localSheetId="4" hidden="1">#REF!</definedName>
    <definedName name="BEx01PW5YQKEGAR8JDDI5OARYXDF" hidden="1">#REF!</definedName>
    <definedName name="BEx01QCB2ERCAYYOFDP3OQRWUU60" localSheetId="4" hidden="1">#REF!</definedName>
    <definedName name="BEx01QCB2ERCAYYOFDP3OQRWUU60" hidden="1">#REF!</definedName>
    <definedName name="BEx01U37NQSMTGJRU8EGTJORBJ6H" localSheetId="4" hidden="1">#REF!</definedName>
    <definedName name="BEx01U37NQSMTGJRU8EGTJORBJ6H" hidden="1">#REF!</definedName>
    <definedName name="BEx01XJ94SHJ1YQ7ORPW0RQGKI2H" localSheetId="4" hidden="1">#REF!</definedName>
    <definedName name="BEx01XJ94SHJ1YQ7ORPW0RQGKI2H" hidden="1">#REF!</definedName>
    <definedName name="BEx028BOZCS2MQO9MODVS6F7NCA3" localSheetId="4" hidden="1">#REF!</definedName>
    <definedName name="BEx028BOZCS2MQO9MODVS6F7NCA3" hidden="1">#REF!</definedName>
    <definedName name="BEx02DPUYNH76938V8GVORY8LRY1" localSheetId="4" hidden="1">#REF!</definedName>
    <definedName name="BEx02DPUYNH76938V8GVORY8LRY1" hidden="1">#REF!</definedName>
    <definedName name="BEx02PEP6DY4K1JGB0HHS3B6QOGZ" localSheetId="4" hidden="1">#REF!</definedName>
    <definedName name="BEx02PEP6DY4K1JGB0HHS3B6QOGZ" hidden="1">#REF!</definedName>
    <definedName name="BEx02Q08R9G839Q4RFGG9026C7PX" localSheetId="4" hidden="1">#REF!</definedName>
    <definedName name="BEx02Q08R9G839Q4RFGG9026C7PX" hidden="1">#REF!</definedName>
    <definedName name="BEx02SEL3Z1QWGAHXDPUA9WLTTPS" localSheetId="4" hidden="1">#REF!</definedName>
    <definedName name="BEx02SEL3Z1QWGAHXDPUA9WLTTPS" hidden="1">#REF!</definedName>
    <definedName name="BEx02Y3KJZH5BGDM9QEZ1PVVI114" localSheetId="4" hidden="1">#REF!</definedName>
    <definedName name="BEx02Y3KJZH5BGDM9QEZ1PVVI114" hidden="1">#REF!</definedName>
    <definedName name="BEx0313GRLLASDTVPW5DHTXHE74M" localSheetId="4" hidden="1">#REF!</definedName>
    <definedName name="BEx0313GRLLASDTVPW5DHTXHE74M" hidden="1">#REF!</definedName>
    <definedName name="BEx1F0SOZ3H5XUHXD7O01TCR8T6J" localSheetId="4" hidden="1">#REF!</definedName>
    <definedName name="BEx1F0SOZ3H5XUHXD7O01TCR8T6J" hidden="1">#REF!</definedName>
    <definedName name="BEx1F9HL824UCNCVZ2U62J4KZCX8" localSheetId="4" hidden="1">#REF!</definedName>
    <definedName name="BEx1F9HL824UCNCVZ2U62J4KZCX8" hidden="1">#REF!</definedName>
    <definedName name="BEx1FEVSJKTI1Q1Z874QZVFSJSVA" localSheetId="4" hidden="1">#REF!</definedName>
    <definedName name="BEx1FEVSJKTI1Q1Z874QZVFSJSVA" hidden="1">#REF!</definedName>
    <definedName name="BEx1FGDRUHHLI1GBHELT4PK0LY4V" localSheetId="4" hidden="1">#REF!</definedName>
    <definedName name="BEx1FGDRUHHLI1GBHELT4PK0LY4V" hidden="1">#REF!</definedName>
    <definedName name="BEx1FJZ7GKO99IYTP6GGGF7EUL3Z" localSheetId="4" hidden="1">#REF!</definedName>
    <definedName name="BEx1FJZ7GKO99IYTP6GGGF7EUL3Z" hidden="1">#REF!</definedName>
    <definedName name="BEx1FPDH0YKYQXDHUTFIQLIF34J8" localSheetId="4" hidden="1">#REF!</definedName>
    <definedName name="BEx1FPDH0YKYQXDHUTFIQLIF34J8" hidden="1">#REF!</definedName>
    <definedName name="BEx1FQ9SZAGL2HEKRB046EOQDWOX" localSheetId="4" hidden="1">#REF!</definedName>
    <definedName name="BEx1FQ9SZAGL2HEKRB046EOQDWOX" hidden="1">#REF!</definedName>
    <definedName name="BEx1FZV2CM77TBH1R6YYV9P06KA2" localSheetId="4" hidden="1">#REF!</definedName>
    <definedName name="BEx1FZV2CM77TBH1R6YYV9P06KA2" hidden="1">#REF!</definedName>
    <definedName name="BEx1G59AY8195JTUM6P18VXUFJ3E" localSheetId="4" hidden="1">#REF!</definedName>
    <definedName name="BEx1G59AY8195JTUM6P18VXUFJ3E" hidden="1">#REF!</definedName>
    <definedName name="BEx1GKUDMCV60BOZT0SENCT0MD8L" localSheetId="4" hidden="1">#REF!</definedName>
    <definedName name="BEx1GKUDMCV60BOZT0SENCT0MD8L" hidden="1">#REF!</definedName>
    <definedName name="BEx1GUVQ5L0JCX3E4SROI4WBYVTO" localSheetId="4" hidden="1">#REF!</definedName>
    <definedName name="BEx1GUVQ5L0JCX3E4SROI4WBYVTO" hidden="1">#REF!</definedName>
    <definedName name="BEx1GVMRHFXUP6XYYY9NR12PV5TF" localSheetId="4" hidden="1">#REF!</definedName>
    <definedName name="BEx1GVMRHFXUP6XYYY9NR12PV5TF" hidden="1">#REF!</definedName>
    <definedName name="BEx1H6KIT7BHUH6MDDWC935V9N47" localSheetId="4" hidden="1">#REF!</definedName>
    <definedName name="BEx1H6KIT7BHUH6MDDWC935V9N47" hidden="1">#REF!</definedName>
    <definedName name="BEx1HA60AI3STEJQZAQ0RA3Q3AZV" localSheetId="4" hidden="1">#REF!</definedName>
    <definedName name="BEx1HA60AI3STEJQZAQ0RA3Q3AZV" hidden="1">#REF!</definedName>
    <definedName name="BEx1HB2DBVO5N6V2WX7BEHUFYTFU" localSheetId="4" hidden="1">#REF!</definedName>
    <definedName name="BEx1HB2DBVO5N6V2WX7BEHUFYTFU" hidden="1">#REF!</definedName>
    <definedName name="BEx1HDGOOJ3SKHYMWUZJ1P0RQZ9N" localSheetId="4" hidden="1">#REF!</definedName>
    <definedName name="BEx1HDGOOJ3SKHYMWUZJ1P0RQZ9N" hidden="1">#REF!</definedName>
    <definedName name="BEx1HDM5ZXSJG6JQEMSFV52PZ10V" localSheetId="4" hidden="1">#REF!</definedName>
    <definedName name="BEx1HDM5ZXSJG6JQEMSFV52PZ10V" hidden="1">#REF!</definedName>
    <definedName name="BEx1HETBBZVN5F43LKOFMC4QB0CR" localSheetId="4" hidden="1">#REF!</definedName>
    <definedName name="BEx1HETBBZVN5F43LKOFMC4QB0CR" hidden="1">#REF!</definedName>
    <definedName name="BEx1HGWNWPLNXICOTP90TKQVVE4E" localSheetId="4" hidden="1">#REF!</definedName>
    <definedName name="BEx1HGWNWPLNXICOTP90TKQVVE4E" hidden="1">#REF!</definedName>
    <definedName name="BEx1HIPLJZABY0EMUOTZN0EQMDPU" localSheetId="4" hidden="1">#REF!</definedName>
    <definedName name="BEx1HIPLJZABY0EMUOTZN0EQMDPU" hidden="1">#REF!</definedName>
    <definedName name="BEx1HO94JIRX219MPWMB5E5XZ04X" localSheetId="4" hidden="1">#REF!</definedName>
    <definedName name="BEx1HO94JIRX219MPWMB5E5XZ04X" hidden="1">#REF!</definedName>
    <definedName name="BEx1HQNF6KHM21E3XLW0NMSSEI9S" localSheetId="4" hidden="1">#REF!</definedName>
    <definedName name="BEx1HQNF6KHM21E3XLW0NMSSEI9S" hidden="1">#REF!</definedName>
    <definedName name="BEx1HSLNWIW4S97ZBYY7I7M5YVH4" localSheetId="4" hidden="1">#REF!</definedName>
    <definedName name="BEx1HSLNWIW4S97ZBYY7I7M5YVH4" hidden="1">#REF!</definedName>
    <definedName name="BEx1HZCBBWLB2BTNOXP319ZDEVOJ" localSheetId="4" hidden="1">#REF!</definedName>
    <definedName name="BEx1HZCBBWLB2BTNOXP319ZDEVOJ" hidden="1">#REF!</definedName>
    <definedName name="BEx1I4QKTILCKZUSOJCVZN7SNHL5" localSheetId="4" hidden="1">#REF!</definedName>
    <definedName name="BEx1I4QKTILCKZUSOJCVZN7SNHL5" hidden="1">#REF!</definedName>
    <definedName name="BEx1IE0ZP7RIFM9FI24S9I6AAJ14" localSheetId="4" hidden="1">#REF!</definedName>
    <definedName name="BEx1IE0ZP7RIFM9FI24S9I6AAJ14" hidden="1">#REF!</definedName>
    <definedName name="BEx1IGQ5B697MNDOE06MVSR0H58E" localSheetId="4" hidden="1">#REF!</definedName>
    <definedName name="BEx1IGQ5B697MNDOE06MVSR0H58E" hidden="1">#REF!</definedName>
    <definedName name="BEx1IKRPW8MLB9Y485M1TL2IT9SH" localSheetId="4" hidden="1">#REF!</definedName>
    <definedName name="BEx1IKRPW8MLB9Y485M1TL2IT9SH" hidden="1">#REF!</definedName>
    <definedName name="BEx1IPKCFCT3TL9MSO1LSYJ2VJ2X" localSheetId="4" hidden="1">#REF!</definedName>
    <definedName name="BEx1IPKCFCT3TL9MSO1LSYJ2VJ2X" hidden="1">#REF!</definedName>
    <definedName name="BEx1IW5PQTTMD62XZ287XF2O3FBQ" localSheetId="4" hidden="1">#REF!</definedName>
    <definedName name="BEx1IW5PQTTMD62XZ287XF2O3FBQ" hidden="1">#REF!</definedName>
    <definedName name="BEx1J0CSSHDJGBJUHVOEMCF2P4DL" localSheetId="4" hidden="1">#REF!</definedName>
    <definedName name="BEx1J0CSSHDJGBJUHVOEMCF2P4DL" hidden="1">#REF!</definedName>
    <definedName name="BEx1J0NL6D3ILC18B48AL0VNEN9A" localSheetId="4" hidden="1">#REF!</definedName>
    <definedName name="BEx1J0NL6D3ILC18B48AL0VNEN9A" hidden="1">#REF!</definedName>
    <definedName name="BEx1J7E8VCGLPYU82QXVUG5N3ZAI" localSheetId="4" hidden="1">#REF!</definedName>
    <definedName name="BEx1J7E8VCGLPYU82QXVUG5N3ZAI" hidden="1">#REF!</definedName>
    <definedName name="BEx1JGE2YQWH8S25USOY08XVGO0D" localSheetId="4" hidden="1">#REF!</definedName>
    <definedName name="BEx1JGE2YQWH8S25USOY08XVGO0D" hidden="1">#REF!</definedName>
    <definedName name="BEx1JJJC9T1W7HY4V7HP1S1W4JO1" localSheetId="4" hidden="1">#REF!</definedName>
    <definedName name="BEx1JJJC9T1W7HY4V7HP1S1W4JO1" hidden="1">#REF!</definedName>
    <definedName name="BEx1JKKZSJ7DI4PTFVI9VVFMB1X2" localSheetId="4" hidden="1">#REF!</definedName>
    <definedName name="BEx1JKKZSJ7DI4PTFVI9VVFMB1X2" hidden="1">#REF!</definedName>
    <definedName name="BEx1JUBQFRVMASSFK4B3V0AD7YP9" localSheetId="4" hidden="1">#REF!</definedName>
    <definedName name="BEx1JUBQFRVMASSFK4B3V0AD7YP9" hidden="1">#REF!</definedName>
    <definedName name="BEx1JVTOATZGRJFXGXPJJLC4DOBE" localSheetId="4" hidden="1">#REF!</definedName>
    <definedName name="BEx1JVTOATZGRJFXGXPJJLC4DOBE" hidden="1">#REF!</definedName>
    <definedName name="BEx1JXBM5W4YRWNQ0P95QQS6JWD6" localSheetId="4" hidden="1">#REF!</definedName>
    <definedName name="BEx1JXBM5W4YRWNQ0P95QQS6JWD6" hidden="1">#REF!</definedName>
    <definedName name="BEx1KGY9QEHZ9QSARMQUTQKRK4UX" localSheetId="4" hidden="1">#REF!</definedName>
    <definedName name="BEx1KGY9QEHZ9QSARMQUTQKRK4UX" hidden="1">#REF!</definedName>
    <definedName name="BEx1KIWH5MOLR00SBECT39NS3AJ1" localSheetId="4" hidden="1">#REF!</definedName>
    <definedName name="BEx1KIWH5MOLR00SBECT39NS3AJ1" hidden="1">#REF!</definedName>
    <definedName name="BEx1KKP1ELIF2UII2FWVGL7M1X7J" localSheetId="4" hidden="1">#REF!</definedName>
    <definedName name="BEx1KKP1ELIF2UII2FWVGL7M1X7J" hidden="1">#REF!</definedName>
    <definedName name="BEx1KQJKIAPZKE9YDYH5HKXX52FM" localSheetId="4" hidden="1">#REF!</definedName>
    <definedName name="BEx1KQJKIAPZKE9YDYH5HKXX52FM" hidden="1">#REF!</definedName>
    <definedName name="BEx1KUVWMB0QCWA3RBE4CADFVRIS" localSheetId="4" hidden="1">#REF!</definedName>
    <definedName name="BEx1KUVWMB0QCWA3RBE4CADFVRIS" hidden="1">#REF!</definedName>
    <definedName name="BEx1L0AAH7PV8PPQQDBP5AI4TLYP" localSheetId="4" hidden="1">#REF!</definedName>
    <definedName name="BEx1L0AAH7PV8PPQQDBP5AI4TLYP" hidden="1">#REF!</definedName>
    <definedName name="BEx1L2OG1SDFK2TPXELJ77YP4NI2" localSheetId="4" hidden="1">#REF!</definedName>
    <definedName name="BEx1L2OG1SDFK2TPXELJ77YP4NI2" hidden="1">#REF!</definedName>
    <definedName name="BEx1L6Q60MWRDJB4L20LK0XPA0Z2" localSheetId="4" hidden="1">#REF!</definedName>
    <definedName name="BEx1L6Q60MWRDJB4L20LK0XPA0Z2" hidden="1">#REF!</definedName>
    <definedName name="BEx1L7BSEFOLQDNZWMLUNBRO08T4" localSheetId="4" hidden="1">#REF!</definedName>
    <definedName name="BEx1L7BSEFOLQDNZWMLUNBRO08T4" hidden="1">#REF!</definedName>
    <definedName name="BEx1LD63FP2Z4BR9TKSHOZW9KKZ5" localSheetId="4" hidden="1">#REF!</definedName>
    <definedName name="BEx1LD63FP2Z4BR9TKSHOZW9KKZ5" hidden="1">#REF!</definedName>
    <definedName name="BEx1LDMB9RW982DUILM2WPT5VWQ3" localSheetId="4" hidden="1">#REF!</definedName>
    <definedName name="BEx1LDMB9RW982DUILM2WPT5VWQ3" hidden="1">#REF!</definedName>
    <definedName name="BEx1LFF2UQ13XL4X1I2WBD73NZ21" localSheetId="4" hidden="1">#REF!</definedName>
    <definedName name="BEx1LFF2UQ13XL4X1I2WBD73NZ21" hidden="1">#REF!</definedName>
    <definedName name="BEx1LKTB33LO23ACTADIVRY7ZNFC" localSheetId="4" hidden="1">#REF!</definedName>
    <definedName name="BEx1LKTB33LO23ACTADIVRY7ZNFC" hidden="1">#REF!</definedName>
    <definedName name="BEx1LQNKVZAXGSEPDAM8AWU2FHHJ" localSheetId="4" hidden="1">#REF!</definedName>
    <definedName name="BEx1LQNKVZAXGSEPDAM8AWU2FHHJ" hidden="1">#REF!</definedName>
    <definedName name="BEx1LRPGDQCOEMW8YT80J1XCDCIV" localSheetId="4" hidden="1">#REF!</definedName>
    <definedName name="BEx1LRPGDQCOEMW8YT80J1XCDCIV" hidden="1">#REF!</definedName>
    <definedName name="BEx1LRUSJW4JG54X07QWD9R27WV9" localSheetId="4" hidden="1">#REF!</definedName>
    <definedName name="BEx1LRUSJW4JG54X07QWD9R27WV9" hidden="1">#REF!</definedName>
    <definedName name="BEx1M1WBK5T0LP1AK2JYV6W87ID6" localSheetId="4" hidden="1">#REF!</definedName>
    <definedName name="BEx1M1WBK5T0LP1AK2JYV6W87ID6" hidden="1">#REF!</definedName>
    <definedName name="BEx1M51HHDYGIT8PON7U8ICL2S95" localSheetId="4" hidden="1">#REF!</definedName>
    <definedName name="BEx1M51HHDYGIT8PON7U8ICL2S95" hidden="1">#REF!</definedName>
    <definedName name="BEx1MP4FWKV0QYXE13PX9JSNA270" localSheetId="4" hidden="1">#REF!</definedName>
    <definedName name="BEx1MP4FWKV0QYXE13PX9JSNA270" hidden="1">#REF!</definedName>
    <definedName name="BEx1MSV791FSS4CZQKG04NHT3F79" localSheetId="4" hidden="1">#REF!</definedName>
    <definedName name="BEx1MSV791FSS4CZQKG04NHT3F79" hidden="1">#REF!</definedName>
    <definedName name="BEx1MTRKKVCHOZ0YGID6HZ49LJTO" localSheetId="4" hidden="1">#REF!</definedName>
    <definedName name="BEx1MTRKKVCHOZ0YGID6HZ49LJTO" hidden="1">#REF!</definedName>
    <definedName name="BEx1N3CUJ3UX61X38ZAJVPEN4KMC" localSheetId="4" hidden="1">#REF!</definedName>
    <definedName name="BEx1N3CUJ3UX61X38ZAJVPEN4KMC" hidden="1">#REF!</definedName>
    <definedName name="BEx1N5R5IJ3CG6CL344F5KWPINEO" localSheetId="4" hidden="1">#REF!</definedName>
    <definedName name="BEx1N5R5IJ3CG6CL344F5KWPINEO" hidden="1">#REF!</definedName>
    <definedName name="BEx1NFCFVPBS7XURQ8Y0BZEGPBVP" localSheetId="4" hidden="1">#REF!</definedName>
    <definedName name="BEx1NFCFVPBS7XURQ8Y0BZEGPBVP" hidden="1">#REF!</definedName>
    <definedName name="BEx1NM34KQTO1LDNSAFD1L82UZFG" localSheetId="4" hidden="1">#REF!</definedName>
    <definedName name="BEx1NM34KQTO1LDNSAFD1L82UZFG" hidden="1">#REF!</definedName>
    <definedName name="BEx1NO6TXZVOGCUWCCRTXRXWW0XL" localSheetId="4" hidden="1">#REF!</definedName>
    <definedName name="BEx1NO6TXZVOGCUWCCRTXRXWW0XL" hidden="1">#REF!</definedName>
    <definedName name="BEx1NS8EU5P9FQV3S0WRTXI5L361" localSheetId="4" hidden="1">#REF!</definedName>
    <definedName name="BEx1NS8EU5P9FQV3S0WRTXI5L361" hidden="1">#REF!</definedName>
    <definedName name="BEx1NUBX5VUYZFKQH69FN6BTLWCR" localSheetId="4" hidden="1">#REF!</definedName>
    <definedName name="BEx1NUBX5VUYZFKQH69FN6BTLWCR" hidden="1">#REF!</definedName>
    <definedName name="BEx1NZ4K1L8UON80Y2A4RASKWGNP" localSheetId="4" hidden="1">#REF!</definedName>
    <definedName name="BEx1NZ4K1L8UON80Y2A4RASKWGNP" hidden="1">#REF!</definedName>
    <definedName name="BEx1O24FB2CPATAGE3T7L1NBQQO1" localSheetId="4" hidden="1">#REF!</definedName>
    <definedName name="BEx1O24FB2CPATAGE3T7L1NBQQO1" hidden="1">#REF!</definedName>
    <definedName name="BEx1OLAZ915OGYWP0QP1QQWDLCRX" localSheetId="4" hidden="1">#REF!</definedName>
    <definedName name="BEx1OLAZ915OGYWP0QP1QQWDLCRX" hidden="1">#REF!</definedName>
    <definedName name="BEx1OO5ER042IS6IC4TLDI75JNVH" localSheetId="4" hidden="1">#REF!</definedName>
    <definedName name="BEx1OO5ER042IS6IC4TLDI75JNVH" hidden="1">#REF!</definedName>
    <definedName name="BEx1OTE54CBSUT8FWKRALEDCUWN4" localSheetId="4" hidden="1">#REF!</definedName>
    <definedName name="BEx1OTE54CBSUT8FWKRALEDCUWN4" hidden="1">#REF!</definedName>
    <definedName name="BEx1OVSMPADTX95QUOX34KZQ8EDY" localSheetId="4" hidden="1">#REF!</definedName>
    <definedName name="BEx1OVSMPADTX95QUOX34KZQ8EDY" hidden="1">#REF!</definedName>
    <definedName name="BEx1OWJJ0DP4628GCVVRQ9X0DRHQ" localSheetId="4" hidden="1">#REF!</definedName>
    <definedName name="BEx1OWJJ0DP4628GCVVRQ9X0DRHQ" hidden="1">#REF!</definedName>
    <definedName name="BEx1OX544IO9FQJI7YYQGZCEHB3O" localSheetId="4" hidden="1">#REF!</definedName>
    <definedName name="BEx1OX544IO9FQJI7YYQGZCEHB3O" hidden="1">#REF!</definedName>
    <definedName name="BEx1OY6SVEUT2EQ26P7EKEND342G" localSheetId="4" hidden="1">#REF!</definedName>
    <definedName name="BEx1OY6SVEUT2EQ26P7EKEND342G" hidden="1">#REF!</definedName>
    <definedName name="BEx1OYN1LPIPI12O9G6F7QAOS9T4" localSheetId="4" hidden="1">#REF!</definedName>
    <definedName name="BEx1OYN1LPIPI12O9G6F7QAOS9T4" hidden="1">#REF!</definedName>
    <definedName name="BEx1P1HHKJA799O3YZXQAX6KFH58" localSheetId="4" hidden="1">#REF!</definedName>
    <definedName name="BEx1P1HHKJA799O3YZXQAX6KFH58" hidden="1">#REF!</definedName>
    <definedName name="BEx1P34W467WGPOXPK292QFJIPHJ" localSheetId="4" hidden="1">#REF!</definedName>
    <definedName name="BEx1P34W467WGPOXPK292QFJIPHJ" hidden="1">#REF!</definedName>
    <definedName name="BEx1P76FRYAB1BWA5RJS4KOB3G9I" localSheetId="4" hidden="1">#REF!</definedName>
    <definedName name="BEx1P76FRYAB1BWA5RJS4KOB3G9I" hidden="1">#REF!</definedName>
    <definedName name="BEx1P7S1J4TKGVJ43C2Q2R3M9WRB" localSheetId="4" hidden="1">#REF!</definedName>
    <definedName name="BEx1P7S1J4TKGVJ43C2Q2R3M9WRB" hidden="1">#REF!</definedName>
    <definedName name="BEx1P8OF6WY3IH8SO71KQOU83V3Y" localSheetId="4" hidden="1">#REF!</definedName>
    <definedName name="BEx1P8OF6WY3IH8SO71KQOU83V3Y" hidden="1">#REF!</definedName>
    <definedName name="BEx1PA11BLPVZM8RC5BL46WX8YB5" localSheetId="4" hidden="1">#REF!</definedName>
    <definedName name="BEx1PA11BLPVZM8RC5BL46WX8YB5" hidden="1">#REF!</definedName>
    <definedName name="BEx1PAMMMZTO2BTR6YLZ9ASMPS4N" localSheetId="4" hidden="1">#REF!</definedName>
    <definedName name="BEx1PAMMMZTO2BTR6YLZ9ASMPS4N" hidden="1">#REF!</definedName>
    <definedName name="BEx1PBZ4BEFIPGMQXT9T8S4PZ2IM" localSheetId="4" hidden="1">#REF!</definedName>
    <definedName name="BEx1PBZ4BEFIPGMQXT9T8S4PZ2IM" hidden="1">#REF!</definedName>
    <definedName name="BEx1PJMAAUI73DAR3XUON2UMXTBS" localSheetId="4" hidden="1">#REF!</definedName>
    <definedName name="BEx1PJMAAUI73DAR3XUON2UMXTBS" hidden="1">#REF!</definedName>
    <definedName name="BEx1PLF2CFSXBZPVI6CJ534EIJDN" localSheetId="4" hidden="1">#REF!</definedName>
    <definedName name="BEx1PLF2CFSXBZPVI6CJ534EIJDN" hidden="1">#REF!</definedName>
    <definedName name="BEx1PMWZB2DO6EM9BKLUICZJ65HD" localSheetId="4" hidden="1">#REF!</definedName>
    <definedName name="BEx1PMWZB2DO6EM9BKLUICZJ65HD" hidden="1">#REF!</definedName>
    <definedName name="BEx1PU3X6U0EVLY9569KVBPAH7XU" localSheetId="4" hidden="1">#REF!</definedName>
    <definedName name="BEx1PU3X6U0EVLY9569KVBPAH7XU" hidden="1">#REF!</definedName>
    <definedName name="BEx1Q9OV5AOW28OUGRFCD3ZFVWC3" localSheetId="4" hidden="1">#REF!</definedName>
    <definedName name="BEx1Q9OV5AOW28OUGRFCD3ZFVWC3" hidden="1">#REF!</definedName>
    <definedName name="BEx1QA54J2A4I7IBQR19BTY28ZMR" localSheetId="4" hidden="1">#REF!</definedName>
    <definedName name="BEx1QA54J2A4I7IBQR19BTY28ZMR" hidden="1">#REF!</definedName>
    <definedName name="BEx1QD50TNYYZ6YO943BWHPB9UD9" localSheetId="4" hidden="1">#REF!</definedName>
    <definedName name="BEx1QD50TNYYZ6YO943BWHPB9UD9" hidden="1">#REF!</definedName>
    <definedName name="BEx1QMQAHG3KQUK59DVM68SWKZIZ" localSheetId="4" hidden="1">#REF!</definedName>
    <definedName name="BEx1QMQAHG3KQUK59DVM68SWKZIZ" hidden="1">#REF!</definedName>
    <definedName name="BEx1R9YFKJCMSEST8OVCAO5E47FO" localSheetId="4" hidden="1">#REF!</definedName>
    <definedName name="BEx1R9YFKJCMSEST8OVCAO5E47FO" hidden="1">#REF!</definedName>
    <definedName name="BEx1RBGC06B3T52OIC0EQ1KGVP1I" localSheetId="4" hidden="1">#REF!</definedName>
    <definedName name="BEx1RBGC06B3T52OIC0EQ1KGVP1I" hidden="1">#REF!</definedName>
    <definedName name="BEx1RRC7X4NI1CU4EO5XYE2GVARJ" localSheetId="4" hidden="1">#REF!</definedName>
    <definedName name="BEx1RRC7X4NI1CU4EO5XYE2GVARJ" hidden="1">#REF!</definedName>
    <definedName name="BEx1RZA1NCGT832L7EMR7GMF588W" localSheetId="4" hidden="1">#REF!</definedName>
    <definedName name="BEx1RZA1NCGT832L7EMR7GMF588W" hidden="1">#REF!</definedName>
    <definedName name="BEx1S0XGIPUSZQUCSGWSK10GKW7Y" localSheetId="4" hidden="1">#REF!</definedName>
    <definedName name="BEx1S0XGIPUSZQUCSGWSK10GKW7Y" hidden="1">#REF!</definedName>
    <definedName name="BEx1S5VFNKIXHTTCWSV60UC50EZ8" localSheetId="4" hidden="1">#REF!</definedName>
    <definedName name="BEx1S5VFNKIXHTTCWSV60UC50EZ8" hidden="1">#REF!</definedName>
    <definedName name="BEx1SK3U02H0RGKEYXW7ZMCEOF3V" localSheetId="4" hidden="1">#REF!</definedName>
    <definedName name="BEx1SK3U02H0RGKEYXW7ZMCEOF3V" hidden="1">#REF!</definedName>
    <definedName name="BEx1SSNEZINBJT29QVS62VS1THT4" localSheetId="4" hidden="1">#REF!</definedName>
    <definedName name="BEx1SSNEZINBJT29QVS62VS1THT4" hidden="1">#REF!</definedName>
    <definedName name="BEx1SVNCHNANBJIDIQVB8AFK4HAN" localSheetId="4" hidden="1">#REF!</definedName>
    <definedName name="BEx1SVNCHNANBJIDIQVB8AFK4HAN" hidden="1">#REF!</definedName>
    <definedName name="BEx1SY74DYVEPAQ9TGGGXKJA025O" localSheetId="4" hidden="1">#REF!</definedName>
    <definedName name="BEx1SY74DYVEPAQ9TGGGXKJA025O" hidden="1">#REF!</definedName>
    <definedName name="BEx1TJ0WLS9O7KNSGIPWTYHDYI1D" localSheetId="4" hidden="1">#REF!</definedName>
    <definedName name="BEx1TJ0WLS9O7KNSGIPWTYHDYI1D" hidden="1">#REF!</definedName>
    <definedName name="BEx1TUPQAYGAI13ZC7FU1FJXFAPM" localSheetId="4" hidden="1">#REF!</definedName>
    <definedName name="BEx1TUPQAYGAI13ZC7FU1FJXFAPM" hidden="1">#REF!</definedName>
    <definedName name="BEx1TY0F9W7EOF31FZXITWEYBSRT" localSheetId="4" hidden="1">#REF!</definedName>
    <definedName name="BEx1TY0F9W7EOF31FZXITWEYBSRT" hidden="1">#REF!</definedName>
    <definedName name="BEx1U7WFO8OZKB1EBF4H386JW91L" localSheetId="4" hidden="1">#REF!</definedName>
    <definedName name="BEx1U7WFO8OZKB1EBF4H386JW91L" hidden="1">#REF!</definedName>
    <definedName name="BEx1U87938YR9N6HYI24KVBKLOS3" localSheetId="4" hidden="1">#REF!</definedName>
    <definedName name="BEx1U87938YR9N6HYI24KVBKLOS3" hidden="1">#REF!</definedName>
    <definedName name="BEx1U9P6VQWSVRICLZR9DYRMN61U" localSheetId="4" hidden="1">#REF!</definedName>
    <definedName name="BEx1U9P6VQWSVRICLZR9DYRMN61U" hidden="1">#REF!</definedName>
    <definedName name="BEx1UESH4KDWHYESQU2IE55RS3LI" localSheetId="4" hidden="1">#REF!</definedName>
    <definedName name="BEx1UESH4KDWHYESQU2IE55RS3LI" hidden="1">#REF!</definedName>
    <definedName name="BEx1UI8N9KTCPSOJ7RDW0T8UEBNP" localSheetId="4" hidden="1">#REF!</definedName>
    <definedName name="BEx1UI8N9KTCPSOJ7RDW0T8UEBNP" hidden="1">#REF!</definedName>
    <definedName name="BEx1UML0HHJFHA5TBOYQ24I3RV1W" localSheetId="4" hidden="1">#REF!</definedName>
    <definedName name="BEx1UML0HHJFHA5TBOYQ24I3RV1W" hidden="1">#REF!</definedName>
    <definedName name="BEx1UO8ENOJNYCNX5Z95TBIJ3MKP" localSheetId="4" hidden="1">#REF!</definedName>
    <definedName name="BEx1UO8ENOJNYCNX5Z95TBIJ3MKP" hidden="1">#REF!</definedName>
    <definedName name="BEx1UUDIQPZ23XQ79GUL0RAWRSCK" localSheetId="4" hidden="1">#REF!</definedName>
    <definedName name="BEx1UUDIQPZ23XQ79GUL0RAWRSCK" hidden="1">#REF!</definedName>
    <definedName name="BEx1V67SEV778NVW68J8W5SND1J7" localSheetId="4" hidden="1">#REF!</definedName>
    <definedName name="BEx1V67SEV778NVW68J8W5SND1J7" hidden="1">#REF!</definedName>
    <definedName name="BEx1VIY9SQLRESD11CC4PHYT0XSG" localSheetId="4" hidden="1">#REF!</definedName>
    <definedName name="BEx1VIY9SQLRESD11CC4PHYT0XSG" hidden="1">#REF!</definedName>
    <definedName name="BEx1W3170EJU6QEJR4F8E2ULUU2U" localSheetId="4" hidden="1">#REF!</definedName>
    <definedName name="BEx1W3170EJU6QEJR4F8E2ULUU2U" hidden="1">#REF!</definedName>
    <definedName name="BEx1WC67EH10SC38QWX3WEA5KH3A" localSheetId="4" hidden="1">#REF!</definedName>
    <definedName name="BEx1WC67EH10SC38QWX3WEA5KH3A" hidden="1">#REF!</definedName>
    <definedName name="BEx1WDTMC6W73PJPTY0JYLKOA883" localSheetId="4" hidden="1">#REF!</definedName>
    <definedName name="BEx1WDTMC6W73PJPTY0JYLKOA883" hidden="1">#REF!</definedName>
    <definedName name="BEx1WGYTKZZIPM1577W5FEYKFH3V" localSheetId="4" hidden="1">#REF!</definedName>
    <definedName name="BEx1WGYTKZZIPM1577W5FEYKFH3V" hidden="1">#REF!</definedName>
    <definedName name="BEx1WHPURIV3D3PTJJ359H1OP7ZV" localSheetId="4" hidden="1">#REF!</definedName>
    <definedName name="BEx1WHPURIV3D3PTJJ359H1OP7ZV" hidden="1">#REF!</definedName>
    <definedName name="BEx1WLBBR45RLDQX9FCLJWUUQX5R" localSheetId="4" hidden="1">#REF!</definedName>
    <definedName name="BEx1WLBBR45RLDQX9FCLJWUUQX5R" hidden="1">#REF!</definedName>
    <definedName name="BEx1WLWY2CR1WRD694JJSWSDFAIR" localSheetId="4" hidden="1">#REF!</definedName>
    <definedName name="BEx1WLWY2CR1WRD694JJSWSDFAIR" hidden="1">#REF!</definedName>
    <definedName name="BEx1WMD1LWPWRIK6GGAJRJAHJM8I" localSheetId="4" hidden="1">#REF!</definedName>
    <definedName name="BEx1WMD1LWPWRIK6GGAJRJAHJM8I" hidden="1">#REF!</definedName>
    <definedName name="BEx1WR0D41MR174LBF3P9E3K0J51" localSheetId="4" hidden="1">#REF!</definedName>
    <definedName name="BEx1WR0D41MR174LBF3P9E3K0J51" hidden="1">#REF!</definedName>
    <definedName name="BEx1WT3VU2F7OSUQZHBIV4KTTFJ4" localSheetId="4" hidden="1">#REF!</definedName>
    <definedName name="BEx1WT3VU2F7OSUQZHBIV4KTTFJ4" hidden="1">#REF!</definedName>
    <definedName name="BEx1WUB1FAS5PHU33TJ60SUHR618" localSheetId="4" hidden="1">#REF!</definedName>
    <definedName name="BEx1WUB1FAS5PHU33TJ60SUHR618" hidden="1">#REF!</definedName>
    <definedName name="BEx1WX04G0INSPPG9NTNR3DYR6PZ" localSheetId="4" hidden="1">#REF!</definedName>
    <definedName name="BEx1WX04G0INSPPG9NTNR3DYR6PZ" hidden="1">#REF!</definedName>
    <definedName name="BEx1X3LHU9DPG01VWX2IF65TRATF" localSheetId="4" hidden="1">#REF!</definedName>
    <definedName name="BEx1X3LHU9DPG01VWX2IF65TRATF" hidden="1">#REF!</definedName>
    <definedName name="BEx1XFL3ISYW3FU1DQ3US0DYA8NQ" localSheetId="4" hidden="1">#REF!</definedName>
    <definedName name="BEx1XFL3ISYW3FU1DQ3US0DYA8NQ" hidden="1">#REF!</definedName>
    <definedName name="BEx1XK8AAMO0AH0Z1OUKW30CA7EQ" localSheetId="4" hidden="1">#REF!</definedName>
    <definedName name="BEx1XK8AAMO0AH0Z1OUKW30CA7EQ" hidden="1">#REF!</definedName>
    <definedName name="BEx1XL4MZ7C80495GHQRWOBS16PQ" localSheetId="4" hidden="1">#REF!</definedName>
    <definedName name="BEx1XL4MZ7C80495GHQRWOBS16PQ" hidden="1">#REF!</definedName>
    <definedName name="BEx1Y2IGS2K95E1M51PEF9KJZ0KB" localSheetId="4" hidden="1">#REF!</definedName>
    <definedName name="BEx1Y2IGS2K95E1M51PEF9KJZ0KB" hidden="1">#REF!</definedName>
    <definedName name="BEx1Y3PKK83X2FN9SAALFHOWKMRQ" localSheetId="4" hidden="1">#REF!</definedName>
    <definedName name="BEx1Y3PKK83X2FN9SAALFHOWKMRQ" hidden="1">#REF!</definedName>
    <definedName name="BEx1YL3DJ7Y4AZ01ERCOGW0FJ26T" localSheetId="4" hidden="1">#REF!</definedName>
    <definedName name="BEx1YL3DJ7Y4AZ01ERCOGW0FJ26T" hidden="1">#REF!</definedName>
    <definedName name="BEx1Z2RYHSVD1H37817SN93VMURZ" localSheetId="4" hidden="1">#REF!</definedName>
    <definedName name="BEx1Z2RYHSVD1H37817SN93VMURZ" hidden="1">#REF!</definedName>
    <definedName name="BEx3AMAKWI6458B67VKZO56MCNJW" localSheetId="4" hidden="1">#REF!</definedName>
    <definedName name="BEx3AMAKWI6458B67VKZO56MCNJW" hidden="1">#REF!</definedName>
    <definedName name="BEx3AOOVM42G82TNF53W0EKXLUSI" localSheetId="4" hidden="1">#REF!</definedName>
    <definedName name="BEx3AOOVM42G82TNF53W0EKXLUSI" hidden="1">#REF!</definedName>
    <definedName name="BEx3AZH9W4SUFCAHNDOQ728R9V4L" localSheetId="4" hidden="1">#REF!</definedName>
    <definedName name="BEx3AZH9W4SUFCAHNDOQ728R9V4L" hidden="1">#REF!</definedName>
    <definedName name="BEx3BNR9ES4KY7Q1DK83KC5NDGL8" localSheetId="4" hidden="1">#REF!</definedName>
    <definedName name="BEx3BNR9ES4KY7Q1DK83KC5NDGL8" hidden="1">#REF!</definedName>
    <definedName name="BEx3BQR5VZXNQ4H949ORM8ESU3B3" localSheetId="4" hidden="1">#REF!</definedName>
    <definedName name="BEx3BQR5VZXNQ4H949ORM8ESU3B3" hidden="1">#REF!</definedName>
    <definedName name="BEx3BTLL3ASJN134DLEQTQM70VZM" localSheetId="4" hidden="1">#REF!</definedName>
    <definedName name="BEx3BTLL3ASJN134DLEQTQM70VZM" hidden="1">#REF!</definedName>
    <definedName name="BEx3BW5CTV0DJU5AQS3ZQFK2VLF3" localSheetId="4" hidden="1">#REF!</definedName>
    <definedName name="BEx3BW5CTV0DJU5AQS3ZQFK2VLF3" hidden="1">#REF!</definedName>
    <definedName name="BEx3BYP0FG369M7G3JEFLMMXAKTS" localSheetId="4" hidden="1">#REF!</definedName>
    <definedName name="BEx3BYP0FG369M7G3JEFLMMXAKTS" hidden="1">#REF!</definedName>
    <definedName name="BEx3C2QR0WUD19QSVO8EMIPNQJKH" localSheetId="4" hidden="1">#REF!</definedName>
    <definedName name="BEx3C2QR0WUD19QSVO8EMIPNQJKH" hidden="1">#REF!</definedName>
    <definedName name="BEx3CKFCCPZZ6ROLAT5C1DZNIC1U" localSheetId="4" hidden="1">#REF!</definedName>
    <definedName name="BEx3CKFCCPZZ6ROLAT5C1DZNIC1U" hidden="1">#REF!</definedName>
    <definedName name="BEx3CO0SVO4WLH0DO43DCHYDTH1P" localSheetId="4" hidden="1">#REF!</definedName>
    <definedName name="BEx3CO0SVO4WLH0DO43DCHYDTH1P" hidden="1">#REF!</definedName>
    <definedName name="BEx3CPDAEBC12450MVHX6S78ILBS" localSheetId="4" hidden="1">#REF!</definedName>
    <definedName name="BEx3CPDAEBC12450MVHX6S78ILBS" hidden="1">#REF!</definedName>
    <definedName name="BEx3CQ9OQ7E1YH93NADGWWEH0HD5" localSheetId="4" hidden="1">#REF!</definedName>
    <definedName name="BEx3CQ9OQ7E1YH93NADGWWEH0HD5" hidden="1">#REF!</definedName>
    <definedName name="BEx3D9G6QTSPF9UYI4X0XY0VE896" localSheetId="4" hidden="1">#REF!</definedName>
    <definedName name="BEx3D9G6QTSPF9UYI4X0XY0VE896" hidden="1">#REF!</definedName>
    <definedName name="BEx3DCQU9PBRXIMLO62KS5RLH447" localSheetId="4" hidden="1">#REF!</definedName>
    <definedName name="BEx3DCQU9PBRXIMLO62KS5RLH447" hidden="1">#REF!</definedName>
    <definedName name="BEx3DQ8EH7C7L4XQAOL3NRRVRRT3" localSheetId="4" hidden="1">#REF!</definedName>
    <definedName name="BEx3DQ8EH7C7L4XQAOL3NRRVRRT3" hidden="1">#REF!</definedName>
    <definedName name="BEx3EF99FD6QNNCNOKDEE67JHTUJ" localSheetId="4" hidden="1">#REF!</definedName>
    <definedName name="BEx3EF99FD6QNNCNOKDEE67JHTUJ" hidden="1">#REF!</definedName>
    <definedName name="BEx3EGLXG4AU8GXIFP26DZ61E6EP" localSheetId="4" hidden="1">#REF!</definedName>
    <definedName name="BEx3EGLXG4AU8GXIFP26DZ61E6EP" hidden="1">#REF!</definedName>
    <definedName name="BEx3EHCSERZ2O2OAG8Y95UPG2IY9" localSheetId="4" hidden="1">#REF!</definedName>
    <definedName name="BEx3EHCSERZ2O2OAG8Y95UPG2IY9" hidden="1">#REF!</definedName>
    <definedName name="BEx3EJR3TCJDYS7ZXNDS5N9KTGIK" localSheetId="4" hidden="1">#REF!</definedName>
    <definedName name="BEx3EJR3TCJDYS7ZXNDS5N9KTGIK" hidden="1">#REF!</definedName>
    <definedName name="BEx3ELJTTBS6P05CNISMGOJOA60V" localSheetId="4" hidden="1">#REF!</definedName>
    <definedName name="BEx3ELJTTBS6P05CNISMGOJOA60V" hidden="1">#REF!</definedName>
    <definedName name="BEx3EQSLJBDDJRHNX19PBFCKNY2I" localSheetId="4" hidden="1">#REF!</definedName>
    <definedName name="BEx3EQSLJBDDJRHNX19PBFCKNY2I" hidden="1">#REF!</definedName>
    <definedName name="BEx3EUUAX947Q5N6MY6W0KSNY78Y" localSheetId="4" hidden="1">#REF!</definedName>
    <definedName name="BEx3EUUAX947Q5N6MY6W0KSNY78Y" hidden="1">#REF!</definedName>
    <definedName name="BEx3F3OJYKFH63TY4TBS69H5CI8M" localSheetId="4" hidden="1">#REF!</definedName>
    <definedName name="BEx3F3OJYKFH63TY4TBS69H5CI8M" hidden="1">#REF!</definedName>
    <definedName name="BEx3FHMD1P5XBCH23ZKIFO6ZTCNB" localSheetId="4" hidden="1">#REF!</definedName>
    <definedName name="BEx3FHMD1P5XBCH23ZKIFO6ZTCNB" hidden="1">#REF!</definedName>
    <definedName name="BEx3FI2G3YYIACQHXNXEA15M8ZK5" localSheetId="4" hidden="1">#REF!</definedName>
    <definedName name="BEx3FI2G3YYIACQHXNXEA15M8ZK5" hidden="1">#REF!</definedName>
    <definedName name="BEx3FJ9MHSLDK8W91GO85FX1GX57" localSheetId="4" hidden="1">#REF!</definedName>
    <definedName name="BEx3FJ9MHSLDK8W91GO85FX1GX57" hidden="1">#REF!</definedName>
    <definedName name="BEx3FR251HFU7A33PU01SJUENL2B" localSheetId="4" hidden="1">#REF!</definedName>
    <definedName name="BEx3FR251HFU7A33PU01SJUENL2B" hidden="1">#REF!</definedName>
    <definedName name="BEx3FX7EJL47JSLSWP3EOC265WAE" localSheetId="4" hidden="1">#REF!</definedName>
    <definedName name="BEx3FX7EJL47JSLSWP3EOC265WAE" hidden="1">#REF!</definedName>
    <definedName name="BEx3G201R8NLJ6FIHO2QS0SW9QVV" localSheetId="4" hidden="1">#REF!</definedName>
    <definedName name="BEx3G201R8NLJ6FIHO2QS0SW9QVV" hidden="1">#REF!</definedName>
    <definedName name="BEx3G2LL2II66XY5YCDPG4JE13A3" localSheetId="4" hidden="1">#REF!</definedName>
    <definedName name="BEx3G2LL2II66XY5YCDPG4JE13A3" hidden="1">#REF!</definedName>
    <definedName name="BEx3G2WA0DTYY9D8AGHHOBTPE2B2" localSheetId="4" hidden="1">#REF!</definedName>
    <definedName name="BEx3G2WA0DTYY9D8AGHHOBTPE2B2" hidden="1">#REF!</definedName>
    <definedName name="BEx3GCXR6IAS0B6WJ03GJVH7CO52" localSheetId="4" hidden="1">#REF!</definedName>
    <definedName name="BEx3GCXR6IAS0B6WJ03GJVH7CO52" hidden="1">#REF!</definedName>
    <definedName name="BEx3GEVV18SEQDI1JGY7EN6D1GT1" localSheetId="4" hidden="1">#REF!</definedName>
    <definedName name="BEx3GEVV18SEQDI1JGY7EN6D1GT1" hidden="1">#REF!</definedName>
    <definedName name="BEx3GKFH64MKQX61S7DYTZ15JCPY" localSheetId="4" hidden="1">#REF!</definedName>
    <definedName name="BEx3GKFH64MKQX61S7DYTZ15JCPY" hidden="1">#REF!</definedName>
    <definedName name="BEx3GMJ1Y6UU02DLRL0QXCEKDA6C" localSheetId="4" hidden="1">#REF!</definedName>
    <definedName name="BEx3GMJ1Y6UU02DLRL0QXCEKDA6C" hidden="1">#REF!</definedName>
    <definedName name="BEx3GN4LY0135CBDIN1TU2UEODGF" localSheetId="4" hidden="1">#REF!</definedName>
    <definedName name="BEx3GN4LY0135CBDIN1TU2UEODGF" hidden="1">#REF!</definedName>
    <definedName name="BEx3GPDH2AH4QKT4OOSN563XUHBD" localSheetId="4" hidden="1">#REF!</definedName>
    <definedName name="BEx3GPDH2AH4QKT4OOSN563XUHBD" hidden="1">#REF!</definedName>
    <definedName name="BEx3GRGZOH1A62SHC133FKNN9K23" localSheetId="4" hidden="1">#REF!</definedName>
    <definedName name="BEx3GRGZOH1A62SHC133FKNN9K23" hidden="1">#REF!</definedName>
    <definedName name="BEx3GS2LABKJSRV8GPZLJZVX7NMJ" localSheetId="4" hidden="1">#REF!</definedName>
    <definedName name="BEx3GS2LABKJSRV8GPZLJZVX7NMJ" hidden="1">#REF!</definedName>
    <definedName name="BEx3H05W7OEBR6W6YJKGD6W5M3I1" localSheetId="4" hidden="1">#REF!</definedName>
    <definedName name="BEx3H05W7OEBR6W6YJKGD6W5M3I1" hidden="1">#REF!</definedName>
    <definedName name="BEx3H244GCME7ZDNAXG6ZSJ64ZRE" localSheetId="4" hidden="1">#REF!</definedName>
    <definedName name="BEx3H244GCME7ZDNAXG6ZSJ64ZRE" hidden="1">#REF!</definedName>
    <definedName name="BEx3H5UX2GZFZZT657YR76RHW5I6" localSheetId="4" hidden="1">#REF!</definedName>
    <definedName name="BEx3H5UX2GZFZZT657YR76RHW5I6" hidden="1">#REF!</definedName>
    <definedName name="BEx3HACPKDZVUOS9WBDCCFJB46DK" localSheetId="4" hidden="1">#REF!</definedName>
    <definedName name="BEx3HACPKDZVUOS9WBDCCFJB46DK" hidden="1">#REF!</definedName>
    <definedName name="BEx3HMSEFOP6DBM4R97XA6B7NFG6" localSheetId="4" hidden="1">#REF!</definedName>
    <definedName name="BEx3HMSEFOP6DBM4R97XA6B7NFG6" hidden="1">#REF!</definedName>
    <definedName name="BEx3HWJ5SQSD2CVCQNR183X44FR8" localSheetId="4" hidden="1">#REF!</definedName>
    <definedName name="BEx3HWJ5SQSD2CVCQNR183X44FR8" hidden="1">#REF!</definedName>
    <definedName name="BEx3I09YVXO0G4X7KGSA4WGORM35" localSheetId="4" hidden="1">#REF!</definedName>
    <definedName name="BEx3I09YVXO0G4X7KGSA4WGORM35" hidden="1">#REF!</definedName>
    <definedName name="BEx3I3KN8WAL54AYYACGCUM43J9W" localSheetId="4" hidden="1">#REF!</definedName>
    <definedName name="BEx3I3KN8WAL54AYYACGCUM43J9W" hidden="1">#REF!</definedName>
    <definedName name="BEx3ICF1GY8HQEBIU9S43PDJ90BX" localSheetId="4" hidden="1">#REF!</definedName>
    <definedName name="BEx3ICF1GY8HQEBIU9S43PDJ90BX" hidden="1">#REF!</definedName>
    <definedName name="BEx3IYAH2DEBFWO8F94H4MXE3RLY" localSheetId="4" hidden="1">#REF!</definedName>
    <definedName name="BEx3IYAH2DEBFWO8F94H4MXE3RLY" hidden="1">#REF!</definedName>
    <definedName name="BEx3IZSG3932LSWHR5YV78IVRPCK" localSheetId="4" hidden="1">#REF!</definedName>
    <definedName name="BEx3IZSG3932LSWHR5YV78IVRPCK" hidden="1">#REF!</definedName>
    <definedName name="BEx3IZXXSYEW50379N2EAFWO8DZV" localSheetId="4" hidden="1">#REF!</definedName>
    <definedName name="BEx3IZXXSYEW50379N2EAFWO8DZV" hidden="1">#REF!</definedName>
    <definedName name="BEx3J1VZVGTKT4ATPO9O5JCSFTTR" localSheetId="4" hidden="1">#REF!</definedName>
    <definedName name="BEx3J1VZVGTKT4ATPO9O5JCSFTTR" hidden="1">#REF!</definedName>
    <definedName name="BEx3JC2TY7JNAAC3L7QHVPQXLGQ8" localSheetId="4" hidden="1">#REF!</definedName>
    <definedName name="BEx3JC2TY7JNAAC3L7QHVPQXLGQ8" hidden="1">#REF!</definedName>
    <definedName name="BEx3JMF5D7ODCJ7THAJTC1GFSG95" localSheetId="4" hidden="1">#REF!</definedName>
    <definedName name="BEx3JMF5D7ODCJ7THAJTC1GFSG95" hidden="1">#REF!</definedName>
    <definedName name="BEx3JX23SYDIGOGM4Y0CQFBW8ZBV" localSheetId="4" hidden="1">#REF!</definedName>
    <definedName name="BEx3JX23SYDIGOGM4Y0CQFBW8ZBV" hidden="1">#REF!</definedName>
    <definedName name="BEx3JXCXCVBZJGV5VEG9MJEI01AL" localSheetId="4" hidden="1">#REF!</definedName>
    <definedName name="BEx3JXCXCVBZJGV5VEG9MJEI01AL" hidden="1">#REF!</definedName>
    <definedName name="BEx3JYK2N7X59TPJSKYZ77ENY8SS" localSheetId="4" hidden="1">#REF!</definedName>
    <definedName name="BEx3JYK2N7X59TPJSKYZ77ENY8SS" hidden="1">#REF!</definedName>
    <definedName name="BEx3K13PSDK50JLCLD0GX8L4TWAH" localSheetId="4" hidden="1">#REF!</definedName>
    <definedName name="BEx3K13PSDK50JLCLD0GX8L4TWAH" hidden="1">#REF!</definedName>
    <definedName name="BEx3K4EII7GU1CG0BN7UL15M6J8Z" localSheetId="4" hidden="1">#REF!</definedName>
    <definedName name="BEx3K4EII7GU1CG0BN7UL15M6J8Z" hidden="1">#REF!</definedName>
    <definedName name="BEx3K4ZXQUQ2KYZF74B84SO48XMW" localSheetId="4" hidden="1">#REF!</definedName>
    <definedName name="BEx3K4ZXQUQ2KYZF74B84SO48XMW" hidden="1">#REF!</definedName>
    <definedName name="BEx3KEFXUCVNVPH7KSEGAZYX13B5" localSheetId="4" hidden="1">#REF!</definedName>
    <definedName name="BEx3KEFXUCVNVPH7KSEGAZYX13B5" hidden="1">#REF!</definedName>
    <definedName name="BEx3KFXUAF6YXAA47B7Q6X9B3VGB" localSheetId="4" hidden="1">#REF!</definedName>
    <definedName name="BEx3KFXUAF6YXAA47B7Q6X9B3VGB" hidden="1">#REF!</definedName>
    <definedName name="BEx3KIXQYOGMPK4WJJAVBRX4NR28" localSheetId="4" hidden="1">#REF!</definedName>
    <definedName name="BEx3KIXQYOGMPK4WJJAVBRX4NR28" hidden="1">#REF!</definedName>
    <definedName name="BEx3KJOMVOSFZVJUL3GKCNP6DQDS" localSheetId="4" hidden="1">#REF!</definedName>
    <definedName name="BEx3KJOMVOSFZVJUL3GKCNP6DQDS" hidden="1">#REF!</definedName>
    <definedName name="BEx3KP2VRBMORK0QEAZUYCXL3DHJ" localSheetId="4" hidden="1">#REF!</definedName>
    <definedName name="BEx3KP2VRBMORK0QEAZUYCXL3DHJ" hidden="1">#REF!</definedName>
    <definedName name="BEx3L4IN3LI4C26SITKTGAH27CDU" localSheetId="4" hidden="1">#REF!</definedName>
    <definedName name="BEx3L4IN3LI4C26SITKTGAH27CDU" hidden="1">#REF!</definedName>
    <definedName name="BEx3L4YQ0J7ZU0M5QM6YIPCEYC9K" localSheetId="4" hidden="1">#REF!</definedName>
    <definedName name="BEx3L4YQ0J7ZU0M5QM6YIPCEYC9K" hidden="1">#REF!</definedName>
    <definedName name="BEx3L60DJOR7NQN42G7YSAODP1EX" localSheetId="4" hidden="1">#REF!</definedName>
    <definedName name="BEx3L60DJOR7NQN42G7YSAODP1EX" hidden="1">#REF!</definedName>
    <definedName name="BEx3L7D0PI38HWZ7VADU16C9E33D" localSheetId="4" hidden="1">#REF!</definedName>
    <definedName name="BEx3L7D0PI38HWZ7VADU16C9E33D" hidden="1">#REF!</definedName>
    <definedName name="BEx3LANPY1HT49TAH98H4B9RC1D4" hidden="1">#REF!</definedName>
    <definedName name="BEx3LM1PR4Y7KINKMTMKR984GX8Q" localSheetId="4" hidden="1">#REF!</definedName>
    <definedName name="BEx3LM1PR4Y7KINKMTMKR984GX8Q" hidden="1">#REF!</definedName>
    <definedName name="BEx3LM1PWWC9WH0R5TX5K06V559U" localSheetId="4" hidden="1">#REF!</definedName>
    <definedName name="BEx3LM1PWWC9WH0R5TX5K06V559U" hidden="1">#REF!</definedName>
    <definedName name="BEx3LPCEZ1C0XEKNCM3YT09JWCUO" localSheetId="4" hidden="1">#REF!</definedName>
    <definedName name="BEx3LPCEZ1C0XEKNCM3YT09JWCUO" hidden="1">#REF!</definedName>
    <definedName name="BEx3LSXW33WR1ECIMRYUPFBJXGGH" localSheetId="4" hidden="1">#REF!</definedName>
    <definedName name="BEx3LSXW33WR1ECIMRYUPFBJXGGH" hidden="1">#REF!</definedName>
    <definedName name="BEx3M1MR1K1NQD03H74BFWOK4MWQ" localSheetId="4" hidden="1">#REF!</definedName>
    <definedName name="BEx3M1MR1K1NQD03H74BFWOK4MWQ" hidden="1">#REF!</definedName>
    <definedName name="BEx3M4H77MYUKOOD31H9F80NMVK8" localSheetId="4" hidden="1">#REF!</definedName>
    <definedName name="BEx3M4H77MYUKOOD31H9F80NMVK8" hidden="1">#REF!</definedName>
    <definedName name="BEx3M9VFX329PZWYC4DMZ6P3W9R2" localSheetId="4" hidden="1">#REF!</definedName>
    <definedName name="BEx3M9VFX329PZWYC4DMZ6P3W9R2" hidden="1">#REF!</definedName>
    <definedName name="BEx3MCQ0VEBV0CZXDS505L38EQ8N" localSheetId="4" hidden="1">#REF!</definedName>
    <definedName name="BEx3MCQ0VEBV0CZXDS505L38EQ8N" hidden="1">#REF!</definedName>
    <definedName name="BEx3MEYV5LQY0BAL7V3CFAFVOM3T" localSheetId="4" hidden="1">#REF!</definedName>
    <definedName name="BEx3MEYV5LQY0BAL7V3CFAFVOM3T" hidden="1">#REF!</definedName>
    <definedName name="BEx3MF9LX8G8DXGARRYNTDH542WG" localSheetId="4" hidden="1">#REF!</definedName>
    <definedName name="BEx3MF9LX8G8DXGARRYNTDH542WG" hidden="1">#REF!</definedName>
    <definedName name="BEx3MREOFWJQEYMCMBL7ZE06NBN6" localSheetId="4" hidden="1">#REF!</definedName>
    <definedName name="BEx3MREOFWJQEYMCMBL7ZE06NBN6" hidden="1">#REF!</definedName>
    <definedName name="BEx3MSGD8I6KBFD4XFWYGH3DKUK3" localSheetId="4" hidden="1">#REF!</definedName>
    <definedName name="BEx3MSGD8I6KBFD4XFWYGH3DKUK3" hidden="1">#REF!</definedName>
    <definedName name="BEx3NDQFYEWZAUGWFMGT2R7E7RBT" localSheetId="4" hidden="1">#REF!</definedName>
    <definedName name="BEx3NDQFYEWZAUGWFMGT2R7E7RBT" hidden="1">#REF!</definedName>
    <definedName name="BEx3NGQBX2HEDKOCDX0TX1TGBB3P" localSheetId="4" hidden="1">#REF!</definedName>
    <definedName name="BEx3NGQBX2HEDKOCDX0TX1TGBB3P" hidden="1">#REF!</definedName>
    <definedName name="BEx3NLIZ7PHF2XE59ECZ3MD04ZG1" localSheetId="4" hidden="1">#REF!</definedName>
    <definedName name="BEx3NLIZ7PHF2XE59ECZ3MD04ZG1" hidden="1">#REF!</definedName>
    <definedName name="BEx3NMQ4BVC94728AUM7CCX7UHTU" localSheetId="4" hidden="1">#REF!</definedName>
    <definedName name="BEx3NMQ4BVC94728AUM7CCX7UHTU" hidden="1">#REF!</definedName>
    <definedName name="BEx3NR2I4OUFP3Z2QZEDU2PIFIDI" localSheetId="4" hidden="1">#REF!</definedName>
    <definedName name="BEx3NR2I4OUFP3Z2QZEDU2PIFIDI" hidden="1">#REF!</definedName>
    <definedName name="BEx3O19B8FTTAPVT5DZXQGQXWFR8" localSheetId="4" hidden="1">#REF!</definedName>
    <definedName name="BEx3O19B8FTTAPVT5DZXQGQXWFR8" hidden="1">#REF!</definedName>
    <definedName name="BEx3O85IKWARA6NCJOLRBRJFMEWW" localSheetId="4" hidden="1">#REF!</definedName>
    <definedName name="BEx3O85IKWARA6NCJOLRBRJFMEWW" hidden="1">#REF!</definedName>
    <definedName name="BEx3OJZSCGFRW7SVGBFI0X9DNVMM" localSheetId="4" hidden="1">#REF!</definedName>
    <definedName name="BEx3OJZSCGFRW7SVGBFI0X9DNVMM" hidden="1">#REF!</definedName>
    <definedName name="BEx3ORSBUXAF21MKEY90YJV9AY9A" localSheetId="4" hidden="1">#REF!</definedName>
    <definedName name="BEx3ORSBUXAF21MKEY90YJV9AY9A" hidden="1">#REF!</definedName>
    <definedName name="BEx3OUS0N576NJN078Y1BWUWQK6B" localSheetId="4" hidden="1">#REF!</definedName>
    <definedName name="BEx3OUS0N576NJN078Y1BWUWQK6B" hidden="1">#REF!</definedName>
    <definedName name="BEx3OV8BH6PYNZT7C246LOAU9SVX" localSheetId="4" hidden="1">#REF!</definedName>
    <definedName name="BEx3OV8BH6PYNZT7C246LOAU9SVX" hidden="1">#REF!</definedName>
    <definedName name="BEx3OXRYJZUEY6E72UJU0PHLMYAR" localSheetId="4" hidden="1">#REF!</definedName>
    <definedName name="BEx3OXRYJZUEY6E72UJU0PHLMYAR" hidden="1">#REF!</definedName>
    <definedName name="BEx3P3RP5PYI4BJVYGNU1V7KT5EH" localSheetId="4" hidden="1">#REF!</definedName>
    <definedName name="BEx3P3RP5PYI4BJVYGNU1V7KT5EH" hidden="1">#REF!</definedName>
    <definedName name="BEx3P59TTRSGQY888P5C1O7M2PQT" localSheetId="4" hidden="1">#REF!</definedName>
    <definedName name="BEx3P59TTRSGQY888P5C1O7M2PQT" hidden="1">#REF!</definedName>
    <definedName name="BEx3PDNRRNKD5GOUBUQFXAHIXLD9" localSheetId="4" hidden="1">#REF!</definedName>
    <definedName name="BEx3PDNRRNKD5GOUBUQFXAHIXLD9" hidden="1">#REF!</definedName>
    <definedName name="BEx3PDT8GNPWLLN02IH1XPV90XYK" localSheetId="4" hidden="1">#REF!</definedName>
    <definedName name="BEx3PDT8GNPWLLN02IH1XPV90XYK" hidden="1">#REF!</definedName>
    <definedName name="BEx3PKEMDW8KZEP11IL927C5O7I2" localSheetId="4" hidden="1">#REF!</definedName>
    <definedName name="BEx3PKEMDW8KZEP11IL927C5O7I2" hidden="1">#REF!</definedName>
    <definedName name="BEx3PKJZ1Z7L9S6KV8KXVS6B2FX4" localSheetId="4" hidden="1">#REF!</definedName>
    <definedName name="BEx3PKJZ1Z7L9S6KV8KXVS6B2FX4" hidden="1">#REF!</definedName>
    <definedName name="BEx3PMNG53Z5HY138H99QOMTX8W3" localSheetId="4" hidden="1">#REF!</definedName>
    <definedName name="BEx3PMNG53Z5HY138H99QOMTX8W3" hidden="1">#REF!</definedName>
    <definedName name="BEx3PP1RRSFZ8UC0JC9R91W6LNKW" localSheetId="4" hidden="1">#REF!</definedName>
    <definedName name="BEx3PP1RRSFZ8UC0JC9R91W6LNKW" hidden="1">#REF!</definedName>
    <definedName name="BEx3PRQW017D7T1X732WDV7L1KP8" localSheetId="4" hidden="1">#REF!</definedName>
    <definedName name="BEx3PRQW017D7T1X732WDV7L1KP8" hidden="1">#REF!</definedName>
    <definedName name="BEx3PVXYZC8WB9ZJE7OCKUXZ46EA" localSheetId="4" hidden="1">#REF!</definedName>
    <definedName name="BEx3PVXYZC8WB9ZJE7OCKUXZ46EA" hidden="1">#REF!</definedName>
    <definedName name="BEx3Q0VWPU5EQECK7MQ47TYJ3SWW" localSheetId="4" hidden="1">#REF!</definedName>
    <definedName name="BEx3Q0VWPU5EQECK7MQ47TYJ3SWW" hidden="1">#REF!</definedName>
    <definedName name="BEx3Q7BZ9PUXK2RLIOFSIS9AHU1B" localSheetId="4" hidden="1">#REF!</definedName>
    <definedName name="BEx3Q7BZ9PUXK2RLIOFSIS9AHU1B" hidden="1">#REF!</definedName>
    <definedName name="BEx3Q8J42S9VU6EAN2Y28MR6DF88" localSheetId="4" hidden="1">#REF!</definedName>
    <definedName name="BEx3Q8J42S9VU6EAN2Y28MR6DF88" hidden="1">#REF!</definedName>
    <definedName name="BEx3QCFD2TBUF95ZN83Q7JPV97FK" localSheetId="4" hidden="1">#REF!</definedName>
    <definedName name="BEx3QCFD2TBUF95ZN83Q7JPV97FK" hidden="1">#REF!</definedName>
    <definedName name="BEx3QEDFOYFY5NBTININ5W4RLD4Q" localSheetId="4" hidden="1">#REF!</definedName>
    <definedName name="BEx3QEDFOYFY5NBTININ5W4RLD4Q" hidden="1">#REF!</definedName>
    <definedName name="BEx3QIKJ3U962US1Q564NZDLU8LD" localSheetId="4" hidden="1">#REF!</definedName>
    <definedName name="BEx3QIKJ3U962US1Q564NZDLU8LD" hidden="1">#REF!</definedName>
    <definedName name="BEx3QLF3RHHBNUFLUWEROBZDF1U4" localSheetId="4" hidden="1">#REF!</definedName>
    <definedName name="BEx3QLF3RHHBNUFLUWEROBZDF1U4" hidden="1">#REF!</definedName>
    <definedName name="BEx3QR9D45DHW50VQ7Y3Q1AXPOB9" localSheetId="4" hidden="1">#REF!</definedName>
    <definedName name="BEx3QR9D45DHW50VQ7Y3Q1AXPOB9" hidden="1">#REF!</definedName>
    <definedName name="BEx3QSWT2S5KWG6U2V9711IYDQBM" localSheetId="4" hidden="1">#REF!</definedName>
    <definedName name="BEx3QSWT2S5KWG6U2V9711IYDQBM" hidden="1">#REF!</definedName>
    <definedName name="BEx3QVGG7Q2X4HZHJAM35A8T3VR7" localSheetId="4" hidden="1">#REF!</definedName>
    <definedName name="BEx3QVGG7Q2X4HZHJAM35A8T3VR7" hidden="1">#REF!</definedName>
    <definedName name="BEx3R0JUB9YN8PHPPQTAMIT1IHWK" localSheetId="4" hidden="1">#REF!</definedName>
    <definedName name="BEx3R0JUB9YN8PHPPQTAMIT1IHWK" hidden="1">#REF!</definedName>
    <definedName name="BEx3R81NFRO7M81VHVKOBFT0QBIL" localSheetId="4" hidden="1">#REF!</definedName>
    <definedName name="BEx3R81NFRO7M81VHVKOBFT0QBIL" hidden="1">#REF!</definedName>
    <definedName name="BEx3RHC2ZD5UFS6QD4OPFCNNMWH1" localSheetId="4" hidden="1">#REF!</definedName>
    <definedName name="BEx3RHC2ZD5UFS6QD4OPFCNNMWH1" hidden="1">#REF!</definedName>
    <definedName name="BEx3RQ10QIWBAPHALAA91BUUCM2X" localSheetId="4" hidden="1">#REF!</definedName>
    <definedName name="BEx3RQ10QIWBAPHALAA91BUUCM2X" hidden="1">#REF!</definedName>
    <definedName name="BEx3RV4E1WT43SZBUN09RTB8EK1O" localSheetId="4" hidden="1">#REF!</definedName>
    <definedName name="BEx3RV4E1WT43SZBUN09RTB8EK1O" hidden="1">#REF!</definedName>
    <definedName name="BEx3RXYU0QLFXSFTM5EB20GD03W5" localSheetId="4" hidden="1">#REF!</definedName>
    <definedName name="BEx3RXYU0QLFXSFTM5EB20GD03W5" hidden="1">#REF!</definedName>
    <definedName name="BEx3RYKLC3QQO3XTUN7BEW2AQL98" localSheetId="4" hidden="1">#REF!</definedName>
    <definedName name="BEx3RYKLC3QQO3XTUN7BEW2AQL98" hidden="1">#REF!</definedName>
    <definedName name="BEx3S37QNFSKW3DGRH5YVVEZLJI7" localSheetId="4" hidden="1">#REF!</definedName>
    <definedName name="BEx3S37QNFSKW3DGRH5YVVEZLJI7" hidden="1">#REF!</definedName>
    <definedName name="BEx3SICJ45BYT6FHBER86PJT25FC" localSheetId="4" hidden="1">#REF!</definedName>
    <definedName name="BEx3SICJ45BYT6FHBER86PJT25FC" hidden="1">#REF!</definedName>
    <definedName name="BEx3SMUCMJVGQ2H4EHQI5ZFHEF0P" localSheetId="4" hidden="1">#REF!</definedName>
    <definedName name="BEx3SMUCMJVGQ2H4EHQI5ZFHEF0P" hidden="1">#REF!</definedName>
    <definedName name="BEx3SN56F03CPDRDA7LZ763V0N4I" localSheetId="4" hidden="1">#REF!</definedName>
    <definedName name="BEx3SN56F03CPDRDA7LZ763V0N4I" hidden="1">#REF!</definedName>
    <definedName name="BEx3SPE6N1ORXPRCDL3JPZD73Z9F" localSheetId="4" hidden="1">#REF!</definedName>
    <definedName name="BEx3SPE6N1ORXPRCDL3JPZD73Z9F" hidden="1">#REF!</definedName>
    <definedName name="BEx3T29ZTULQE0OMSMWUMZDU9ZZ0" localSheetId="4" hidden="1">#REF!</definedName>
    <definedName name="BEx3T29ZTULQE0OMSMWUMZDU9ZZ0" hidden="1">#REF!</definedName>
    <definedName name="BEx3T6MJ1QDJ929WMUDVZ0O3UW0Y" localSheetId="4" hidden="1">#REF!</definedName>
    <definedName name="BEx3T6MJ1QDJ929WMUDVZ0O3UW0Y" hidden="1">#REF!</definedName>
    <definedName name="BEx3TD7WH1NN1OH0MRS4T8ENRU32" localSheetId="4" hidden="1">#REF!</definedName>
    <definedName name="BEx3TD7WH1NN1OH0MRS4T8ENRU32" hidden="1">#REF!</definedName>
    <definedName name="BEx3TPCSI16OAB2L9M9IULQMQ9J9" localSheetId="4" hidden="1">#REF!</definedName>
    <definedName name="BEx3TPCSI16OAB2L9M9IULQMQ9J9" hidden="1">#REF!</definedName>
    <definedName name="BEx3TQ3SFJB2WTCV0OXDE56FB46K" localSheetId="4" hidden="1">#REF!</definedName>
    <definedName name="BEx3TQ3SFJB2WTCV0OXDE56FB46K" hidden="1">#REF!</definedName>
    <definedName name="BEx3TX59M3456DDBXWFJ8X2TU37A" localSheetId="4" hidden="1">#REF!</definedName>
    <definedName name="BEx3TX59M3456DDBXWFJ8X2TU37A" hidden="1">#REF!</definedName>
    <definedName name="BEx3U2UBY80GPGSTYFGI6F8TPKCV" localSheetId="4" hidden="1">#REF!</definedName>
    <definedName name="BEx3U2UBY80GPGSTYFGI6F8TPKCV" hidden="1">#REF!</definedName>
    <definedName name="BEx3U64YUOZ419BAJS2W78UMATAW" localSheetId="4" hidden="1">#REF!</definedName>
    <definedName name="BEx3U64YUOZ419BAJS2W78UMATAW" hidden="1">#REF!</definedName>
    <definedName name="BEx3U94WCEA5DKMWBEX1GU0LKYG2" localSheetId="4" hidden="1">#REF!</definedName>
    <definedName name="BEx3U94WCEA5DKMWBEX1GU0LKYG2" hidden="1">#REF!</definedName>
    <definedName name="BEx3U9VZ8SQVYS6ZA038J7AP7ZGW" localSheetId="4" hidden="1">#REF!</definedName>
    <definedName name="BEx3U9VZ8SQVYS6ZA038J7AP7ZGW" hidden="1">#REF!</definedName>
    <definedName name="BEx3UIQ5WRJBGNTFCCLOR4N7B1OQ" localSheetId="4" hidden="1">#REF!</definedName>
    <definedName name="BEx3UIQ5WRJBGNTFCCLOR4N7B1OQ" hidden="1">#REF!</definedName>
    <definedName name="BEx3UJMIX2NUSSWGMSI25A5DM4CH" localSheetId="4" hidden="1">#REF!</definedName>
    <definedName name="BEx3UJMIX2NUSSWGMSI25A5DM4CH" hidden="1">#REF!</definedName>
    <definedName name="BEx3UKIX0UULWP3BZA8VT2SQ8WI7" localSheetId="4" hidden="1">#REF!</definedName>
    <definedName name="BEx3UKIX0UULWP3BZA8VT2SQ8WI7" hidden="1">#REF!</definedName>
    <definedName name="BEx3UKOCOQG7S1YQ436S997K1KWV" localSheetId="4" hidden="1">#REF!</definedName>
    <definedName name="BEx3UKOCOQG7S1YQ436S997K1KWV" hidden="1">#REF!</definedName>
    <definedName name="BEx3UNISOEXF3OFHT2BUA6P9RBIJ" hidden="1">#REF!</definedName>
    <definedName name="BEx3UYM19VIXLA0EU7LB9NHA77PB" localSheetId="4" hidden="1">#REF!</definedName>
    <definedName name="BEx3UYM19VIXLA0EU7LB9NHA77PB" hidden="1">#REF!</definedName>
    <definedName name="BEx3VML7CG70HPISMVYIUEN3711Q" localSheetId="4" hidden="1">#REF!</definedName>
    <definedName name="BEx3VML7CG70HPISMVYIUEN3711Q" hidden="1">#REF!</definedName>
    <definedName name="BEx56ZID5H04P9AIYLP1OASFGV56" localSheetId="4" hidden="1">#REF!</definedName>
    <definedName name="BEx56ZID5H04P9AIYLP1OASFGV56" hidden="1">#REF!</definedName>
    <definedName name="BEx57ROM8UIFKV5C1BOZWSQQLESO" localSheetId="4" hidden="1">#REF!</definedName>
    <definedName name="BEx57ROM8UIFKV5C1BOZWSQQLESO" hidden="1">#REF!</definedName>
    <definedName name="BEx587EYSS57E3PI8DT973HLJM9E" localSheetId="4" hidden="1">#REF!</definedName>
    <definedName name="BEx587EYSS57E3PI8DT973HLJM9E" hidden="1">#REF!</definedName>
    <definedName name="BEx587KFQ3VKCOCY1SA5F24PQGUI" localSheetId="4" hidden="1">#REF!</definedName>
    <definedName name="BEx587KFQ3VKCOCY1SA5F24PQGUI" hidden="1">#REF!</definedName>
    <definedName name="BEx58O780PQ05NF0Z1SKKRB3N099" localSheetId="4" hidden="1">#REF!</definedName>
    <definedName name="BEx58O780PQ05NF0Z1SKKRB3N099" hidden="1">#REF!</definedName>
    <definedName name="BEx58W57CTL8HFK3U7ZRFYZR6MXE" localSheetId="4" hidden="1">#REF!</definedName>
    <definedName name="BEx58W57CTL8HFK3U7ZRFYZR6MXE" hidden="1">#REF!</definedName>
    <definedName name="BEx58XHO7ZULLF2EUD7YIS0MGQJ5" localSheetId="4" hidden="1">#REF!</definedName>
    <definedName name="BEx58XHO7ZULLF2EUD7YIS0MGQJ5" hidden="1">#REF!</definedName>
    <definedName name="BEx58ZAFNTMGBNDH52VUYXLRJO7P" localSheetId="4" hidden="1">#REF!</definedName>
    <definedName name="BEx58ZAFNTMGBNDH52VUYXLRJO7P" hidden="1">#REF!</definedName>
    <definedName name="BEx58ZW0HAIGIPEX9CVA1PQQTR6X" localSheetId="4" hidden="1">#REF!</definedName>
    <definedName name="BEx58ZW0HAIGIPEX9CVA1PQQTR6X" hidden="1">#REF!</definedName>
    <definedName name="BEx593SAFVYKW7V61D9COEZJXDA7" localSheetId="4" hidden="1">#REF!</definedName>
    <definedName name="BEx593SAFVYKW7V61D9COEZJXDA7" hidden="1">#REF!</definedName>
    <definedName name="BEx59BA1KH3RG6K1LHL7YS2VB79N" localSheetId="4" hidden="1">#REF!</definedName>
    <definedName name="BEx59BA1KH3RG6K1LHL7YS2VB79N" hidden="1">#REF!</definedName>
    <definedName name="BEx59DDIU0AMFOY94NSP1ULST8JD" localSheetId="4" hidden="1">#REF!</definedName>
    <definedName name="BEx59DDIU0AMFOY94NSP1ULST8JD" hidden="1">#REF!</definedName>
    <definedName name="BEx59E9WABJP2TN71QAIKK79HPK9" localSheetId="4" hidden="1">#REF!</definedName>
    <definedName name="BEx59E9WABJP2TN71QAIKK79HPK9" hidden="1">#REF!</definedName>
    <definedName name="BEx59F0T17A80RNLNSZNFX8NAO8Y" localSheetId="4" hidden="1">#REF!</definedName>
    <definedName name="BEx59F0T17A80RNLNSZNFX8NAO8Y" hidden="1">#REF!</definedName>
    <definedName name="BEx59P7MAPNU129ZTC5H3EH892G1" localSheetId="4" hidden="1">#REF!</definedName>
    <definedName name="BEx59P7MAPNU129ZTC5H3EH892G1" hidden="1">#REF!</definedName>
    <definedName name="BEx5A11WZRQSIE089QE119AOX9ZG" localSheetId="4" hidden="1">#REF!</definedName>
    <definedName name="BEx5A11WZRQSIE089QE119AOX9ZG" hidden="1">#REF!</definedName>
    <definedName name="BEx5A7CIGCOTHJKHGUBDZG91JGPZ" localSheetId="4" hidden="1">#REF!</definedName>
    <definedName name="BEx5A7CIGCOTHJKHGUBDZG91JGPZ" hidden="1">#REF!</definedName>
    <definedName name="BEx5A8UFLT2SWVSG5COFA9B8P376" localSheetId="4" hidden="1">#REF!</definedName>
    <definedName name="BEx5A8UFLT2SWVSG5COFA9B8P376" hidden="1">#REF!</definedName>
    <definedName name="BEx5ABUBK8WJV1WILGYU9A7CO0KI" localSheetId="4" hidden="1">#REF!</definedName>
    <definedName name="BEx5ABUBK8WJV1WILGYU9A7CO0KI" hidden="1">#REF!</definedName>
    <definedName name="BEx5AFFTN3IXIBHDKM0FYC4OFL1S" localSheetId="4" hidden="1">#REF!</definedName>
    <definedName name="BEx5AFFTN3IXIBHDKM0FYC4OFL1S" hidden="1">#REF!</definedName>
    <definedName name="BEx5AOFIO8KVRHIZ1RII337AA8ML" localSheetId="4" hidden="1">#REF!</definedName>
    <definedName name="BEx5AOFIO8KVRHIZ1RII337AA8ML" hidden="1">#REF!</definedName>
    <definedName name="BEx5APRZ66L5BWHFE8E4YYNEDTI4" localSheetId="4" hidden="1">#REF!</definedName>
    <definedName name="BEx5APRZ66L5BWHFE8E4YYNEDTI4" hidden="1">#REF!</definedName>
    <definedName name="BEx5AQJ1Z64KY10P8ZF1JKJUFEGN" localSheetId="4" hidden="1">#REF!</definedName>
    <definedName name="BEx5AQJ1Z64KY10P8ZF1JKJUFEGN" hidden="1">#REF!</definedName>
    <definedName name="BEx5AY62R0TL82VHXE37SCZCINQC" localSheetId="4" hidden="1">#REF!</definedName>
    <definedName name="BEx5AY62R0TL82VHXE37SCZCINQC" hidden="1">#REF!</definedName>
    <definedName name="BEx5B0PV1FCOUSHWQTY94AO0B8P0" localSheetId="4" hidden="1">#REF!</definedName>
    <definedName name="BEx5B0PV1FCOUSHWQTY94AO0B8P0" hidden="1">#REF!</definedName>
    <definedName name="BEx5B4RHHX0J1BF2FZKEA0SPP29O" localSheetId="4" hidden="1">#REF!</definedName>
    <definedName name="BEx5B4RHHX0J1BF2FZKEA0SPP29O" hidden="1">#REF!</definedName>
    <definedName name="BEx5B5YMSWP0OVI5CIQRP5V18D0C" localSheetId="4" hidden="1">#REF!</definedName>
    <definedName name="BEx5B5YMSWP0OVI5CIQRP5V18D0C" hidden="1">#REF!</definedName>
    <definedName name="BEx5B825RW35M5H0UB2IZGGRS4ER" localSheetId="4" hidden="1">#REF!</definedName>
    <definedName name="BEx5B825RW35M5H0UB2IZGGRS4ER" hidden="1">#REF!</definedName>
    <definedName name="BEx5BAWPMY0TL684WDXX6KKJLRCN" localSheetId="4" hidden="1">#REF!</definedName>
    <definedName name="BEx5BAWPMY0TL684WDXX6KKJLRCN" hidden="1">#REF!</definedName>
    <definedName name="BEx5BBCUOWR6J9MZS2ML5XB0X7MW" localSheetId="4" hidden="1">#REF!</definedName>
    <definedName name="BEx5BBCUOWR6J9MZS2ML5XB0X7MW" hidden="1">#REF!</definedName>
    <definedName name="BEx5BBI61U4Y65GD0ARMTALPP7SJ" localSheetId="4" hidden="1">#REF!</definedName>
    <definedName name="BEx5BBI61U4Y65GD0ARMTALPP7SJ" hidden="1">#REF!</definedName>
    <definedName name="BEx5BDR56MEV4IHY6CIH2SVNG1UB" localSheetId="4" hidden="1">#REF!</definedName>
    <definedName name="BEx5BDR56MEV4IHY6CIH2SVNG1UB" hidden="1">#REF!</definedName>
    <definedName name="BEx5BESZC5H329SKHGJOHZFILYJJ" localSheetId="4" hidden="1">#REF!</definedName>
    <definedName name="BEx5BESZC5H329SKHGJOHZFILYJJ" hidden="1">#REF!</definedName>
    <definedName name="BEx5BHSQ42B50IU1TEQFUXFX9XQD" localSheetId="4" hidden="1">#REF!</definedName>
    <definedName name="BEx5BHSQ42B50IU1TEQFUXFX9XQD" hidden="1">#REF!</definedName>
    <definedName name="BEx5BKSM4UN4C1DM3EYKM79MRC5K" localSheetId="4" hidden="1">#REF!</definedName>
    <definedName name="BEx5BKSM4UN4C1DM3EYKM79MRC5K" hidden="1">#REF!</definedName>
    <definedName name="BEx5BNN8NPH9KVOBARB9CDD9WLB6" localSheetId="4" hidden="1">#REF!</definedName>
    <definedName name="BEx5BNN8NPH9KVOBARB9CDD9WLB6" hidden="1">#REF!</definedName>
    <definedName name="BEx5BPLEZ8XY6S89R7AZQSKLT4HK" localSheetId="4" hidden="1">#REF!</definedName>
    <definedName name="BEx5BPLEZ8XY6S89R7AZQSKLT4HK" hidden="1">#REF!</definedName>
    <definedName name="BEx5BYFMZ80TDDN2EZO8CF39AIAC" localSheetId="4" hidden="1">#REF!</definedName>
    <definedName name="BEx5BYFMZ80TDDN2EZO8CF39AIAC" hidden="1">#REF!</definedName>
    <definedName name="BEx5C2BWFW6SHZBFDEISKGXHZCQW" localSheetId="4" hidden="1">#REF!</definedName>
    <definedName name="BEx5C2BWFW6SHZBFDEISKGXHZCQW" hidden="1">#REF!</definedName>
    <definedName name="BEx5C44NK782B81CBGQUDS6Z8MV9" localSheetId="4" hidden="1">#REF!</definedName>
    <definedName name="BEx5C44NK782B81CBGQUDS6Z8MV9" hidden="1">#REF!</definedName>
    <definedName name="BEx5C49ZFH8TO9ZU55729C3F7XG7" localSheetId="4" hidden="1">#REF!</definedName>
    <definedName name="BEx5C49ZFH8TO9ZU55729C3F7XG7" hidden="1">#REF!</definedName>
    <definedName name="BEx5C8GZQK13G60ZM70P63I5OS0L" localSheetId="4" hidden="1">#REF!</definedName>
    <definedName name="BEx5C8GZQK13G60ZM70P63I5OS0L" hidden="1">#REF!</definedName>
    <definedName name="BEx5CAPTVN2NBT3UOMA1UFAL1C2R" localSheetId="4" hidden="1">#REF!</definedName>
    <definedName name="BEx5CAPTVN2NBT3UOMA1UFAL1C2R" hidden="1">#REF!</definedName>
    <definedName name="BEx5CEM3SYF9XP0ZZVE0GEPCLV3F" localSheetId="4" hidden="1">#REF!</definedName>
    <definedName name="BEx5CEM3SYF9XP0ZZVE0GEPCLV3F" hidden="1">#REF!</definedName>
    <definedName name="BEx5CFYQ0F1Z6P8SCVJ0I3UPVFE4" localSheetId="4" hidden="1">#REF!</definedName>
    <definedName name="BEx5CFYQ0F1Z6P8SCVJ0I3UPVFE4" hidden="1">#REF!</definedName>
    <definedName name="BEx5CPEKNSJORIPFQC2E1LTRYY8L" localSheetId="4" hidden="1">#REF!</definedName>
    <definedName name="BEx5CPEKNSJORIPFQC2E1LTRYY8L" hidden="1">#REF!</definedName>
    <definedName name="BEx5CSUOL05D8PAM2TRDA9VRJT1O" localSheetId="4" hidden="1">#REF!</definedName>
    <definedName name="BEx5CSUOL05D8PAM2TRDA9VRJT1O" hidden="1">#REF!</definedName>
    <definedName name="BEx5CUNFOO4YDFJ22HCMI2QKIGKM" localSheetId="4" hidden="1">#REF!</definedName>
    <definedName name="BEx5CUNFOO4YDFJ22HCMI2QKIGKM" hidden="1">#REF!</definedName>
    <definedName name="BEx5D01O3G6BXWXT7MZEVS1F4TE9" localSheetId="4" hidden="1">#REF!</definedName>
    <definedName name="BEx5D01O3G6BXWXT7MZEVS1F4TE9" hidden="1">#REF!</definedName>
    <definedName name="BEx5D3HO5XE85AN0NGALZ4K4GE8J" localSheetId="4" hidden="1">#REF!</definedName>
    <definedName name="BEx5D3HO5XE85AN0NGALZ4K4GE8J" hidden="1">#REF!</definedName>
    <definedName name="BEx5D8L47OF0WHBPFWXGZINZWUBZ" localSheetId="4" hidden="1">#REF!</definedName>
    <definedName name="BEx5D8L47OF0WHBPFWXGZINZWUBZ" hidden="1">#REF!</definedName>
    <definedName name="BEx5DAJAHQ2SKUPCKSCR3PYML67L" localSheetId="4" hidden="1">#REF!</definedName>
    <definedName name="BEx5DAJAHQ2SKUPCKSCR3PYML67L" hidden="1">#REF!</definedName>
    <definedName name="BEx5DC18JM1KJCV44PF18E0LNRKA" localSheetId="4" hidden="1">#REF!</definedName>
    <definedName name="BEx5DC18JM1KJCV44PF18E0LNRKA" hidden="1">#REF!</definedName>
    <definedName name="BEx5DFH8EU3RCPUOTFY8S9G8SBCG" localSheetId="4" hidden="1">#REF!</definedName>
    <definedName name="BEx5DFH8EU3RCPUOTFY8S9G8SBCG" hidden="1">#REF!</definedName>
    <definedName name="BEx5DJIZBTNS011R9IIG2OQ2L6ZX" localSheetId="4" hidden="1">#REF!</definedName>
    <definedName name="BEx5DJIZBTNS011R9IIG2OQ2L6ZX" hidden="1">#REF!</definedName>
    <definedName name="BEx5DS2EKWFPC2UWI1W1QESX9QP5" localSheetId="4" hidden="1">#REF!</definedName>
    <definedName name="BEx5DS2EKWFPC2UWI1W1QESX9QP5" hidden="1">#REF!</definedName>
    <definedName name="BEx5E123OLO9WQUOIRIDJ967KAGK" localSheetId="4" hidden="1">#REF!</definedName>
    <definedName name="BEx5E123OLO9WQUOIRIDJ967KAGK" hidden="1">#REF!</definedName>
    <definedName name="BEx5E2UU5NES6W779W2OZTZOB4O7" localSheetId="4" hidden="1">#REF!</definedName>
    <definedName name="BEx5E2UU5NES6W779W2OZTZOB4O7" hidden="1">#REF!</definedName>
    <definedName name="BEx5ELFT92WAQN3NW8COIMQHUL91" localSheetId="4" hidden="1">#REF!</definedName>
    <definedName name="BEx5ELFT92WAQN3NW8COIMQHUL91" hidden="1">#REF!</definedName>
    <definedName name="BEx5ELQL9B0VR6UT18KP11DHOTFX" localSheetId="4" hidden="1">#REF!</definedName>
    <definedName name="BEx5ELQL9B0VR6UT18KP11DHOTFX" hidden="1">#REF!</definedName>
    <definedName name="BEx5ER4TJTFPN7IB1MNEB1ZFR5M6" localSheetId="4" hidden="1">#REF!</definedName>
    <definedName name="BEx5ER4TJTFPN7IB1MNEB1ZFR5M6" hidden="1">#REF!</definedName>
    <definedName name="BEx5EYXB2LDMI4FLC3QFAOXC0FZ3" localSheetId="4" hidden="1">#REF!</definedName>
    <definedName name="BEx5EYXB2LDMI4FLC3QFAOXC0FZ3" hidden="1">#REF!</definedName>
    <definedName name="BEx5F6V72QTCK7O39Y59R0EVM6CW" localSheetId="4" hidden="1">#REF!</definedName>
    <definedName name="BEx5F6V72QTCK7O39Y59R0EVM6CW" hidden="1">#REF!</definedName>
    <definedName name="BEx5FGLQVACD5F5YZG4DGSCHCGO2" localSheetId="4" hidden="1">#REF!</definedName>
    <definedName name="BEx5FGLQVACD5F5YZG4DGSCHCGO2" hidden="1">#REF!</definedName>
    <definedName name="BEx5FHCTE8VTJEF7IK189AVLNYSY" localSheetId="4" hidden="1">#REF!</definedName>
    <definedName name="BEx5FHCTE8VTJEF7IK189AVLNYSY" hidden="1">#REF!</definedName>
    <definedName name="BEx5FLJWHLW3BTZILDPN5NMA449V" localSheetId="4" hidden="1">#REF!</definedName>
    <definedName name="BEx5FLJWHLW3BTZILDPN5NMA449V" hidden="1">#REF!</definedName>
    <definedName name="BEx5FNI2O10YN2SI1NO4X5GP3GTF" localSheetId="4" hidden="1">#REF!</definedName>
    <definedName name="BEx5FNI2O10YN2SI1NO4X5GP3GTF" hidden="1">#REF!</definedName>
    <definedName name="BEx5FO8YRFSZCG3L608EHIHIHFY4" localSheetId="4" hidden="1">#REF!</definedName>
    <definedName name="BEx5FO8YRFSZCG3L608EHIHIHFY4" hidden="1">#REF!</definedName>
    <definedName name="BEx5FQNA6V4CNYSH013K45RI4BCV" localSheetId="4" hidden="1">#REF!</definedName>
    <definedName name="BEx5FQNA6V4CNYSH013K45RI4BCV" hidden="1">#REF!</definedName>
    <definedName name="BEx5FVQPPEU32CPNV9RRQ9MNLLVE" localSheetId="4" hidden="1">#REF!</definedName>
    <definedName name="BEx5FVQPPEU32CPNV9RRQ9MNLLVE" hidden="1">#REF!</definedName>
    <definedName name="BEx5G08KGMG5X2AQKDGPFYG5GH94" localSheetId="4" hidden="1">#REF!</definedName>
    <definedName name="BEx5G08KGMG5X2AQKDGPFYG5GH94" hidden="1">#REF!</definedName>
    <definedName name="BEx5G1A8TFN4C4QII35U9DKYNIS8" localSheetId="4" hidden="1">#REF!</definedName>
    <definedName name="BEx5G1A8TFN4C4QII35U9DKYNIS8" hidden="1">#REF!</definedName>
    <definedName name="BEx5G1L0QO91KEPDMV1D8OT4BT73" localSheetId="4" hidden="1">#REF!</definedName>
    <definedName name="BEx5G1L0QO91KEPDMV1D8OT4BT73" hidden="1">#REF!</definedName>
    <definedName name="BEx5G1QHX69GFUYHUZA5X74MTDMR" localSheetId="4" hidden="1">#REF!</definedName>
    <definedName name="BEx5G1QHX69GFUYHUZA5X74MTDMR" hidden="1">#REF!</definedName>
    <definedName name="BEx5G5S2C9JRD28ZQMMQLCBHWOHB" localSheetId="4" hidden="1">#REF!</definedName>
    <definedName name="BEx5G5S2C9JRD28ZQMMQLCBHWOHB" hidden="1">#REF!</definedName>
    <definedName name="BEx5G7KU3EGZQSYN2YNML8EW8NDC" localSheetId="4" hidden="1">#REF!</definedName>
    <definedName name="BEx5G7KU3EGZQSYN2YNML8EW8NDC" hidden="1">#REF!</definedName>
    <definedName name="BEx5G86DZL1VYUX6KWODAP3WFAWP" localSheetId="4" hidden="1">#REF!</definedName>
    <definedName name="BEx5G86DZL1VYUX6KWODAP3WFAWP" hidden="1">#REF!</definedName>
    <definedName name="BEx5G8BV2GIOCM3C7IUFK8L04A6M" localSheetId="4" hidden="1">#REF!</definedName>
    <definedName name="BEx5G8BV2GIOCM3C7IUFK8L04A6M" hidden="1">#REF!</definedName>
    <definedName name="BEx5GID9MVBUPFFT9M8K8B5MO9NV" localSheetId="4" hidden="1">#REF!</definedName>
    <definedName name="BEx5GID9MVBUPFFT9M8K8B5MO9NV" hidden="1">#REF!</definedName>
    <definedName name="BEx5GN0EWA9SCQDPQ7NTUQH82QVK" localSheetId="4" hidden="1">#REF!</definedName>
    <definedName name="BEx5GN0EWA9SCQDPQ7NTUQH82QVK" hidden="1">#REF!</definedName>
    <definedName name="BEx5GNBCU4WZ74I0UXFL9ZG2XSGJ" localSheetId="4" hidden="1">#REF!</definedName>
    <definedName name="BEx5GNBCU4WZ74I0UXFL9ZG2XSGJ" hidden="1">#REF!</definedName>
    <definedName name="BEx5GUCTYC7QCWGWU5BTO7Y7HDZX" localSheetId="4" hidden="1">#REF!</definedName>
    <definedName name="BEx5GUCTYC7QCWGWU5BTO7Y7HDZX" hidden="1">#REF!</definedName>
    <definedName name="BEx5GYUPJULJQ624TEESYFG1NFOH" localSheetId="4" hidden="1">#REF!</definedName>
    <definedName name="BEx5GYUPJULJQ624TEESYFG1NFOH" hidden="1">#REF!</definedName>
    <definedName name="BEx5H0NEE0AIN5E2UHJ9J9ISU9N1" localSheetId="4" hidden="1">#REF!</definedName>
    <definedName name="BEx5H0NEE0AIN5E2UHJ9J9ISU9N1" hidden="1">#REF!</definedName>
    <definedName name="BEx5H1UJSEUQM2K8QHQXO5THVHSO" localSheetId="4" hidden="1">#REF!</definedName>
    <definedName name="BEx5H1UJSEUQM2K8QHQXO5THVHSO" hidden="1">#REF!</definedName>
    <definedName name="BEx5HAOT9XWUF7XIFRZZS8B9F5TZ" localSheetId="4" hidden="1">#REF!</definedName>
    <definedName name="BEx5HAOT9XWUF7XIFRZZS8B9F5TZ" hidden="1">#REF!</definedName>
    <definedName name="BEx5HB534CO7TBSALKMD27WHMAQJ" localSheetId="4" hidden="1">#REF!</definedName>
    <definedName name="BEx5HB534CO7TBSALKMD27WHMAQJ" hidden="1">#REF!</definedName>
    <definedName name="BEx5HE4XRF9BUY04MENWY9CHHN5H" localSheetId="4" hidden="1">#REF!</definedName>
    <definedName name="BEx5HE4XRF9BUY04MENWY9CHHN5H" hidden="1">#REF!</definedName>
    <definedName name="BEx5HFHMABAT0H9KKS754X4T304E" localSheetId="4" hidden="1">#REF!</definedName>
    <definedName name="BEx5HFHMABAT0H9KKS754X4T304E" hidden="1">#REF!</definedName>
    <definedName name="BEx5HGDZ7MX1S3KNXLRL9WU565V4" localSheetId="4" hidden="1">#REF!</definedName>
    <definedName name="BEx5HGDZ7MX1S3KNXLRL9WU565V4" hidden="1">#REF!</definedName>
    <definedName name="BEx5HJZ9FAVNZSSBTAYRPZDYM9NU" localSheetId="4" hidden="1">#REF!</definedName>
    <definedName name="BEx5HJZ9FAVNZSSBTAYRPZDYM9NU" hidden="1">#REF!</definedName>
    <definedName name="BEx5HZ9JMKHNLFWLVUB1WP5B39BL" localSheetId="4" hidden="1">#REF!</definedName>
    <definedName name="BEx5HZ9JMKHNLFWLVUB1WP5B39BL" hidden="1">#REF!</definedName>
    <definedName name="BEx5I17QJ0PQ1OG1IMH69HMQWNEA" localSheetId="4" hidden="1">#REF!</definedName>
    <definedName name="BEx5I17QJ0PQ1OG1IMH69HMQWNEA" hidden="1">#REF!</definedName>
    <definedName name="BEx5I244LQHZTF3XI66J8705R9XX" localSheetId="4" hidden="1">#REF!</definedName>
    <definedName name="BEx5I244LQHZTF3XI66J8705R9XX" hidden="1">#REF!</definedName>
    <definedName name="BEx5I8PBP4LIXDGID5BP0THLO0AQ" localSheetId="4" hidden="1">#REF!</definedName>
    <definedName name="BEx5I8PBP4LIXDGID5BP0THLO0AQ" hidden="1">#REF!</definedName>
    <definedName name="BEx5I8USVUB3JP4S9OXGMZVMOQXR" localSheetId="4" hidden="1">#REF!</definedName>
    <definedName name="BEx5I8USVUB3JP4S9OXGMZVMOQXR" hidden="1">#REF!</definedName>
    <definedName name="BEx5I9GDQSYIAL65UQNDMNFQCS9Y" localSheetId="4" hidden="1">#REF!</definedName>
    <definedName name="BEx5I9GDQSYIAL65UQNDMNFQCS9Y" hidden="1">#REF!</definedName>
    <definedName name="BEx5IBUPG9AWNW5PK7JGRGEJ4OLM" localSheetId="4" hidden="1">#REF!</definedName>
    <definedName name="BEx5IBUPG9AWNW5PK7JGRGEJ4OLM" hidden="1">#REF!</definedName>
    <definedName name="BEx5IC06RVN8BSAEPREVKHKLCJ2L" localSheetId="4" hidden="1">#REF!</definedName>
    <definedName name="BEx5IC06RVN8BSAEPREVKHKLCJ2L" hidden="1">#REF!</definedName>
    <definedName name="BEx5IGY4M04BPXSQF2J4GQYXF85O" localSheetId="4" hidden="1">#REF!</definedName>
    <definedName name="BEx5IGY4M04BPXSQF2J4GQYXF85O" hidden="1">#REF!</definedName>
    <definedName name="BEx5IWTZDCLZ5CCDG108STY04SAJ" localSheetId="4" hidden="1">#REF!</definedName>
    <definedName name="BEx5IWTZDCLZ5CCDG108STY04SAJ" hidden="1">#REF!</definedName>
    <definedName name="BEx5J0FFP1KS4NGY20AEJI8VREEA" localSheetId="4" hidden="1">#REF!</definedName>
    <definedName name="BEx5J0FFP1KS4NGY20AEJI8VREEA" hidden="1">#REF!</definedName>
    <definedName name="BEx5J1XE5FVWL6IJV6CWKPN24UBK" localSheetId="4" hidden="1">#REF!</definedName>
    <definedName name="BEx5J1XE5FVWL6IJV6CWKPN24UBK" hidden="1">#REF!</definedName>
    <definedName name="BEx5JF3ZXLDIS8VNKDCY7ZI7H1CI" localSheetId="4" hidden="1">#REF!</definedName>
    <definedName name="BEx5JF3ZXLDIS8VNKDCY7ZI7H1CI" hidden="1">#REF!</definedName>
    <definedName name="BEx5JHCZJ8G6OOOW6EF3GABXKH6F" localSheetId="4" hidden="1">#REF!</definedName>
    <definedName name="BEx5JHCZJ8G6OOOW6EF3GABXKH6F" hidden="1">#REF!</definedName>
    <definedName name="BEx5JJB6W446THXQCRUKD3I7RKLP" localSheetId="4" hidden="1">#REF!</definedName>
    <definedName name="BEx5JJB6W446THXQCRUKD3I7RKLP" hidden="1">#REF!</definedName>
    <definedName name="BEx5JNCT8Z7XSSPD5EMNAJELCU2V" localSheetId="4" hidden="1">#REF!</definedName>
    <definedName name="BEx5JNCT8Z7XSSPD5EMNAJELCU2V" hidden="1">#REF!</definedName>
    <definedName name="BEx5JQCNT9Y4RM306CHC8IPY3HBZ" localSheetId="4" hidden="1">#REF!</definedName>
    <definedName name="BEx5JQCNT9Y4RM306CHC8IPY3HBZ" hidden="1">#REF!</definedName>
    <definedName name="BEx5K08PYKE6JOKBYIB006TX619P" localSheetId="4" hidden="1">#REF!</definedName>
    <definedName name="BEx5K08PYKE6JOKBYIB006TX619P" hidden="1">#REF!</definedName>
    <definedName name="BEx5K4W2S2K7M9V2M304KW93LK8Q" localSheetId="4" hidden="1">#REF!</definedName>
    <definedName name="BEx5K4W2S2K7M9V2M304KW93LK8Q" hidden="1">#REF!</definedName>
    <definedName name="BEx5K51DSERT1TR7B4A29R41W4NX" localSheetId="4" hidden="1">#REF!</definedName>
    <definedName name="BEx5K51DSERT1TR7B4A29R41W4NX" hidden="1">#REF!</definedName>
    <definedName name="BEx5KBBZ8KCEQK36ARG4ERYOFD4G" localSheetId="4" hidden="1">#REF!</definedName>
    <definedName name="BEx5KBBZ8KCEQK36ARG4ERYOFD4G" hidden="1">#REF!</definedName>
    <definedName name="BEx5KCOET0DYMY4VILOLGVBX7E3C" localSheetId="4" hidden="1">#REF!</definedName>
    <definedName name="BEx5KCOET0DYMY4VILOLGVBX7E3C" hidden="1">#REF!</definedName>
    <definedName name="BEx5KYER580I4T7WTLMUN7NLNP5K" localSheetId="4" hidden="1">#REF!</definedName>
    <definedName name="BEx5KYER580I4T7WTLMUN7NLNP5K" hidden="1">#REF!</definedName>
    <definedName name="BEx5LHLB3M6K4ZKY2F42QBZT30ZH" localSheetId="4" hidden="1">#REF!</definedName>
    <definedName name="BEx5LHLB3M6K4ZKY2F42QBZT30ZH" hidden="1">#REF!</definedName>
    <definedName name="BEx5LKQJG40DO2JR1ZF6KD3PON9K" localSheetId="4" hidden="1">#REF!</definedName>
    <definedName name="BEx5LKQJG40DO2JR1ZF6KD3PON9K" hidden="1">#REF!</definedName>
    <definedName name="BEx5LQA84QRPGAR4FLC7MCT3H9EN" localSheetId="4" hidden="1">#REF!</definedName>
    <definedName name="BEx5LQA84QRPGAR4FLC7MCT3H9EN" hidden="1">#REF!</definedName>
    <definedName name="BEx5LRMNU3HXIE1BUMDHRU31F7JJ" localSheetId="4" hidden="1">#REF!</definedName>
    <definedName name="BEx5LRMNU3HXIE1BUMDHRU31F7JJ" hidden="1">#REF!</definedName>
    <definedName name="BEx5LSJ1LPUAX3ENSPECWPG4J7D1" localSheetId="4" hidden="1">#REF!</definedName>
    <definedName name="BEx5LSJ1LPUAX3ENSPECWPG4J7D1" hidden="1">#REF!</definedName>
    <definedName name="BEx5LTKQ8RQWJE4BC88OP928893U" localSheetId="4" hidden="1">#REF!</definedName>
    <definedName name="BEx5LTKQ8RQWJE4BC88OP928893U" hidden="1">#REF!</definedName>
    <definedName name="BEx5M4D4KHXU4JXKDEHZZNRG7NRA" localSheetId="4" hidden="1">#REF!</definedName>
    <definedName name="BEx5M4D4KHXU4JXKDEHZZNRG7NRA" hidden="1">#REF!</definedName>
    <definedName name="BEx5MB9BR71LZDG7XXQ2EO58JC5F" localSheetId="4" hidden="1">#REF!</definedName>
    <definedName name="BEx5MB9BR71LZDG7XXQ2EO58JC5F" hidden="1">#REF!</definedName>
    <definedName name="BEx5MHEF05EVRV5DPTG4KMPWZSUS" localSheetId="4" hidden="1">#REF!</definedName>
    <definedName name="BEx5MHEF05EVRV5DPTG4KMPWZSUS" hidden="1">#REF!</definedName>
    <definedName name="BEx5MLQZM68YQSKARVWTTPINFQ2C" localSheetId="4" hidden="1">#REF!</definedName>
    <definedName name="BEx5MLQZM68YQSKARVWTTPINFQ2C" hidden="1">#REF!</definedName>
    <definedName name="BEx5MMCJMU7FOOWUCW9EA13B7V5F" localSheetId="4" hidden="1">#REF!</definedName>
    <definedName name="BEx5MMCJMU7FOOWUCW9EA13B7V5F" hidden="1">#REF!</definedName>
    <definedName name="BEx5MVXTKNBXHNWTL43C670E4KXC" localSheetId="4" hidden="1">#REF!</definedName>
    <definedName name="BEx5MVXTKNBXHNWTL43C670E4KXC" hidden="1">#REF!</definedName>
    <definedName name="BEx5MWZGZ3VRB5418C2RNF9H17BQ" localSheetId="4" hidden="1">#REF!</definedName>
    <definedName name="BEx5MWZGZ3VRB5418C2RNF9H17BQ" hidden="1">#REF!</definedName>
    <definedName name="BEx5MX4YD2QV39W04QH9C6AOA0FB" localSheetId="4" hidden="1">#REF!</definedName>
    <definedName name="BEx5MX4YD2QV39W04QH9C6AOA0FB" hidden="1">#REF!</definedName>
    <definedName name="BEx5N3A8LULD7YBJH5J83X27PZSW" localSheetId="4" hidden="1">#REF!</definedName>
    <definedName name="BEx5N3A8LULD7YBJH5J83X27PZSW" hidden="1">#REF!</definedName>
    <definedName name="BEx5N4XI4PWB1W9PMZ4O5R0HWTYD" localSheetId="4" hidden="1">#REF!</definedName>
    <definedName name="BEx5N4XI4PWB1W9PMZ4O5R0HWTYD" hidden="1">#REF!</definedName>
    <definedName name="BEx5N8DH1SY888WI2GZ2D6E9XCXB" localSheetId="4" hidden="1">#REF!</definedName>
    <definedName name="BEx5N8DH1SY888WI2GZ2D6E9XCXB" hidden="1">#REF!</definedName>
    <definedName name="BEx5NA68N6FJFX9UJXK4M14U487F" localSheetId="4" hidden="1">#REF!</definedName>
    <definedName name="BEx5NA68N6FJFX9UJXK4M14U487F" hidden="1">#REF!</definedName>
    <definedName name="BEx5NIKBG2GDJOYGE3WCXKU7YY51" localSheetId="4" hidden="1">#REF!</definedName>
    <definedName name="BEx5NIKBG2GDJOYGE3WCXKU7YY51" hidden="1">#REF!</definedName>
    <definedName name="BEx5NV06L5J5IMKGOMGKGJ4PBZCD" localSheetId="4" hidden="1">#REF!</definedName>
    <definedName name="BEx5NV06L5J5IMKGOMGKGJ4PBZCD" hidden="1">#REF!</definedName>
    <definedName name="BEx5NW1V6AB25NEEX9VPHRXWJDSS" localSheetId="4" hidden="1">#REF!</definedName>
    <definedName name="BEx5NW1V6AB25NEEX9VPHRXWJDSS" hidden="1">#REF!</definedName>
    <definedName name="BEx5NWSXWACAUHWVZAI57DGZ8OCQ" localSheetId="4" hidden="1">#REF!</definedName>
    <definedName name="BEx5NWSXWACAUHWVZAI57DGZ8OCQ" hidden="1">#REF!</definedName>
    <definedName name="BEx5NZSSQ6PY99ZX2D7Q9IGOR34W" localSheetId="4" hidden="1">#REF!</definedName>
    <definedName name="BEx5NZSSQ6PY99ZX2D7Q9IGOR34W" hidden="1">#REF!</definedName>
    <definedName name="BEx5O2N9HTGG4OJHR62PKFMNZTTW" localSheetId="4" hidden="1">#REF!</definedName>
    <definedName name="BEx5O2N9HTGG4OJHR62PKFMNZTTW" hidden="1">#REF!</definedName>
    <definedName name="BEx5O3ZUQ2OARA1CDOZ3NC4UE5AA" localSheetId="4" hidden="1">#REF!</definedName>
    <definedName name="BEx5O3ZUQ2OARA1CDOZ3NC4UE5AA" hidden="1">#REF!</definedName>
    <definedName name="BEx5OAFS0NJ2CB86A02E1JYHMLQ1" localSheetId="4" hidden="1">#REF!</definedName>
    <definedName name="BEx5OAFS0NJ2CB86A02E1JYHMLQ1" hidden="1">#REF!</definedName>
    <definedName name="BEx5OG4RPU8W1ETWDWM234NYYYEN" localSheetId="4" hidden="1">#REF!</definedName>
    <definedName name="BEx5OG4RPU8W1ETWDWM234NYYYEN" hidden="1">#REF!</definedName>
    <definedName name="BEx5OP9Y43F99O2IT69MKCCXGL61" localSheetId="4" hidden="1">#REF!</definedName>
    <definedName name="BEx5OP9Y43F99O2IT69MKCCXGL61" hidden="1">#REF!</definedName>
    <definedName name="BEx5P9Y9RDXNUAJ6CZ2LHMM8IM7T" localSheetId="4" hidden="1">#REF!</definedName>
    <definedName name="BEx5P9Y9RDXNUAJ6CZ2LHMM8IM7T" hidden="1">#REF!</definedName>
    <definedName name="BEx5PHWB2C0D5QLP3BZIP3UO7DIZ" localSheetId="4" hidden="1">#REF!</definedName>
    <definedName name="BEx5PHWB2C0D5QLP3BZIP3UO7DIZ" hidden="1">#REF!</definedName>
    <definedName name="BEx5PJP02W68K2E46L5C5YBSNU6T" localSheetId="4" hidden="1">#REF!</definedName>
    <definedName name="BEx5PJP02W68K2E46L5C5YBSNU6T" hidden="1">#REF!</definedName>
    <definedName name="BEx5PLCA8DOMAU315YCS5275L2HS" localSheetId="4" hidden="1">#REF!</definedName>
    <definedName name="BEx5PLCA8DOMAU315YCS5275L2HS" hidden="1">#REF!</definedName>
    <definedName name="BEx5PRXMZ5M65Z732WNNGV564C2J" localSheetId="4" hidden="1">#REF!</definedName>
    <definedName name="BEx5PRXMZ5M65Z732WNNGV564C2J" hidden="1">#REF!</definedName>
    <definedName name="BEx5Q29Y91E64DPE0YY53A6YHF3Y" localSheetId="4" hidden="1">#REF!</definedName>
    <definedName name="BEx5Q29Y91E64DPE0YY53A6YHF3Y" hidden="1">#REF!</definedName>
    <definedName name="BEx5QPSW4IPLH50WSR87HRER05RF" localSheetId="4" hidden="1">#REF!</definedName>
    <definedName name="BEx5QPSW4IPLH50WSR87HRER05RF" hidden="1">#REF!</definedName>
    <definedName name="BEx73V0EP8EMNRC3EZJJKKVKWQVB" localSheetId="4" hidden="1">#REF!</definedName>
    <definedName name="BEx73V0EP8EMNRC3EZJJKKVKWQVB" hidden="1">#REF!</definedName>
    <definedName name="BEx741WJHIJVXUX131SBXTVW8D71" localSheetId="4" hidden="1">#REF!</definedName>
    <definedName name="BEx741WJHIJVXUX131SBXTVW8D71" hidden="1">#REF!</definedName>
    <definedName name="BEx74Q6H3O7133AWQXWC21MI2UFT" localSheetId="4" hidden="1">#REF!</definedName>
    <definedName name="BEx74Q6H3O7133AWQXWC21MI2UFT" hidden="1">#REF!</definedName>
    <definedName name="BEx74R2VQ8BSMKPX25262AU3VZF7" localSheetId="4" hidden="1">#REF!</definedName>
    <definedName name="BEx74R2VQ8BSMKPX25262AU3VZF7" hidden="1">#REF!</definedName>
    <definedName name="BEx74W6BJ8ENO3J25WNM5H5APKA3" localSheetId="4" hidden="1">#REF!</definedName>
    <definedName name="BEx74W6BJ8ENO3J25WNM5H5APKA3" hidden="1">#REF!</definedName>
    <definedName name="BEx74YKLW1FKLWC3DJ2ELZBZBY1M" localSheetId="4" hidden="1">#REF!</definedName>
    <definedName name="BEx74YKLW1FKLWC3DJ2ELZBZBY1M" hidden="1">#REF!</definedName>
    <definedName name="BEx755GRRD9BL27YHLH5QWIYLWB7" localSheetId="4" hidden="1">#REF!</definedName>
    <definedName name="BEx755GRRD9BL27YHLH5QWIYLWB7" hidden="1">#REF!</definedName>
    <definedName name="BEx759D1D5SXS5ELLZVBI0SXYUNF" localSheetId="4" hidden="1">#REF!</definedName>
    <definedName name="BEx759D1D5SXS5ELLZVBI0SXYUNF" hidden="1">#REF!</definedName>
    <definedName name="BEx75DPEQTX055IZ2L8UVLJOT1DD" localSheetId="4" hidden="1">#REF!</definedName>
    <definedName name="BEx75DPEQTX055IZ2L8UVLJOT1DD" hidden="1">#REF!</definedName>
    <definedName name="BEx75GJZSZHUDN6OOAGQYFUDA2LP" localSheetId="4" hidden="1">#REF!</definedName>
    <definedName name="BEx75GJZSZHUDN6OOAGQYFUDA2LP" hidden="1">#REF!</definedName>
    <definedName name="BEx75HGCCV5K4UCJWYV8EV9AG5YT" localSheetId="4" hidden="1">#REF!</definedName>
    <definedName name="BEx75HGCCV5K4UCJWYV8EV9AG5YT" hidden="1">#REF!</definedName>
    <definedName name="BEx75PZT8TY5P13U978NVBUXKHT4" localSheetId="4" hidden="1">#REF!</definedName>
    <definedName name="BEx75PZT8TY5P13U978NVBUXKHT4" hidden="1">#REF!</definedName>
    <definedName name="BEx75T55F7GML8V1DMWL26WRT006" localSheetId="4" hidden="1">#REF!</definedName>
    <definedName name="BEx75T55F7GML8V1DMWL26WRT006" hidden="1">#REF!</definedName>
    <definedName name="BEx75VJGR07JY6UUWURQ4PJ29UKC" localSheetId="4" hidden="1">#REF!</definedName>
    <definedName name="BEx75VJGR07JY6UUWURQ4PJ29UKC" hidden="1">#REF!</definedName>
    <definedName name="BEx7696AZUPB1PK30JJQUWUELQPJ" localSheetId="4" hidden="1">#REF!</definedName>
    <definedName name="BEx7696AZUPB1PK30JJQUWUELQPJ" hidden="1">#REF!</definedName>
    <definedName name="BEx76PNR8S4T4VUQS0KU58SEX0VN" localSheetId="4" hidden="1">#REF!</definedName>
    <definedName name="BEx76PNR8S4T4VUQS0KU58SEX0VN" hidden="1">#REF!</definedName>
    <definedName name="BEx76YY7ODSIKDD9VDF9TLTDM18I" localSheetId="4" hidden="1">#REF!</definedName>
    <definedName name="BEx76YY7ODSIKDD9VDF9TLTDM18I" hidden="1">#REF!</definedName>
    <definedName name="BEx7705E86I9B7DTKMMJMAFSYMUL" localSheetId="4" hidden="1">#REF!</definedName>
    <definedName name="BEx7705E86I9B7DTKMMJMAFSYMUL" hidden="1">#REF!</definedName>
    <definedName name="BEx7741OUGLA0WJQLQRUJSL4DE00" localSheetId="4" hidden="1">#REF!</definedName>
    <definedName name="BEx7741OUGLA0WJQLQRUJSL4DE00" hidden="1">#REF!</definedName>
    <definedName name="BEx774N83DXLJZ54Q42PWIJZ2DN1" localSheetId="4" hidden="1">#REF!</definedName>
    <definedName name="BEx774N83DXLJZ54Q42PWIJZ2DN1" hidden="1">#REF!</definedName>
    <definedName name="BEx779QNIY3061ZV9BR462WKEGRW" localSheetId="4" hidden="1">#REF!</definedName>
    <definedName name="BEx779QNIY3061ZV9BR462WKEGRW" hidden="1">#REF!</definedName>
    <definedName name="BEx77G19QU9A95CNHE6QMVSQR2T3" localSheetId="4" hidden="1">#REF!</definedName>
    <definedName name="BEx77G19QU9A95CNHE6QMVSQR2T3" hidden="1">#REF!</definedName>
    <definedName name="BEx77P0S3GVMS7BJUL9OWUGJ1B02" localSheetId="4" hidden="1">#REF!</definedName>
    <definedName name="BEx77P0S3GVMS7BJUL9OWUGJ1B02" hidden="1">#REF!</definedName>
    <definedName name="BEx77QDESURI6WW5582YXSK3A972" localSheetId="4" hidden="1">#REF!</definedName>
    <definedName name="BEx77QDESURI6WW5582YXSK3A972" hidden="1">#REF!</definedName>
    <definedName name="BEx77VBI9XOPFHKEWU5EHQ9J675Y" localSheetId="4" hidden="1">#REF!</definedName>
    <definedName name="BEx77VBI9XOPFHKEWU5EHQ9J675Y" hidden="1">#REF!</definedName>
    <definedName name="BEx7809GQOCLHSNH95VOYIX7P1TV" localSheetId="4" hidden="1">#REF!</definedName>
    <definedName name="BEx7809GQOCLHSNH95VOYIX7P1TV" hidden="1">#REF!</definedName>
    <definedName name="BEx780K8XAXUHGVZGZWQ74DK4CI3" localSheetId="4" hidden="1">#REF!</definedName>
    <definedName name="BEx780K8XAXUHGVZGZWQ74DK4CI3" hidden="1">#REF!</definedName>
    <definedName name="BEx78226TN58UE0CTY98YEDU0LSL" localSheetId="4" hidden="1">#REF!</definedName>
    <definedName name="BEx78226TN58UE0CTY98YEDU0LSL" hidden="1">#REF!</definedName>
    <definedName name="BEx7881ZZBWHRAX6W2GY19J8MGEQ" localSheetId="4" hidden="1">#REF!</definedName>
    <definedName name="BEx7881ZZBWHRAX6W2GY19J8MGEQ" hidden="1">#REF!</definedName>
    <definedName name="BEx78BSYINF85GYNSCIRD95PH86Q" localSheetId="4" hidden="1">#REF!</definedName>
    <definedName name="BEx78BSYINF85GYNSCIRD95PH86Q" hidden="1">#REF!</definedName>
    <definedName name="BEx78HHRIWDLHQX2LG0HWFRYEL1T" localSheetId="4" hidden="1">#REF!</definedName>
    <definedName name="BEx78HHRIWDLHQX2LG0HWFRYEL1T" hidden="1">#REF!</definedName>
    <definedName name="BEx78QC4X2YVM9K6MQRB2WJG36N3" localSheetId="4" hidden="1">#REF!</definedName>
    <definedName name="BEx78QC4X2YVM9K6MQRB2WJG36N3" hidden="1">#REF!</definedName>
    <definedName name="BEx78QMXZ2P1ZB3HJ9O50DWHCMXR" localSheetId="4" hidden="1">#REF!</definedName>
    <definedName name="BEx78QMXZ2P1ZB3HJ9O50DWHCMXR" hidden="1">#REF!</definedName>
    <definedName name="BEx78SFO5VR28677DWZEMDN7G86X" localSheetId="4" hidden="1">#REF!</definedName>
    <definedName name="BEx78SFO5VR28677DWZEMDN7G86X" hidden="1">#REF!</definedName>
    <definedName name="BEx78SFOYH1Z0ZDTO47W2M60TW6K" localSheetId="4" hidden="1">#REF!</definedName>
    <definedName name="BEx78SFOYH1Z0ZDTO47W2M60TW6K" hidden="1">#REF!</definedName>
    <definedName name="BEx7974EARYYX2ICWU0YC50VO5D8" localSheetId="4" hidden="1">#REF!</definedName>
    <definedName name="BEx7974EARYYX2ICWU0YC50VO5D8" hidden="1">#REF!</definedName>
    <definedName name="BEx79JK3E6JO8MX4O35A5G8NZCC8" localSheetId="4" hidden="1">#REF!</definedName>
    <definedName name="BEx79JK3E6JO8MX4O35A5G8NZCC8" hidden="1">#REF!</definedName>
    <definedName name="BEx79OCP4HQ6XP8EWNGEUDLOZBBS" localSheetId="4" hidden="1">#REF!</definedName>
    <definedName name="BEx79OCP4HQ6XP8EWNGEUDLOZBBS" hidden="1">#REF!</definedName>
    <definedName name="BEx79SEAYKUZB0H4LYBCD6WWJBG2" localSheetId="4" hidden="1">#REF!</definedName>
    <definedName name="BEx79SEAYKUZB0H4LYBCD6WWJBG2" hidden="1">#REF!</definedName>
    <definedName name="BEx79SJRHTLS9PYM69O9BWW1FMJK" localSheetId="4" hidden="1">#REF!</definedName>
    <definedName name="BEx79SJRHTLS9PYM69O9BWW1FMJK" hidden="1">#REF!</definedName>
    <definedName name="BEx79YJJLBELICW9F9FRYSCQ101L" localSheetId="4" hidden="1">#REF!</definedName>
    <definedName name="BEx79YJJLBELICW9F9FRYSCQ101L" hidden="1">#REF!</definedName>
    <definedName name="BEx79YUC7B0V77FSBGIRCY1BR4VK" localSheetId="4" hidden="1">#REF!</definedName>
    <definedName name="BEx79YUC7B0V77FSBGIRCY1BR4VK" hidden="1">#REF!</definedName>
    <definedName name="BEx7A06T3RC2891FUX05G3QPRAUE" localSheetId="4" hidden="1">#REF!</definedName>
    <definedName name="BEx7A06T3RC2891FUX05G3QPRAUE" hidden="1">#REF!</definedName>
    <definedName name="BEx7A9S3JA1X7FH4CFSQLTZC4691" localSheetId="4" hidden="1">#REF!</definedName>
    <definedName name="BEx7A9S3JA1X7FH4CFSQLTZC4691" hidden="1">#REF!</definedName>
    <definedName name="BEx7ABA2C9IWH5VSLVLLLCY62161" localSheetId="4" hidden="1">#REF!</definedName>
    <definedName name="BEx7ABA2C9IWH5VSLVLLLCY62161" hidden="1">#REF!</definedName>
    <definedName name="BEx7AE4LPLX8N85BYB0WCO5S7ZPV" localSheetId="4" hidden="1">#REF!</definedName>
    <definedName name="BEx7AE4LPLX8N85BYB0WCO5S7ZPV" hidden="1">#REF!</definedName>
    <definedName name="BEx7AR0EEP9O5JPPEKQWG1TC860T" localSheetId="4" hidden="1">#REF!</definedName>
    <definedName name="BEx7AR0EEP9O5JPPEKQWG1TC860T" hidden="1">#REF!</definedName>
    <definedName name="BEx7ASD1I654MEDCO6GGWA95PXSC" localSheetId="4" hidden="1">#REF!</definedName>
    <definedName name="BEx7ASD1I654MEDCO6GGWA95PXSC" hidden="1">#REF!</definedName>
    <definedName name="BEx7AURD3S7JGN4D3YK1QAG6TAFA" localSheetId="4" hidden="1">#REF!</definedName>
    <definedName name="BEx7AURD3S7JGN4D3YK1QAG6TAFA" hidden="1">#REF!</definedName>
    <definedName name="BEx7AVCX9S5RJP3NSZ4QM4E6ERDT" localSheetId="4" hidden="1">#REF!</definedName>
    <definedName name="BEx7AVCX9S5RJP3NSZ4QM4E6ERDT" hidden="1">#REF!</definedName>
    <definedName name="BEx7AVYIGP0930MV5JEBWRYCJN68" localSheetId="4" hidden="1">#REF!</definedName>
    <definedName name="BEx7AVYIGP0930MV5JEBWRYCJN68" hidden="1">#REF!</definedName>
    <definedName name="BEx7B6LH6917TXOSAAQ6U7HVF018" localSheetId="4" hidden="1">#REF!</definedName>
    <definedName name="BEx7B6LH6917TXOSAAQ6U7HVF018" hidden="1">#REF!</definedName>
    <definedName name="BEx7BN8E88JR3K1BSLAZRPSFPQ9L" localSheetId="4" hidden="1">#REF!</definedName>
    <definedName name="BEx7BN8E88JR3K1BSLAZRPSFPQ9L" hidden="1">#REF!</definedName>
    <definedName name="BEx7BP14RMS3638K85OM4NCYLRHG" localSheetId="4" hidden="1">#REF!</definedName>
    <definedName name="BEx7BP14RMS3638K85OM4NCYLRHG" hidden="1">#REF!</definedName>
    <definedName name="BEx7BPXFZXJ79FQ0E8AQE21PGVHA" localSheetId="4" hidden="1">#REF!</definedName>
    <definedName name="BEx7BPXFZXJ79FQ0E8AQE21PGVHA" hidden="1">#REF!</definedName>
    <definedName name="BEx7C04AM39DQMC1TIX7CFZ2ADHX" localSheetId="4" hidden="1">#REF!</definedName>
    <definedName name="BEx7C04AM39DQMC1TIX7CFZ2ADHX" hidden="1">#REF!</definedName>
    <definedName name="BEx7C346X4AX2J1QPM4NBC7JL5W9" localSheetId="4" hidden="1">#REF!</definedName>
    <definedName name="BEx7C346X4AX2J1QPM4NBC7JL5W9" hidden="1">#REF!</definedName>
    <definedName name="BEx7C40F0PQURHPI6YQ39NFIR86Z" localSheetId="4" hidden="1">#REF!</definedName>
    <definedName name="BEx7C40F0PQURHPI6YQ39NFIR86Z" hidden="1">#REF!</definedName>
    <definedName name="BEx7C7B9VCY7N0H7N1NH6HNNH724" localSheetId="4" hidden="1">#REF!</definedName>
    <definedName name="BEx7C7B9VCY7N0H7N1NH6HNNH724" hidden="1">#REF!</definedName>
    <definedName name="BEx7C93VR7SYRIJS1JO8YZKSFAW9" localSheetId="4" hidden="1">#REF!</definedName>
    <definedName name="BEx7C93VR7SYRIJS1JO8YZKSFAW9" hidden="1">#REF!</definedName>
    <definedName name="BEx7CCPC6R1KQQZ2JQU6EFI1G0RM" localSheetId="4" hidden="1">#REF!</definedName>
    <definedName name="BEx7CCPC6R1KQQZ2JQU6EFI1G0RM" hidden="1">#REF!</definedName>
    <definedName name="BEx7CIJST9GLS2QD383UK7VUDTGL" localSheetId="4" hidden="1">#REF!</definedName>
    <definedName name="BEx7CIJST9GLS2QD383UK7VUDTGL" hidden="1">#REF!</definedName>
    <definedName name="BEx7CO8T2XKC7GHDSYNAWTZ9L7YR" localSheetId="4" hidden="1">#REF!</definedName>
    <definedName name="BEx7CO8T2XKC7GHDSYNAWTZ9L7YR" hidden="1">#REF!</definedName>
    <definedName name="BEx7CW1CF00DO8A36UNC2X7K65C2" localSheetId="4" hidden="1">#REF!</definedName>
    <definedName name="BEx7CW1CF00DO8A36UNC2X7K65C2" hidden="1">#REF!</definedName>
    <definedName name="BEx7CW6NFRL2P4XWP0MWHIYA97KF" localSheetId="4" hidden="1">#REF!</definedName>
    <definedName name="BEx7CW6NFRL2P4XWP0MWHIYA97KF" hidden="1">#REF!</definedName>
    <definedName name="BEx7CZXN83U7XFVGG1P1N6ZCQK7U" localSheetId="4" hidden="1">#REF!</definedName>
    <definedName name="BEx7CZXN83U7XFVGG1P1N6ZCQK7U" hidden="1">#REF!</definedName>
    <definedName name="BEx7D14R4J25CLH301NHMGU8FSWM" localSheetId="4" hidden="1">#REF!</definedName>
    <definedName name="BEx7D14R4J25CLH301NHMGU8FSWM" hidden="1">#REF!</definedName>
    <definedName name="BEx7D38BE0Z9QLQBDMGARM9USFPM" localSheetId="4" hidden="1">#REF!</definedName>
    <definedName name="BEx7D38BE0Z9QLQBDMGARM9USFPM" hidden="1">#REF!</definedName>
    <definedName name="BEx7D5RWKRS4W71J4NZ6ZSFHPKFT" localSheetId="4" hidden="1">#REF!</definedName>
    <definedName name="BEx7D5RWKRS4W71J4NZ6ZSFHPKFT" hidden="1">#REF!</definedName>
    <definedName name="BEx7D8H1TPOX1UN17QZYEV7Q58GA" localSheetId="4" hidden="1">#REF!</definedName>
    <definedName name="BEx7D8H1TPOX1UN17QZYEV7Q58GA" hidden="1">#REF!</definedName>
    <definedName name="BEx7DGF13H2074LRWFZQ45PZ6JPX" localSheetId="4" hidden="1">#REF!</definedName>
    <definedName name="BEx7DGF13H2074LRWFZQ45PZ6JPX" hidden="1">#REF!</definedName>
    <definedName name="BEx7DHBE0SOC5KXWWQ73WUDBRX8J" localSheetId="4" hidden="1">#REF!</definedName>
    <definedName name="BEx7DHBE0SOC5KXWWQ73WUDBRX8J" hidden="1">#REF!</definedName>
    <definedName name="BEx7DKWUXEDIISSX4GDD4YYT887F" localSheetId="4" hidden="1">#REF!</definedName>
    <definedName name="BEx7DKWUXEDIISSX4GDD4YYT887F" hidden="1">#REF!</definedName>
    <definedName name="BEx7DMUYR2HC26WW7AOB1TULERMB" localSheetId="4" hidden="1">#REF!</definedName>
    <definedName name="BEx7DMUYR2HC26WW7AOB1TULERMB" hidden="1">#REF!</definedName>
    <definedName name="BEx7DVJTRV44IMJIBFXELE67SZ7S" localSheetId="4" hidden="1">#REF!</definedName>
    <definedName name="BEx7DVJTRV44IMJIBFXELE67SZ7S" hidden="1">#REF!</definedName>
    <definedName name="BEx7DVUMFCI5INHMVFIJ44RTTSTT" localSheetId="4" hidden="1">#REF!</definedName>
    <definedName name="BEx7DVUMFCI5INHMVFIJ44RTTSTT" hidden="1">#REF!</definedName>
    <definedName name="BEx7E2QT2U8THYOKBPXONB1B47WH" localSheetId="4" hidden="1">#REF!</definedName>
    <definedName name="BEx7E2QT2U8THYOKBPXONB1B47WH" hidden="1">#REF!</definedName>
    <definedName name="BEx7E5QP7W6UKO74F5Y0VJ741HS5" localSheetId="4" hidden="1">#REF!</definedName>
    <definedName name="BEx7E5QP7W6UKO74F5Y0VJ741HS5" hidden="1">#REF!</definedName>
    <definedName name="BEx7E6N29HGH3I47AFB2DCS6MVS6" localSheetId="4" hidden="1">#REF!</definedName>
    <definedName name="BEx7E6N29HGH3I47AFB2DCS6MVS6" hidden="1">#REF!</definedName>
    <definedName name="BEx7EBA8IYHQKT7IQAOAML660SYA" localSheetId="4" hidden="1">#REF!</definedName>
    <definedName name="BEx7EBA8IYHQKT7IQAOAML660SYA" hidden="1">#REF!</definedName>
    <definedName name="BEx7EI6C8MCRZFEQYUBE5FSUTIHK" localSheetId="4" hidden="1">#REF!</definedName>
    <definedName name="BEx7EI6C8MCRZFEQYUBE5FSUTIHK" hidden="1">#REF!</definedName>
    <definedName name="BEx7EI6DL1Z6UWLFBXAKVGZTKHWJ" localSheetId="4" hidden="1">#REF!</definedName>
    <definedName name="BEx7EI6DL1Z6UWLFBXAKVGZTKHWJ" hidden="1">#REF!</definedName>
    <definedName name="BEx7EQKHX7GZYOLXRDU534TT4H64" localSheetId="4" hidden="1">#REF!</definedName>
    <definedName name="BEx7EQKHX7GZYOLXRDU534TT4H64" hidden="1">#REF!</definedName>
    <definedName name="BEx7ETV6L1TM7JSXJIGK3FC6RVZW" localSheetId="4" hidden="1">#REF!</definedName>
    <definedName name="BEx7ETV6L1TM7JSXJIGK3FC6RVZW" hidden="1">#REF!</definedName>
    <definedName name="BEx7EYYLHMBYQTH6I377FCQS7CSX" localSheetId="4" hidden="1">#REF!</definedName>
    <definedName name="BEx7EYYLHMBYQTH6I377FCQS7CSX" hidden="1">#REF!</definedName>
    <definedName name="BEx7FCLG1RYI2SNOU1Y2GQZNZSWA" localSheetId="4" hidden="1">#REF!</definedName>
    <definedName name="BEx7FCLG1RYI2SNOU1Y2GQZNZSWA" hidden="1">#REF!</definedName>
    <definedName name="BEx7FN32ZGWOAA4TTH79KINTDWR9" localSheetId="4" hidden="1">#REF!</definedName>
    <definedName name="BEx7FN32ZGWOAA4TTH79KINTDWR9" hidden="1">#REF!</definedName>
    <definedName name="BEx7FV0WJHXL6X5JNQ2ZX45PX49P" localSheetId="4" hidden="1">#REF!</definedName>
    <definedName name="BEx7FV0WJHXL6X5JNQ2ZX45PX49P" hidden="1">#REF!</definedName>
    <definedName name="BEx7G82CKM3NIY1PHNFK28M09PCH" localSheetId="4" hidden="1">#REF!</definedName>
    <definedName name="BEx7G82CKM3NIY1PHNFK28M09PCH" hidden="1">#REF!</definedName>
    <definedName name="BEx7GR3ENYWRXXS5IT0UMEGOLGUH" localSheetId="4" hidden="1">#REF!</definedName>
    <definedName name="BEx7GR3ENYWRXXS5IT0UMEGOLGUH" hidden="1">#REF!</definedName>
    <definedName name="BEx7GSAL6P7TASL8MB63RFST1LJL" localSheetId="4" hidden="1">#REF!</definedName>
    <definedName name="BEx7GSAL6P7TASL8MB63RFST1LJL" hidden="1">#REF!</definedName>
    <definedName name="BEx7H0JD6I5I8WQLLWOYWY5YWPQE" localSheetId="4" hidden="1">#REF!</definedName>
    <definedName name="BEx7H0JD6I5I8WQLLWOYWY5YWPQE" hidden="1">#REF!</definedName>
    <definedName name="BEx7H14XCXH7WEXEY1HVO53A6AGH" localSheetId="4" hidden="1">#REF!</definedName>
    <definedName name="BEx7H14XCXH7WEXEY1HVO53A6AGH" hidden="1">#REF!</definedName>
    <definedName name="BEx7HGVBEF4LEIF6RC14N3PSU461" localSheetId="4" hidden="1">#REF!</definedName>
    <definedName name="BEx7HGVBEF4LEIF6RC14N3PSU461" hidden="1">#REF!</definedName>
    <definedName name="BEx7HQ5T9FZ42QWS09UO4DT42Y0R" localSheetId="4" hidden="1">#REF!</definedName>
    <definedName name="BEx7HQ5T9FZ42QWS09UO4DT42Y0R" hidden="1">#REF!</definedName>
    <definedName name="BEx7HRCZE3CVGON1HV07MT5MNDZ3" localSheetId="4" hidden="1">#REF!</definedName>
    <definedName name="BEx7HRCZE3CVGON1HV07MT5MNDZ3" hidden="1">#REF!</definedName>
    <definedName name="BEx7HWGE2CANG5M17X4C8YNC3N8F" localSheetId="4" hidden="1">#REF!</definedName>
    <definedName name="BEx7HWGE2CANG5M17X4C8YNC3N8F" hidden="1">#REF!</definedName>
    <definedName name="BEx7IB54GU5UCTJS549UBDW43EJL" localSheetId="4" hidden="1">#REF!</definedName>
    <definedName name="BEx7IB54GU5UCTJS549UBDW43EJL" hidden="1">#REF!</definedName>
    <definedName name="BEx7IBVYN47SFZIA0K4MDKQZNN9V" localSheetId="4" hidden="1">#REF!</definedName>
    <definedName name="BEx7IBVYN47SFZIA0K4MDKQZNN9V" hidden="1">#REF!</definedName>
    <definedName name="BEx7IGOMJB39HUONENRXTK1MFHGE" localSheetId="4" hidden="1">#REF!</definedName>
    <definedName name="BEx7IGOMJB39HUONENRXTK1MFHGE" hidden="1">#REF!</definedName>
    <definedName name="BEx7ISO6LTCYYDK0J6IN4PG2P6SW" localSheetId="4" hidden="1">#REF!</definedName>
    <definedName name="BEx7ISO6LTCYYDK0J6IN4PG2P6SW" hidden="1">#REF!</definedName>
    <definedName name="BEx7IV2IJ5WT7UC0UG7WP0WF2JZI" localSheetId="4" hidden="1">#REF!</definedName>
    <definedName name="BEx7IV2IJ5WT7UC0UG7WP0WF2JZI" hidden="1">#REF!</definedName>
    <definedName name="BEx7IXGU74GE5E4S6W4Z13AR092Y" localSheetId="4" hidden="1">#REF!</definedName>
    <definedName name="BEx7IXGU74GE5E4S6W4Z13AR092Y" hidden="1">#REF!</definedName>
    <definedName name="BEx7J4YL8Q3BI1MLH16YYQ18IJRD" localSheetId="4" hidden="1">#REF!</definedName>
    <definedName name="BEx7J4YL8Q3BI1MLH16YYQ18IJRD" hidden="1">#REF!</definedName>
    <definedName name="BEx7J5K5QVUOXI6A663KUWL6PO3O" localSheetId="4" hidden="1">#REF!</definedName>
    <definedName name="BEx7J5K5QVUOXI6A663KUWL6PO3O" hidden="1">#REF!</definedName>
    <definedName name="BEx7JH3HGBPI07OHZ5LFYK0UFZQR" localSheetId="4" hidden="1">#REF!</definedName>
    <definedName name="BEx7JH3HGBPI07OHZ5LFYK0UFZQR" hidden="1">#REF!</definedName>
    <definedName name="BEx7JRL3MHRMVLQF3EN15MXRPN68" localSheetId="4" hidden="1">#REF!</definedName>
    <definedName name="BEx7JRL3MHRMVLQF3EN15MXRPN68" hidden="1">#REF!</definedName>
    <definedName name="BEx7JV194190CNM6WWGQ3UBJ3CHH" localSheetId="4" hidden="1">#REF!</definedName>
    <definedName name="BEx7JV194190CNM6WWGQ3UBJ3CHH" hidden="1">#REF!</definedName>
    <definedName name="BEx7JZJ4AE8AGMWPK3XPBTBUBZ48" localSheetId="4" hidden="1">#REF!</definedName>
    <definedName name="BEx7JZJ4AE8AGMWPK3XPBTBUBZ48" hidden="1">#REF!</definedName>
    <definedName name="BEx7K7GZ607XQOGB81A1HINBTGOZ" localSheetId="4" hidden="1">#REF!</definedName>
    <definedName name="BEx7K7GZ607XQOGB81A1HINBTGOZ" hidden="1">#REF!</definedName>
    <definedName name="BEx7KEYPBDXSNROH8M6CDCBN6B50" localSheetId="4" hidden="1">#REF!</definedName>
    <definedName name="BEx7KEYPBDXSNROH8M6CDCBN6B50" hidden="1">#REF!</definedName>
    <definedName name="BEx7KH7PZ0A6FSWA4LAN2CMZ0WSF" localSheetId="4" hidden="1">#REF!</definedName>
    <definedName name="BEx7KH7PZ0A6FSWA4LAN2CMZ0WSF" hidden="1">#REF!</definedName>
    <definedName name="BEx7KNCTL6VMNQP4MFMHOMV1WI1Y" localSheetId="4" hidden="1">#REF!</definedName>
    <definedName name="BEx7KNCTL6VMNQP4MFMHOMV1WI1Y" hidden="1">#REF!</definedName>
    <definedName name="BEx7KSAS8BZT6H8OQCZ5DNSTMO07" localSheetId="4" hidden="1">#REF!</definedName>
    <definedName name="BEx7KSAS8BZT6H8OQCZ5DNSTMO07" hidden="1">#REF!</definedName>
    <definedName name="BEx7KWHTBD21COXVI4HNEQH0Z3L8" localSheetId="4" hidden="1">#REF!</definedName>
    <definedName name="BEx7KWHTBD21COXVI4HNEQH0Z3L8" hidden="1">#REF!</definedName>
    <definedName name="BEx7KXUGRMRSUXCM97Z7VRZQ9JH2" localSheetId="4" hidden="1">#REF!</definedName>
    <definedName name="BEx7KXUGRMRSUXCM97Z7VRZQ9JH2" hidden="1">#REF!</definedName>
    <definedName name="BEx7L5C6U8MP6IZ67BD649WQYJEK" localSheetId="4" hidden="1">#REF!</definedName>
    <definedName name="BEx7L5C6U8MP6IZ67BD649WQYJEK" hidden="1">#REF!</definedName>
    <definedName name="BEx7L8HEYEVTATR0OG5JJO647KNI" localSheetId="4" hidden="1">#REF!</definedName>
    <definedName name="BEx7L8HEYEVTATR0OG5JJO647KNI" hidden="1">#REF!</definedName>
    <definedName name="BEx7L8XOV64OMS15ZFURFEUXLMWF" localSheetId="4" hidden="1">#REF!</definedName>
    <definedName name="BEx7L8XOV64OMS15ZFURFEUXLMWF" hidden="1">#REF!</definedName>
    <definedName name="BEx7LPF478MRAYB9TQ6LDML6O3BY" localSheetId="4" hidden="1">#REF!</definedName>
    <definedName name="BEx7LPF478MRAYB9TQ6LDML6O3BY" hidden="1">#REF!</definedName>
    <definedName name="BEx7LPV780NFCG1VX4EKJ29YXOLZ" localSheetId="4" hidden="1">#REF!</definedName>
    <definedName name="BEx7LPV780NFCG1VX4EKJ29YXOLZ" hidden="1">#REF!</definedName>
    <definedName name="BEx7LQ0PD30NJWOAYKPEYHM9J83B" localSheetId="4" hidden="1">#REF!</definedName>
    <definedName name="BEx7LQ0PD30NJWOAYKPEYHM9J83B" hidden="1">#REF!</definedName>
    <definedName name="BEx7M4EKEDHZ1ZZ91NDLSUNPUFPZ" localSheetId="4" hidden="1">#REF!</definedName>
    <definedName name="BEx7M4EKEDHZ1ZZ91NDLSUNPUFPZ" hidden="1">#REF!</definedName>
    <definedName name="BEx7MAUI1JJFDIJGDW4RWY5384LY" localSheetId="4" hidden="1">#REF!</definedName>
    <definedName name="BEx7MAUI1JJFDIJGDW4RWY5384LY" hidden="1">#REF!</definedName>
    <definedName name="BEx7MI1EW6N7FOBHWJLYC02TZSKR" localSheetId="4" hidden="1">#REF!</definedName>
    <definedName name="BEx7MI1EW6N7FOBHWJLYC02TZSKR" hidden="1">#REF!</definedName>
    <definedName name="BEx7MJZO3UKAMJ53UWOJ5ZD4GGMQ" localSheetId="4" hidden="1">#REF!</definedName>
    <definedName name="BEx7MJZO3UKAMJ53UWOJ5ZD4GGMQ" hidden="1">#REF!</definedName>
    <definedName name="BEx7MO17TZ6L4457Q12FYYLUUZAZ" localSheetId="4" hidden="1">#REF!</definedName>
    <definedName name="BEx7MO17TZ6L4457Q12FYYLUUZAZ" hidden="1">#REF!</definedName>
    <definedName name="BEx7MT4MFNXIVQGAT6D971GZW7CA" localSheetId="4" hidden="1">#REF!</definedName>
    <definedName name="BEx7MT4MFNXIVQGAT6D971GZW7CA" hidden="1">#REF!</definedName>
    <definedName name="BEx7MUMLPPX92MX7SA8S1PLONDL8" localSheetId="4" hidden="1">#REF!</definedName>
    <definedName name="BEx7MUMLPPX92MX7SA8S1PLONDL8" hidden="1">#REF!</definedName>
    <definedName name="BEx7MX0W532Q7CB4V6KFVC9WAOUI" localSheetId="4" hidden="1">#REF!</definedName>
    <definedName name="BEx7MX0W532Q7CB4V6KFVC9WAOUI" hidden="1">#REF!</definedName>
    <definedName name="BEx7NB403NE748IF75RXMWOFQ986" localSheetId="4" hidden="1">#REF!</definedName>
    <definedName name="BEx7NB403NE748IF75RXMWOFQ986" hidden="1">#REF!</definedName>
    <definedName name="BEx7NI062THZAM6I8AJWTFJL91CS" localSheetId="4" hidden="1">#REF!</definedName>
    <definedName name="BEx7NI062THZAM6I8AJWTFJL91CS" hidden="1">#REF!</definedName>
    <definedName name="BEx904S75BPRYMHF0083JF7ES4NG" localSheetId="4" hidden="1">#REF!</definedName>
    <definedName name="BEx904S75BPRYMHF0083JF7ES4NG" hidden="1">#REF!</definedName>
    <definedName name="BEx90HDD4RWF7JZGA8GCGG7D63MG" localSheetId="4" hidden="1">#REF!</definedName>
    <definedName name="BEx90HDD4RWF7JZGA8GCGG7D63MG" hidden="1">#REF!</definedName>
    <definedName name="BEx90HO6UVMFVSV8U0YBZFHNCL38" localSheetId="4" hidden="1">#REF!</definedName>
    <definedName name="BEx90HO6UVMFVSV8U0YBZFHNCL38" hidden="1">#REF!</definedName>
    <definedName name="BEx90VGH5H09ON2QXYC9WIIEU98T" localSheetId="4" hidden="1">#REF!</definedName>
    <definedName name="BEx90VGH5H09ON2QXYC9WIIEU98T" hidden="1">#REF!</definedName>
    <definedName name="BEx9157279000SVN5XNWQ99JY0WU" localSheetId="4" hidden="1">#REF!</definedName>
    <definedName name="BEx9157279000SVN5XNWQ99JY0WU" hidden="1">#REF!</definedName>
    <definedName name="BEx9175B70QXYAU5A8DJPGZQ46L9" localSheetId="4" hidden="1">#REF!</definedName>
    <definedName name="BEx9175B70QXYAU5A8DJPGZQ46L9" hidden="1">#REF!</definedName>
    <definedName name="BEx91AQQRTV87AO27VWHSFZAD4ZR" localSheetId="4" hidden="1">#REF!</definedName>
    <definedName name="BEx91AQQRTV87AO27VWHSFZAD4ZR" hidden="1">#REF!</definedName>
    <definedName name="BEx91L8FLL5CWLA2CDHKCOMGVDZN" localSheetId="4" hidden="1">#REF!</definedName>
    <definedName name="BEx91L8FLL5CWLA2CDHKCOMGVDZN" hidden="1">#REF!</definedName>
    <definedName name="BEx91OTVH9ZDBC3QTORU8RZX4EOC" localSheetId="4" hidden="1">#REF!</definedName>
    <definedName name="BEx91OTVH9ZDBC3QTORU8RZX4EOC" hidden="1">#REF!</definedName>
    <definedName name="BEx91QH5JRZKQP1GPN2SQMR3CKAG" localSheetId="4" hidden="1">#REF!</definedName>
    <definedName name="BEx91QH5JRZKQP1GPN2SQMR3CKAG" hidden="1">#REF!</definedName>
    <definedName name="BEx91ROALDNHO7FI4X8L61RH4UJE" localSheetId="4" hidden="1">#REF!</definedName>
    <definedName name="BEx91ROALDNHO7FI4X8L61RH4UJE" hidden="1">#REF!</definedName>
    <definedName name="BEx91TMID71GVYH0U16QM1RV3PX0" localSheetId="4" hidden="1">#REF!</definedName>
    <definedName name="BEx91TMID71GVYH0U16QM1RV3PX0" hidden="1">#REF!</definedName>
    <definedName name="BEx91VF2D78PAF337E3L2L81K9W2" localSheetId="4" hidden="1">#REF!</definedName>
    <definedName name="BEx91VF2D78PAF337E3L2L81K9W2" hidden="1">#REF!</definedName>
    <definedName name="BEx921PNZ46VORG2VRMWREWIC0SE" localSheetId="4" hidden="1">#REF!</definedName>
    <definedName name="BEx921PNZ46VORG2VRMWREWIC0SE" hidden="1">#REF!</definedName>
    <definedName name="BEx929CVDCG5CFUQWNDLOSNRQ1FN" localSheetId="4" hidden="1">#REF!</definedName>
    <definedName name="BEx929CVDCG5CFUQWNDLOSNRQ1FN" hidden="1">#REF!</definedName>
    <definedName name="BEx92DPEKL5WM5A3CN8674JI0PR3" localSheetId="4" hidden="1">#REF!</definedName>
    <definedName name="BEx92DPEKL5WM5A3CN8674JI0PR3" hidden="1">#REF!</definedName>
    <definedName name="BEx92ER2RMY93TZK0D9L9T3H0GI5" localSheetId="4" hidden="1">#REF!</definedName>
    <definedName name="BEx92ER2RMY93TZK0D9L9T3H0GI5" hidden="1">#REF!</definedName>
    <definedName name="BEx92FI04PJT4LI23KKIHRXWJDTT" localSheetId="4" hidden="1">#REF!</definedName>
    <definedName name="BEx92FI04PJT4LI23KKIHRXWJDTT" hidden="1">#REF!</definedName>
    <definedName name="BEx92HR14HQ9D5JXCSPA4SS4RT62" localSheetId="4" hidden="1">#REF!</definedName>
    <definedName name="BEx92HR14HQ9D5JXCSPA4SS4RT62" hidden="1">#REF!</definedName>
    <definedName name="BEx92HWA2D6A5EX9MFG68G0NOMSN" localSheetId="4" hidden="1">#REF!</definedName>
    <definedName name="BEx92HWA2D6A5EX9MFG68G0NOMSN" hidden="1">#REF!</definedName>
    <definedName name="BEx92I1SQUKW2W7S22E82HLJXRGK" localSheetId="4" hidden="1">#REF!</definedName>
    <definedName name="BEx92I1SQUKW2W7S22E82HLJXRGK" hidden="1">#REF!</definedName>
    <definedName name="BEx92PUBDIXAU1FW5ZAXECMAU0LN" localSheetId="4" hidden="1">#REF!</definedName>
    <definedName name="BEx92PUBDIXAU1FW5ZAXECMAU0LN" hidden="1">#REF!</definedName>
    <definedName name="BEx92S8MHFFIVRQ2YSHZNQGOFUHD" localSheetId="4" hidden="1">#REF!</definedName>
    <definedName name="BEx92S8MHFFIVRQ2YSHZNQGOFUHD" hidden="1">#REF!</definedName>
    <definedName name="BEx92VJ5FJGXISSSMOUAESCSIWFV" localSheetId="4" hidden="1">#REF!</definedName>
    <definedName name="BEx92VJ5FJGXISSSMOUAESCSIWFV" hidden="1">#REF!</definedName>
    <definedName name="BEx93B9OULL2YGC896XXYAAJSTRK" localSheetId="4" hidden="1">#REF!</definedName>
    <definedName name="BEx93B9OULL2YGC896XXYAAJSTRK" hidden="1">#REF!</definedName>
    <definedName name="BEx93FRKF99NRT3LH99UTIH7AAYF" localSheetId="4" hidden="1">#REF!</definedName>
    <definedName name="BEx93FRKF99NRT3LH99UTIH7AAYF" hidden="1">#REF!</definedName>
    <definedName name="BEx93M7FSHP50OG34A4W8W8DF12U" localSheetId="4" hidden="1">#REF!</definedName>
    <definedName name="BEx93M7FSHP50OG34A4W8W8DF12U" hidden="1">#REF!</definedName>
    <definedName name="BEx93OLWY2O3PRA74U41VG5RXT4Q" localSheetId="4" hidden="1">#REF!</definedName>
    <definedName name="BEx93OLWY2O3PRA74U41VG5RXT4Q" hidden="1">#REF!</definedName>
    <definedName name="BEx93RWFAF6YJGYUTITVM445C02U" localSheetId="4" hidden="1">#REF!</definedName>
    <definedName name="BEx93RWFAF6YJGYUTITVM445C02U" hidden="1">#REF!</definedName>
    <definedName name="BEx93SY9RWG3HUV4YXQKXJH9FH14" localSheetId="4" hidden="1">#REF!</definedName>
    <definedName name="BEx93SY9RWG3HUV4YXQKXJH9FH14" hidden="1">#REF!</definedName>
    <definedName name="BEx93TJUX3U0FJDBG6DDSNQ91R5J" localSheetId="4" hidden="1">#REF!</definedName>
    <definedName name="BEx93TJUX3U0FJDBG6DDSNQ91R5J" hidden="1">#REF!</definedName>
    <definedName name="BEx942UCRHMI4B0US31HO95GSC2X" localSheetId="4" hidden="1">#REF!</definedName>
    <definedName name="BEx942UCRHMI4B0US31HO95GSC2X" hidden="1">#REF!</definedName>
    <definedName name="BEx942ZND3V7XSHKTD0UH9X85N5E" localSheetId="4" hidden="1">#REF!</definedName>
    <definedName name="BEx942ZND3V7XSHKTD0UH9X85N5E" hidden="1">#REF!</definedName>
    <definedName name="BEx947HHLR6UU6NYPNDZRF79V52K" localSheetId="4" hidden="1">#REF!</definedName>
    <definedName name="BEx947HHLR6UU6NYPNDZRF79V52K" hidden="1">#REF!</definedName>
    <definedName name="BEx948ZFFQWVIDNG4AZAUGGGEB5U" localSheetId="4" hidden="1">#REF!</definedName>
    <definedName name="BEx948ZFFQWVIDNG4AZAUGGGEB5U" hidden="1">#REF!</definedName>
    <definedName name="BEx94CKXG92OMURH41SNU6IOHK4J" localSheetId="4" hidden="1">#REF!</definedName>
    <definedName name="BEx94CKXG92OMURH41SNU6IOHK4J" hidden="1">#REF!</definedName>
    <definedName name="BEx94GXG30CIVB6ZQN3X3IK6BZXQ" localSheetId="4" hidden="1">#REF!</definedName>
    <definedName name="BEx94GXG30CIVB6ZQN3X3IK6BZXQ" hidden="1">#REF!</definedName>
    <definedName name="BEx94HJ0DWZHE39X4BLCQCJ3M1MC" localSheetId="4" hidden="1">#REF!</definedName>
    <definedName name="BEx94HJ0DWZHE39X4BLCQCJ3M1MC" hidden="1">#REF!</definedName>
    <definedName name="BEx94HZ5LURYM9ST744ALV6ZCKYP" localSheetId="4" hidden="1">#REF!</definedName>
    <definedName name="BEx94HZ5LURYM9ST744ALV6ZCKYP" hidden="1">#REF!</definedName>
    <definedName name="BEx94IQ75E90YUMWJ9N591LR7DQQ" localSheetId="4" hidden="1">#REF!</definedName>
    <definedName name="BEx94IQ75E90YUMWJ9N591LR7DQQ" hidden="1">#REF!</definedName>
    <definedName name="BEx94N7W5T3U7UOE97D6OVIBUCXS" localSheetId="4" hidden="1">#REF!</definedName>
    <definedName name="BEx94N7W5T3U7UOE97D6OVIBUCXS" hidden="1">#REF!</definedName>
    <definedName name="BEx955NIAWX5OLAHMTV6QFUZPR30" localSheetId="4" hidden="1">#REF!</definedName>
    <definedName name="BEx955NIAWX5OLAHMTV6QFUZPR30" hidden="1">#REF!</definedName>
    <definedName name="BEx9581TYVI2M5TT4ISDAJV4W7Z6" localSheetId="4" hidden="1">#REF!</definedName>
    <definedName name="BEx9581TYVI2M5TT4ISDAJV4W7Z6" hidden="1">#REF!</definedName>
    <definedName name="BEx95G55NR99FDSE95CXDI4DKWSV" localSheetId="4" hidden="1">#REF!</definedName>
    <definedName name="BEx95G55NR99FDSE95CXDI4DKWSV" hidden="1">#REF!</definedName>
    <definedName name="BEx95NHF4RVUE0YDOAFZEIVBYJXD" localSheetId="4" hidden="1">#REF!</definedName>
    <definedName name="BEx95NHF4RVUE0YDOAFZEIVBYJXD" hidden="1">#REF!</definedName>
    <definedName name="BEx95QBZMG0E2KQ9BERJ861QLYN3" localSheetId="4" hidden="1">#REF!</definedName>
    <definedName name="BEx95QBZMG0E2KQ9BERJ861QLYN3" hidden="1">#REF!</definedName>
    <definedName name="BEx95QHBVDN795UNQJLRXG3RDU49" localSheetId="4" hidden="1">#REF!</definedName>
    <definedName name="BEx95QHBVDN795UNQJLRXG3RDU49" hidden="1">#REF!</definedName>
    <definedName name="BEx95TBVUWV7L7OMFMZDQEXGVHU6" localSheetId="4" hidden="1">#REF!</definedName>
    <definedName name="BEx95TBVUWV7L7OMFMZDQEXGVHU6" hidden="1">#REF!</definedName>
    <definedName name="BEx95U89DZZSVO39TGS62CX8G9N4" localSheetId="4" hidden="1">#REF!</definedName>
    <definedName name="BEx95U89DZZSVO39TGS62CX8G9N4" hidden="1">#REF!</definedName>
    <definedName name="BEx95XTPKKKJG67C45LRX0T25I06" localSheetId="4" hidden="1">#REF!</definedName>
    <definedName name="BEx95XTPKKKJG67C45LRX0T25I06" hidden="1">#REF!</definedName>
    <definedName name="BEx9602K2GHNBUEUVT9ONRQU1GMD" localSheetId="4" hidden="1">#REF!</definedName>
    <definedName name="BEx9602K2GHNBUEUVT9ONRQU1GMD" hidden="1">#REF!</definedName>
    <definedName name="BEx9602LTEI8BPC79BGMRK6S0RP8" localSheetId="4" hidden="1">#REF!</definedName>
    <definedName name="BEx9602LTEI8BPC79BGMRK6S0RP8" hidden="1">#REF!</definedName>
    <definedName name="BEx962BL3Y4LA53EBYI64ZYMZE8U" localSheetId="4" hidden="1">#REF!</definedName>
    <definedName name="BEx962BL3Y4LA53EBYI64ZYMZE8U" hidden="1">#REF!</definedName>
    <definedName name="BEx96HAWZ2EMMI7VJ5NQXGK044OO" localSheetId="4" hidden="1">#REF!</definedName>
    <definedName name="BEx96HAWZ2EMMI7VJ5NQXGK044OO" hidden="1">#REF!</definedName>
    <definedName name="BEx96KR21O7H9R29TN0S45Y3QPUK" localSheetId="4" hidden="1">#REF!</definedName>
    <definedName name="BEx96KR21O7H9R29TN0S45Y3QPUK" hidden="1">#REF!</definedName>
    <definedName name="BEx96SUFKHHFE8XQ6UUO6ILDOXHO" localSheetId="4" hidden="1">#REF!</definedName>
    <definedName name="BEx96SUFKHHFE8XQ6UUO6ILDOXHO" hidden="1">#REF!</definedName>
    <definedName name="BEx96UN4YWXBDEZ1U1ZUIPP41Z7I" localSheetId="4" hidden="1">#REF!</definedName>
    <definedName name="BEx96UN4YWXBDEZ1U1ZUIPP41Z7I" hidden="1">#REF!</definedName>
    <definedName name="BEx978KSD61YJH3S9DGO050R2EHA" localSheetId="4" hidden="1">#REF!</definedName>
    <definedName name="BEx978KSD61YJH3S9DGO050R2EHA" hidden="1">#REF!</definedName>
    <definedName name="BEx97H9O1NAKAPK4MX4PKO34ICL5" localSheetId="4" hidden="1">#REF!</definedName>
    <definedName name="BEx97H9O1NAKAPK4MX4PKO34ICL5" hidden="1">#REF!</definedName>
    <definedName name="BEx97MNUZQ1Z0AO2FL7XQYVNCPR7" localSheetId="4" hidden="1">#REF!</definedName>
    <definedName name="BEx97MNUZQ1Z0AO2FL7XQYVNCPR7" hidden="1">#REF!</definedName>
    <definedName name="BEx97NPQBACJVD9K1YXI08RTW9E2" localSheetId="4" hidden="1">#REF!</definedName>
    <definedName name="BEx97NPQBACJVD9K1YXI08RTW9E2" hidden="1">#REF!</definedName>
    <definedName name="BEx97RWQLXS0OORDCN69IGA58CWU" localSheetId="4" hidden="1">#REF!</definedName>
    <definedName name="BEx97RWQLXS0OORDCN69IGA58CWU" hidden="1">#REF!</definedName>
    <definedName name="BEx97YNGGDFIXHTMGFL2IHAQX9MI" localSheetId="4" hidden="1">#REF!</definedName>
    <definedName name="BEx97YNGGDFIXHTMGFL2IHAQX9MI" hidden="1">#REF!</definedName>
    <definedName name="BEx9805E16VCDEWPM3404WTQS6ZK" localSheetId="4" hidden="1">#REF!</definedName>
    <definedName name="BEx9805E16VCDEWPM3404WTQS6ZK" hidden="1">#REF!</definedName>
    <definedName name="BEx981HW73BUZWT14TBTZHC0ZTJ4" localSheetId="4" hidden="1">#REF!</definedName>
    <definedName name="BEx981HW73BUZWT14TBTZHC0ZTJ4" hidden="1">#REF!</definedName>
    <definedName name="BEx9871KU0N99P0900EAK69VFYT2" localSheetId="4" hidden="1">#REF!</definedName>
    <definedName name="BEx9871KU0N99P0900EAK69VFYT2" hidden="1">#REF!</definedName>
    <definedName name="BEx98IFKNJFGZFLID1YTRFEG1SXY" localSheetId="4" hidden="1">#REF!</definedName>
    <definedName name="BEx98IFKNJFGZFLID1YTRFEG1SXY" hidden="1">#REF!</definedName>
    <definedName name="BEx98T7ZEF0HKRFLBVK3BNKCG3CJ" localSheetId="4" hidden="1">#REF!</definedName>
    <definedName name="BEx98T7ZEF0HKRFLBVK3BNKCG3CJ" hidden="1">#REF!</definedName>
    <definedName name="BEx98WYSAS39FWGYTMQ8QGIT81TF" localSheetId="4" hidden="1">#REF!</definedName>
    <definedName name="BEx98WYSAS39FWGYTMQ8QGIT81TF" hidden="1">#REF!</definedName>
    <definedName name="BEx990461P2YAJ7BRK25INFYZ7RQ" localSheetId="4" hidden="1">#REF!</definedName>
    <definedName name="BEx990461P2YAJ7BRK25INFYZ7RQ" hidden="1">#REF!</definedName>
    <definedName name="BEx9915UVD4G7RA3IMLFZ0LG3UA2" localSheetId="4" hidden="1">#REF!</definedName>
    <definedName name="BEx9915UVD4G7RA3IMLFZ0LG3UA2" hidden="1">#REF!</definedName>
    <definedName name="BEx991M410V3S2PKCJGQ30O6JT6H" localSheetId="4" hidden="1">#REF!</definedName>
    <definedName name="BEx991M410V3S2PKCJGQ30O6JT6H" hidden="1">#REF!</definedName>
    <definedName name="BEx992CZON8AO7U7V88VN1JBO0MG" localSheetId="4" hidden="1">#REF!</definedName>
    <definedName name="BEx992CZON8AO7U7V88VN1JBO0MG" hidden="1">#REF!</definedName>
    <definedName name="BEx9952469XMFGSPXL7CMXHPJF90" localSheetId="4" hidden="1">#REF!</definedName>
    <definedName name="BEx9952469XMFGSPXL7CMXHPJF90" hidden="1">#REF!</definedName>
    <definedName name="BEx99B77I7TUSHRR4HIZ9FU2EIUT" localSheetId="4" hidden="1">#REF!</definedName>
    <definedName name="BEx99B77I7TUSHRR4HIZ9FU2EIUT" hidden="1">#REF!</definedName>
    <definedName name="BEx99EHWKKHZB66Q30C7QIXU3BVM" localSheetId="4" hidden="1">#REF!</definedName>
    <definedName name="BEx99EHWKKHZB66Q30C7QIXU3BVM" hidden="1">#REF!</definedName>
    <definedName name="BEx99IE6TEODZ443HP0AYCXVTNOV" localSheetId="4" hidden="1">#REF!</definedName>
    <definedName name="BEx99IE6TEODZ443HP0AYCXVTNOV" hidden="1">#REF!</definedName>
    <definedName name="BEx99Q6PH5F3OQKCCAAO75PYDEFN" localSheetId="4" hidden="1">#REF!</definedName>
    <definedName name="BEx99Q6PH5F3OQKCCAAO75PYDEFN" hidden="1">#REF!</definedName>
    <definedName name="BEx99RU5I4O0109P2FW9DN4IU3QX" localSheetId="4" hidden="1">#REF!</definedName>
    <definedName name="BEx99RU5I4O0109P2FW9DN4IU3QX" hidden="1">#REF!</definedName>
    <definedName name="BEx99WBYT2D6UUC1PT7A40ENYID4" localSheetId="4" hidden="1">#REF!</definedName>
    <definedName name="BEx99WBYT2D6UUC1PT7A40ENYID4" hidden="1">#REF!</definedName>
    <definedName name="BEx99WS2X3RTQE9O764SS5G2FPE6" localSheetId="4" hidden="1">#REF!</definedName>
    <definedName name="BEx99WS2X3RTQE9O764SS5G2FPE6" hidden="1">#REF!</definedName>
    <definedName name="BEx99ZRZ4I7FHDPGRAT5VW7NVBPU" localSheetId="4" hidden="1">#REF!</definedName>
    <definedName name="BEx99ZRZ4I7FHDPGRAT5VW7NVBPU" hidden="1">#REF!</definedName>
    <definedName name="BEx9AT5E3ZSHKSOL35O38L8HF9TH" localSheetId="4" hidden="1">#REF!</definedName>
    <definedName name="BEx9AT5E3ZSHKSOL35O38L8HF9TH" hidden="1">#REF!</definedName>
    <definedName name="BEx9ATW9WB5CNKQR5HKK7Y2GHYGR" localSheetId="4" hidden="1">#REF!</definedName>
    <definedName name="BEx9ATW9WB5CNKQR5HKK7Y2GHYGR" hidden="1">#REF!</definedName>
    <definedName name="BEx9AV8W1FAWF5BHATYEN47X12JN" localSheetId="4" hidden="1">#REF!</definedName>
    <definedName name="BEx9AV8W1FAWF5BHATYEN47X12JN" hidden="1">#REF!</definedName>
    <definedName name="BEx9B8A5186FNTQQNLIO5LK02ABI" localSheetId="4" hidden="1">#REF!</definedName>
    <definedName name="BEx9B8A5186FNTQQNLIO5LK02ABI" hidden="1">#REF!</definedName>
    <definedName name="BEx9B8VR20E2CILU4CDQUQQ9ONXK" localSheetId="4" hidden="1">#REF!</definedName>
    <definedName name="BEx9B8VR20E2CILU4CDQUQQ9ONXK" hidden="1">#REF!</definedName>
    <definedName name="BEx9B917EUP13X6FQ3NPQL76XM5V" localSheetId="4" hidden="1">#REF!</definedName>
    <definedName name="BEx9B917EUP13X6FQ3NPQL76XM5V" hidden="1">#REF!</definedName>
    <definedName name="BEx9BAJ5WYEQ623HUT9NNCMP3RUG" localSheetId="4" hidden="1">#REF!</definedName>
    <definedName name="BEx9BAJ5WYEQ623HUT9NNCMP3RUG" hidden="1">#REF!</definedName>
    <definedName name="BEx9BE9Z7EFJCFDYJJOY5KFTGDF4" localSheetId="4" hidden="1">#REF!</definedName>
    <definedName name="BEx9BE9Z7EFJCFDYJJOY5KFTGDF4" hidden="1">#REF!</definedName>
    <definedName name="BEx9BSIJN2O0MG8CXAMCAOADEMTO" localSheetId="4" hidden="1">#REF!</definedName>
    <definedName name="BEx9BSIJN2O0MG8CXAMCAOADEMTO" hidden="1">#REF!</definedName>
    <definedName name="BEx9BU0BBJO3ITPCO4T9FIVEVJY7" localSheetId="4" hidden="1">#REF!</definedName>
    <definedName name="BEx9BU0BBJO3ITPCO4T9FIVEVJY7" hidden="1">#REF!</definedName>
    <definedName name="BEx9BYSYW7QCPXS2NAVLFAU5Y2Z2" localSheetId="4" hidden="1">#REF!</definedName>
    <definedName name="BEx9BYSYW7QCPXS2NAVLFAU5Y2Z2" hidden="1">#REF!</definedName>
    <definedName name="BEx9C590HJ2O31IWJB73C1HR74AI" localSheetId="4" hidden="1">#REF!</definedName>
    <definedName name="BEx9C590HJ2O31IWJB73C1HR74AI" hidden="1">#REF!</definedName>
    <definedName name="BEx9CCQRMYYOGIOYTOM73VKDIPS1" localSheetId="4" hidden="1">#REF!</definedName>
    <definedName name="BEx9CCQRMYYOGIOYTOM73VKDIPS1" hidden="1">#REF!</definedName>
    <definedName name="BEx9CM6JVXIG9S6EAZMR899UW190" localSheetId="4" hidden="1">#REF!</definedName>
    <definedName name="BEx9CM6JVXIG9S6EAZMR899UW190" hidden="1">#REF!</definedName>
    <definedName name="BEx9D160NRGTDVT2ML4H9A7UKR4T" localSheetId="4" hidden="1">#REF!</definedName>
    <definedName name="BEx9D160NRGTDVT2ML4H9A7UKR4T" hidden="1">#REF!</definedName>
    <definedName name="BEx9D1BC9FT19KY0INAABNDBAMR1" localSheetId="4" hidden="1">#REF!</definedName>
    <definedName name="BEx9D1BC9FT19KY0INAABNDBAMR1" hidden="1">#REF!</definedName>
    <definedName name="BEx9D1MB15VSARB7IKBMZYU0JJBI" localSheetId="4" hidden="1">#REF!</definedName>
    <definedName name="BEx9D1MB15VSARB7IKBMZYU0JJBI" hidden="1">#REF!</definedName>
    <definedName name="BEx9DN6ZMF18Q39MPMXSDJTZQNJ3" localSheetId="4" hidden="1">#REF!</definedName>
    <definedName name="BEx9DN6ZMF18Q39MPMXSDJTZQNJ3" hidden="1">#REF!</definedName>
    <definedName name="BEx9DZXN85O544CD9O60K126YYAU" localSheetId="4" hidden="1">#REF!</definedName>
    <definedName name="BEx9DZXN85O544CD9O60K126YYAU" hidden="1">#REF!</definedName>
    <definedName name="BEx9E14TDNSEMI784W0OTIEQMWN6" localSheetId="4" hidden="1">#REF!</definedName>
    <definedName name="BEx9E14TDNSEMI784W0OTIEQMWN6" hidden="1">#REF!</definedName>
    <definedName name="BEx9E14TGNBYGMDDG9NETDK4SYAW" localSheetId="4" hidden="1">#REF!</definedName>
    <definedName name="BEx9E14TGNBYGMDDG9NETDK4SYAW" hidden="1">#REF!</definedName>
    <definedName name="BEx9E2BZ2B1R41FMGJCJ7JLGLUAJ" localSheetId="4" hidden="1">#REF!</definedName>
    <definedName name="BEx9E2BZ2B1R41FMGJCJ7JLGLUAJ" hidden="1">#REF!</definedName>
    <definedName name="BEx9EG9KBJ77M8LEOR9ITOKN5KXY" localSheetId="4" hidden="1">#REF!</definedName>
    <definedName name="BEx9EG9KBJ77M8LEOR9ITOKN5KXY" hidden="1">#REF!</definedName>
    <definedName name="BEx9EL27NGDBCTVPW97K42QANS5K" hidden="1">#REF!</definedName>
    <definedName name="BEx9EMK6HAJJMVYZTN5AUIV7O1E6" localSheetId="4" hidden="1">#REF!</definedName>
    <definedName name="BEx9EMK6HAJJMVYZTN5AUIV7O1E6" hidden="1">#REF!</definedName>
    <definedName name="BEx9ENB8RPU9FA3QW16IGB6LK1CH" localSheetId="4" hidden="1">#REF!</definedName>
    <definedName name="BEx9ENB8RPU9FA3QW16IGB6LK1CH" hidden="1">#REF!</definedName>
    <definedName name="BEx9EQLVZHYQ1TPX7WH3SOWXCZLE" localSheetId="4" hidden="1">#REF!</definedName>
    <definedName name="BEx9EQLVZHYQ1TPX7WH3SOWXCZLE" hidden="1">#REF!</definedName>
    <definedName name="BEx9ETLU0EK5LGEM1QCNYN2S8O5F" localSheetId="4" hidden="1">#REF!</definedName>
    <definedName name="BEx9ETLU0EK5LGEM1QCNYN2S8O5F" hidden="1">#REF!</definedName>
    <definedName name="BEx9F0710LGLAU3161O0O346N58H" localSheetId="4" hidden="1">#REF!</definedName>
    <definedName name="BEx9F0710LGLAU3161O0O346N58H" hidden="1">#REF!</definedName>
    <definedName name="BEx9F0Y2ESUNE3U7TQDLMPE9BO67" localSheetId="4" hidden="1">#REF!</definedName>
    <definedName name="BEx9F0Y2ESUNE3U7TQDLMPE9BO67" hidden="1">#REF!</definedName>
    <definedName name="BEx9F439L1R726MJFX2EP39XIBPY" localSheetId="4" hidden="1">#REF!</definedName>
    <definedName name="BEx9F439L1R726MJFX2EP39XIBPY" hidden="1">#REF!</definedName>
    <definedName name="BEx9F5W18ZGFOKGRE8PR6T1MO6GT" localSheetId="4" hidden="1">#REF!</definedName>
    <definedName name="BEx9F5W18ZGFOKGRE8PR6T1MO6GT" hidden="1">#REF!</definedName>
    <definedName name="BEx9F78N4HY0XFGBQ4UJRD52L1EI" localSheetId="4" hidden="1">#REF!</definedName>
    <definedName name="BEx9F78N4HY0XFGBQ4UJRD52L1EI" hidden="1">#REF!</definedName>
    <definedName name="BEx9FF16LOQP5QIR4UHW5EIFGQB8" localSheetId="4" hidden="1">#REF!</definedName>
    <definedName name="BEx9FF16LOQP5QIR4UHW5EIFGQB8" hidden="1">#REF!</definedName>
    <definedName name="BEx9FJTSRCZ3ZXT3QVBJT5NF8T7V" localSheetId="4" hidden="1">#REF!</definedName>
    <definedName name="BEx9FJTSRCZ3ZXT3QVBJT5NF8T7V" hidden="1">#REF!</definedName>
    <definedName name="BEx9FRBEEYPS5HLS3XT34AKZN94G" localSheetId="4" hidden="1">#REF!</definedName>
    <definedName name="BEx9FRBEEYPS5HLS3XT34AKZN94G" hidden="1">#REF!</definedName>
    <definedName name="BEx9G5USBCNYNA7HGVW92D800SKX" localSheetId="4" hidden="1">#REF!</definedName>
    <definedName name="BEx9G5USBCNYNA7HGVW92D800SKX" hidden="1">#REF!</definedName>
    <definedName name="BEx9G7CPXG7HR6N6FHPU2DBBUIKG" localSheetId="4" hidden="1">#REF!</definedName>
    <definedName name="BEx9G7CPXG7HR6N6FHPU2DBBUIKG" hidden="1">#REF!</definedName>
    <definedName name="BEx9GDY4D8ZPQJCYFIMYM0V0C51Y" localSheetId="4" hidden="1">#REF!</definedName>
    <definedName name="BEx9GDY4D8ZPQJCYFIMYM0V0C51Y" hidden="1">#REF!</definedName>
    <definedName name="BEx9GGY04V0ZWI6O9KZH4KSBB389" localSheetId="4" hidden="1">#REF!</definedName>
    <definedName name="BEx9GGY04V0ZWI6O9KZH4KSBB389" hidden="1">#REF!</definedName>
    <definedName name="BEx9GMC7TE8SDTCO5PHODBUF4SM1" localSheetId="4" hidden="1">#REF!</definedName>
    <definedName name="BEx9GMC7TE8SDTCO5PHODBUF4SM1" hidden="1">#REF!</definedName>
    <definedName name="BEx9GMN0B495HEAOG6JQK9D7HUPC" localSheetId="4" hidden="1">#REF!</definedName>
    <definedName name="BEx9GMN0B495HEAOG6JQK9D7HUPC" hidden="1">#REF!</definedName>
    <definedName name="BEx9GNOPB6OZ2RH3FCDNJR38RJOS" localSheetId="4" hidden="1">#REF!</definedName>
    <definedName name="BEx9GNOPB6OZ2RH3FCDNJR38RJOS" hidden="1">#REF!</definedName>
    <definedName name="BEx9GUQALUWCD30UKUQGSWW8KBQ7" localSheetId="4" hidden="1">#REF!</definedName>
    <definedName name="BEx9GUQALUWCD30UKUQGSWW8KBQ7" hidden="1">#REF!</definedName>
    <definedName name="BEx9GY6BVFQGCLMOWVT6PIC9WP5X" localSheetId="4" hidden="1">#REF!</definedName>
    <definedName name="BEx9GY6BVFQGCLMOWVT6PIC9WP5X" hidden="1">#REF!</definedName>
    <definedName name="BEx9GZ2P3FDHKXEBXX2VS0BG2NP2" localSheetId="4" hidden="1">#REF!</definedName>
    <definedName name="BEx9GZ2P3FDHKXEBXX2VS0BG2NP2" hidden="1">#REF!</definedName>
    <definedName name="BEx9H04IB14E1437FF2OIRRWBSD7" localSheetId="4" hidden="1">#REF!</definedName>
    <definedName name="BEx9H04IB14E1437FF2OIRRWBSD7" hidden="1">#REF!</definedName>
    <definedName name="BEx9H5O1KDZJCW91Q29VRPY5YS6P" localSheetId="4" hidden="1">#REF!</definedName>
    <definedName name="BEx9H5O1KDZJCW91Q29VRPY5YS6P" hidden="1">#REF!</definedName>
    <definedName name="BEx9H8YR0E906F1JXZMBX3LNT004" localSheetId="4" hidden="1">#REF!</definedName>
    <definedName name="BEx9H8YR0E906F1JXZMBX3LNT004" hidden="1">#REF!</definedName>
    <definedName name="BEx9I1QKLI6OOUPQLUQ0EF0355X6" localSheetId="4" hidden="1">#REF!</definedName>
    <definedName name="BEx9I1QKLI6OOUPQLUQ0EF0355X6" hidden="1">#REF!</definedName>
    <definedName name="BEx9I8XIG7E5NB48QQHXP23FIN60" localSheetId="4" hidden="1">#REF!</definedName>
    <definedName name="BEx9I8XIG7E5NB48QQHXP23FIN60" hidden="1">#REF!</definedName>
    <definedName name="BEx9IQRF01ATLVK0YE60ARKQJ68L" localSheetId="4" hidden="1">#REF!</definedName>
    <definedName name="BEx9IQRF01ATLVK0YE60ARKQJ68L" hidden="1">#REF!</definedName>
    <definedName name="BEx9IT5QNZWKM6YQ5WER0DC2PMMU" localSheetId="4" hidden="1">#REF!</definedName>
    <definedName name="BEx9IT5QNZWKM6YQ5WER0DC2PMMU" hidden="1">#REF!</definedName>
    <definedName name="BEx9IUICG3HZWG57MG3NXCEX4LQI" localSheetId="4" hidden="1">#REF!</definedName>
    <definedName name="BEx9IUICG3HZWG57MG3NXCEX4LQI" hidden="1">#REF!</definedName>
    <definedName name="BEx9IW5LYJF40GS78FJNXO9O667A" localSheetId="4" hidden="1">#REF!</definedName>
    <definedName name="BEx9IW5LYJF40GS78FJNXO9O667A" hidden="1">#REF!</definedName>
    <definedName name="BEx9IW5MFLXTVCJHVUZTUH93AXOS" localSheetId="4" hidden="1">#REF!</definedName>
    <definedName name="BEx9IW5MFLXTVCJHVUZTUH93AXOS" hidden="1">#REF!</definedName>
    <definedName name="BEx9IXCSPSZC80YZUPRCYTG326KV" localSheetId="4" hidden="1">#REF!</definedName>
    <definedName name="BEx9IXCSPSZC80YZUPRCYTG326KV" hidden="1">#REF!</definedName>
    <definedName name="BEx9IYUQSBZ0GG9ZT1QKX83F42F1" localSheetId="4" hidden="1">#REF!</definedName>
    <definedName name="BEx9IYUQSBZ0GG9ZT1QKX83F42F1" hidden="1">#REF!</definedName>
    <definedName name="BEx9IZR39NHDGOM97H4E6F81RTQW" localSheetId="4" hidden="1">#REF!</definedName>
    <definedName name="BEx9IZR39NHDGOM97H4E6F81RTQW" hidden="1">#REF!</definedName>
    <definedName name="BEx9J6CH5E7YZPER7HXEIOIKGPCA" localSheetId="4" hidden="1">#REF!</definedName>
    <definedName name="BEx9J6CH5E7YZPER7HXEIOIKGPCA" hidden="1">#REF!</definedName>
    <definedName name="BEx9JJTZKVUJAVPTRE0RAVTEH41G" localSheetId="4" hidden="1">#REF!</definedName>
    <definedName name="BEx9JJTZKVUJAVPTRE0RAVTEH41G" hidden="1">#REF!</definedName>
    <definedName name="BEx9JLBYK239B3F841C7YG1GT7ST" localSheetId="4" hidden="1">#REF!</definedName>
    <definedName name="BEx9JLBYK239B3F841C7YG1GT7ST" hidden="1">#REF!</definedName>
    <definedName name="BExAW4IIW5D0MDY6TJ3G4FOLPYIR" localSheetId="4" hidden="1">#REF!</definedName>
    <definedName name="BExAW4IIW5D0MDY6TJ3G4FOLPYIR" hidden="1">#REF!</definedName>
    <definedName name="BExAWNP1B2E9Q88TW48NH41C0FTZ" localSheetId="4" hidden="1">#REF!</definedName>
    <definedName name="BExAWNP1B2E9Q88TW48NH41C0FTZ" hidden="1">#REF!</definedName>
    <definedName name="BExAWUFQXTIPQ308ERZPSVPTUMYN" localSheetId="4" hidden="1">#REF!</definedName>
    <definedName name="BExAWUFQXTIPQ308ERZPSVPTUMYN" hidden="1">#REF!</definedName>
    <definedName name="BExAWY6O96OQO2R036QK2DI37EKV" localSheetId="4" hidden="1">#REF!</definedName>
    <definedName name="BExAWY6O96OQO2R036QK2DI37EKV" hidden="1">#REF!</definedName>
    <definedName name="BExAX410NB4F2XOB84OR2197H8M5" localSheetId="4" hidden="1">#REF!</definedName>
    <definedName name="BExAX410NB4F2XOB84OR2197H8M5" hidden="1">#REF!</definedName>
    <definedName name="BExAX8TNG8LQ5Q4904SAYQIPGBSV" localSheetId="4" hidden="1">#REF!</definedName>
    <definedName name="BExAX8TNG8LQ5Q4904SAYQIPGBSV" hidden="1">#REF!</definedName>
    <definedName name="BExAX9KPAVIVUVU3XREDCV1BIYZL" localSheetId="4" hidden="1">#REF!</definedName>
    <definedName name="BExAX9KPAVIVUVU3XREDCV1BIYZL" hidden="1">#REF!</definedName>
    <definedName name="BExAXPB35BNVXZYF2XS6UP3LP0QH" localSheetId="4" hidden="1">#REF!</definedName>
    <definedName name="BExAXPB35BNVXZYF2XS6UP3LP0QH" hidden="1">#REF!</definedName>
    <definedName name="BExAXWSRVPK0GCZ2UFU10UOP01IY" localSheetId="4" hidden="1">#REF!</definedName>
    <definedName name="BExAXWSRVPK0GCZ2UFU10UOP01IY" hidden="1">#REF!</definedName>
    <definedName name="BExAY0EAT2LXR5MFGM0DLIB45PLO" localSheetId="4" hidden="1">#REF!</definedName>
    <definedName name="BExAY0EAT2LXR5MFGM0DLIB45PLO" hidden="1">#REF!</definedName>
    <definedName name="BExAY6JK0AK9EBIJSPEJNOIDE40W" localSheetId="4" hidden="1">#REF!</definedName>
    <definedName name="BExAY6JK0AK9EBIJSPEJNOIDE40W" hidden="1">#REF!</definedName>
    <definedName name="BExAYE6LNIEBR9DSNI5JGNITGKIT" localSheetId="4" hidden="1">#REF!</definedName>
    <definedName name="BExAYE6LNIEBR9DSNI5JGNITGKIT" hidden="1">#REF!</definedName>
    <definedName name="BExAYHMLXGGO25P8HYB2S75DEB4F" localSheetId="4" hidden="1">#REF!</definedName>
    <definedName name="BExAYHMLXGGO25P8HYB2S75DEB4F" hidden="1">#REF!</definedName>
    <definedName name="BExAYKXAUWGDOPG952TEJ2UKZKWN" localSheetId="4" hidden="1">#REF!</definedName>
    <definedName name="BExAYKXAUWGDOPG952TEJ2UKZKWN" hidden="1">#REF!</definedName>
    <definedName name="BExAYP9TDTI2MBP6EYE0H39CPMXN" localSheetId="4" hidden="1">#REF!</definedName>
    <definedName name="BExAYP9TDTI2MBP6EYE0H39CPMXN" hidden="1">#REF!</definedName>
    <definedName name="BExAYPPWJPWDKU59O051WMGB7O0J" localSheetId="4" hidden="1">#REF!</definedName>
    <definedName name="BExAYPPWJPWDKU59O051WMGB7O0J" hidden="1">#REF!</definedName>
    <definedName name="BExAYR2JZCJBUH6F1LZC2A7JIVRJ" localSheetId="4" hidden="1">#REF!</definedName>
    <definedName name="BExAYR2JZCJBUH6F1LZC2A7JIVRJ" hidden="1">#REF!</definedName>
    <definedName name="BExAYTGVRD3DLKO75RFPMBKCIWB8" localSheetId="4" hidden="1">#REF!</definedName>
    <definedName name="BExAYTGVRD3DLKO75RFPMBKCIWB8" hidden="1">#REF!</definedName>
    <definedName name="BExAYY9H9COOT46HJLPVDLTO12UL" localSheetId="4" hidden="1">#REF!</definedName>
    <definedName name="BExAYY9H9COOT46HJLPVDLTO12UL" hidden="1">#REF!</definedName>
    <definedName name="BExAYYKAQA3KDMQ890FIE5M9SPBL" localSheetId="4" hidden="1">#REF!</definedName>
    <definedName name="BExAYYKAQA3KDMQ890FIE5M9SPBL" hidden="1">#REF!</definedName>
    <definedName name="BExAZ6SY0EU69GC3CWI5EOO0YLFG" localSheetId="4" hidden="1">#REF!</definedName>
    <definedName name="BExAZ6SY0EU69GC3CWI5EOO0YLFG" hidden="1">#REF!</definedName>
    <definedName name="BExAZ6YEEBJV0PCKFE137K2Y3A8M" localSheetId="4" hidden="1">#REF!</definedName>
    <definedName name="BExAZ6YEEBJV0PCKFE137K2Y3A8M" hidden="1">#REF!</definedName>
    <definedName name="BExAZAP844MJ4GSAIYNYHQ7FECC3" localSheetId="4" hidden="1">#REF!</definedName>
    <definedName name="BExAZAP844MJ4GSAIYNYHQ7FECC3" hidden="1">#REF!</definedName>
    <definedName name="BExAZCNEGB4JYHC8CZ51KTN890US" localSheetId="4" hidden="1">#REF!</definedName>
    <definedName name="BExAZCNEGB4JYHC8CZ51KTN890US" hidden="1">#REF!</definedName>
    <definedName name="BExAZFCI302YFYRDJYQDWQQL0Q0O" localSheetId="4" hidden="1">#REF!</definedName>
    <definedName name="BExAZFCI302YFYRDJYQDWQQL0Q0O" hidden="1">#REF!</definedName>
    <definedName name="BExAZJE2UOL40XUAU2RB53X5K20P" localSheetId="4" hidden="1">#REF!</definedName>
    <definedName name="BExAZJE2UOL40XUAU2RB53X5K20P" hidden="1">#REF!</definedName>
    <definedName name="BExAZLHLST9OP89R1HJMC1POQG8H" localSheetId="4" hidden="1">#REF!</definedName>
    <definedName name="BExAZLHLST9OP89R1HJMC1POQG8H" hidden="1">#REF!</definedName>
    <definedName name="BExAZMDYMIAA7RX1BMCKU1VLBRGY" localSheetId="4" hidden="1">#REF!</definedName>
    <definedName name="BExAZMDYMIAA7RX1BMCKU1VLBRGY" hidden="1">#REF!</definedName>
    <definedName name="BExAZNL6BHI8DCQWXOX4I2P839UX" localSheetId="4" hidden="1">#REF!</definedName>
    <definedName name="BExAZNL6BHI8DCQWXOX4I2P839UX" hidden="1">#REF!</definedName>
    <definedName name="BExAZRMWSONMCG9KDUM4KAQ7BONM" localSheetId="4" hidden="1">#REF!</definedName>
    <definedName name="BExAZRMWSONMCG9KDUM4KAQ7BONM" hidden="1">#REF!</definedName>
    <definedName name="BExAZSOJNQ5N3LM4XA17IH7NIY7G" localSheetId="4" hidden="1">#REF!</definedName>
    <definedName name="BExAZSOJNQ5N3LM4XA17IH7NIY7G" hidden="1">#REF!</definedName>
    <definedName name="BExAZTFG4SJRG4TW6JXRF7N08JFI" localSheetId="4" hidden="1">#REF!</definedName>
    <definedName name="BExAZTFG4SJRG4TW6JXRF7N08JFI" hidden="1">#REF!</definedName>
    <definedName name="BExAZUS4A8OHDZK0MWAOCCCKTH73" localSheetId="4" hidden="1">#REF!</definedName>
    <definedName name="BExAZUS4A8OHDZK0MWAOCCCKTH73" hidden="1">#REF!</definedName>
    <definedName name="BExAZX6FECVK3E07KXM2XPYKGM6U" localSheetId="4" hidden="1">#REF!</definedName>
    <definedName name="BExAZX6FECVK3E07KXM2XPYKGM6U" hidden="1">#REF!</definedName>
    <definedName name="BExB012NJ8GASTNNPBRRFTLHIOC9" localSheetId="4" hidden="1">#REF!</definedName>
    <definedName name="BExB012NJ8GASTNNPBRRFTLHIOC9" hidden="1">#REF!</definedName>
    <definedName name="BExB072HHXVMUC0VYNGG48GRSH5Q" localSheetId="4" hidden="1">#REF!</definedName>
    <definedName name="BExB072HHXVMUC0VYNGG48GRSH5Q" hidden="1">#REF!</definedName>
    <definedName name="BExB0FRDEYDEUEAB1W8KD6D965XA" localSheetId="4" hidden="1">#REF!</definedName>
    <definedName name="BExB0FRDEYDEUEAB1W8KD6D965XA" hidden="1">#REF!</definedName>
    <definedName name="BExB0GIGLDV7P55ZR51C0HG15PA2" localSheetId="4" hidden="1">#REF!</definedName>
    <definedName name="BExB0GIGLDV7P55ZR51C0HG15PA2" hidden="1">#REF!</definedName>
    <definedName name="BExB0KPCN7YJORQAYUCF4YKIKPMC" localSheetId="4" hidden="1">#REF!</definedName>
    <definedName name="BExB0KPCN7YJORQAYUCF4YKIKPMC" hidden="1">#REF!</definedName>
    <definedName name="BExB0VHQD6ORZS0MIC86QWHCE4UC" localSheetId="4" hidden="1">#REF!</definedName>
    <definedName name="BExB0VHQD6ORZS0MIC86QWHCE4UC" hidden="1">#REF!</definedName>
    <definedName name="BExB0WE4PI3NOBXXVO9CTEN4DIU2" localSheetId="4" hidden="1">#REF!</definedName>
    <definedName name="BExB0WE4PI3NOBXXVO9CTEN4DIU2" hidden="1">#REF!</definedName>
    <definedName name="BExB0Z8O1CQF2CWFBBHE8SNISDAO" localSheetId="4" hidden="1">#REF!</definedName>
    <definedName name="BExB0Z8O1CQF2CWFBBHE8SNISDAO" hidden="1">#REF!</definedName>
    <definedName name="BExB10QNIVITUYS55OAEKK3VLJFE" localSheetId="4" hidden="1">#REF!</definedName>
    <definedName name="BExB10QNIVITUYS55OAEKK3VLJFE" hidden="1">#REF!</definedName>
    <definedName name="BExB15ZDRY4CIJ911DONP0KCY9KU" localSheetId="4" hidden="1">#REF!</definedName>
    <definedName name="BExB15ZDRY4CIJ911DONP0KCY9KU" hidden="1">#REF!</definedName>
    <definedName name="BExB16VQY0O0RLZYJFU3OFEONVTE" localSheetId="4" hidden="1">#REF!</definedName>
    <definedName name="BExB16VQY0O0RLZYJFU3OFEONVTE" hidden="1">#REF!</definedName>
    <definedName name="BExB1FKNY2UO4W5FUGFHJOA2WFGG" localSheetId="4" hidden="1">#REF!</definedName>
    <definedName name="BExB1FKNY2UO4W5FUGFHJOA2WFGG" hidden="1">#REF!</definedName>
    <definedName name="BExB1GMD0PIDGTFBGQOPRWQSP9I4" localSheetId="4" hidden="1">#REF!</definedName>
    <definedName name="BExB1GMD0PIDGTFBGQOPRWQSP9I4" hidden="1">#REF!</definedName>
    <definedName name="BExB1HZ0FHGNOS2URJWFD5G55OMO" localSheetId="4" hidden="1">#REF!</definedName>
    <definedName name="BExB1HZ0FHGNOS2URJWFD5G55OMO" hidden="1">#REF!</definedName>
    <definedName name="BExB1Q29OO6LNFNT1EQLA3KYE7MX" localSheetId="4" hidden="1">#REF!</definedName>
    <definedName name="BExB1Q29OO6LNFNT1EQLA3KYE7MX" hidden="1">#REF!</definedName>
    <definedName name="BExB1TNRV5EBWZEHYLHI76T0FVA7" localSheetId="4" hidden="1">#REF!</definedName>
    <definedName name="BExB1TNRV5EBWZEHYLHI76T0FVA7" hidden="1">#REF!</definedName>
    <definedName name="BExB1WI6M8I0EEP1ANUQZCFY24EV" localSheetId="4" hidden="1">#REF!</definedName>
    <definedName name="BExB1WI6M8I0EEP1ANUQZCFY24EV" hidden="1">#REF!</definedName>
    <definedName name="BExB203OWC9QZA3BYOKQ18L4FUJE" localSheetId="4" hidden="1">#REF!</definedName>
    <definedName name="BExB203OWC9QZA3BYOKQ18L4FUJE" hidden="1">#REF!</definedName>
    <definedName name="BExB2CJHTU7C591BR4WRL5L2F2K6" localSheetId="4" hidden="1">#REF!</definedName>
    <definedName name="BExB2CJHTU7C591BR4WRL5L2F2K6" hidden="1">#REF!</definedName>
    <definedName name="BExB2K1AV4PGNS1O6C7D7AO411AX" localSheetId="4" hidden="1">#REF!</definedName>
    <definedName name="BExB2K1AV4PGNS1O6C7D7AO411AX" hidden="1">#REF!</definedName>
    <definedName name="BExB2O2UYHKI324YE324E1N7FVIB" localSheetId="4" hidden="1">#REF!</definedName>
    <definedName name="BExB2O2UYHKI324YE324E1N7FVIB" hidden="1">#REF!</definedName>
    <definedName name="BExB2Q0VJ0MU2URO3JOVUAVHEI3V" localSheetId="4" hidden="1">#REF!</definedName>
    <definedName name="BExB2Q0VJ0MU2URO3JOVUAVHEI3V" hidden="1">#REF!</definedName>
    <definedName name="BExB30IP1DNKNQ6PZ5ERUGR5MK4Z" localSheetId="4" hidden="1">#REF!</definedName>
    <definedName name="BExB30IP1DNKNQ6PZ5ERUGR5MK4Z" hidden="1">#REF!</definedName>
    <definedName name="BExB385QW2BSSBXS953SSQN2ISSW" localSheetId="4" hidden="1">#REF!</definedName>
    <definedName name="BExB385QW2BSSBXS953SSQN2ISSW" hidden="1">#REF!</definedName>
    <definedName name="BExB3DEMEV5D9G8FDHD4NQ9X2YNT" localSheetId="4" hidden="1">#REF!</definedName>
    <definedName name="BExB3DEMEV5D9G8FDHD4NQ9X2YNT" hidden="1">#REF!</definedName>
    <definedName name="BExB3RXU8AJQ86I5RXEWLGGR7R7C" localSheetId="4" hidden="1">#REF!</definedName>
    <definedName name="BExB3RXU8AJQ86I5RXEWLGGR7R7C" hidden="1">#REF!</definedName>
    <definedName name="BExB442RX0T3L6HUL6X5T21CENW6" localSheetId="4" hidden="1">#REF!</definedName>
    <definedName name="BExB442RX0T3L6HUL6X5T21CENW6" hidden="1">#REF!</definedName>
    <definedName name="BExB4ADD0L7417CII901XTFKXD1J" localSheetId="4" hidden="1">#REF!</definedName>
    <definedName name="BExB4ADD0L7417CII901XTFKXD1J" hidden="1">#REF!</definedName>
    <definedName name="BExB4DYU06HCGRIPBSWRCXK804UM" localSheetId="4" hidden="1">#REF!</definedName>
    <definedName name="BExB4DYU06HCGRIPBSWRCXK804UM" hidden="1">#REF!</definedName>
    <definedName name="BExB4HEZO4E597Q5M4M10LT8TLY3" localSheetId="4" hidden="1">#REF!</definedName>
    <definedName name="BExB4HEZO4E597Q5M4M10LT8TLY3" hidden="1">#REF!</definedName>
    <definedName name="BExB4X01APD3Z8ZW6MVX1P8NAO7G" localSheetId="4" hidden="1">#REF!</definedName>
    <definedName name="BExB4X01APD3Z8ZW6MVX1P8NAO7G" hidden="1">#REF!</definedName>
    <definedName name="BExB4Z3EZBGYYI33U0KQ8NEIH8PY" localSheetId="4" hidden="1">#REF!</definedName>
    <definedName name="BExB4Z3EZBGYYI33U0KQ8NEIH8PY" hidden="1">#REF!</definedName>
    <definedName name="BExB4ZJOLU1PXBMG4TPCCLTRMNRE" localSheetId="4" hidden="1">#REF!</definedName>
    <definedName name="BExB4ZJOLU1PXBMG4TPCCLTRMNRE" hidden="1">#REF!</definedName>
    <definedName name="BExB4ZZSDPL4Q05BMVT5TUN0IGKT" localSheetId="4" hidden="1">#REF!</definedName>
    <definedName name="BExB4ZZSDPL4Q05BMVT5TUN0IGKT" hidden="1">#REF!</definedName>
    <definedName name="BExB55368XW7UX657ZSPC6BFE92S" localSheetId="4" hidden="1">#REF!</definedName>
    <definedName name="BExB55368XW7UX657ZSPC6BFE92S" hidden="1">#REF!</definedName>
    <definedName name="BExB57MZEPL2SA2ONPK66YFLZWJU" localSheetId="4" hidden="1">#REF!</definedName>
    <definedName name="BExB57MZEPL2SA2ONPK66YFLZWJU" hidden="1">#REF!</definedName>
    <definedName name="BExB5833OAOJ22VK1YK47FHUSVK2" localSheetId="4" hidden="1">#REF!</definedName>
    <definedName name="BExB5833OAOJ22VK1YK47FHUSVK2" hidden="1">#REF!</definedName>
    <definedName name="BExB58JDIHS42JZT9DJJMKA8QFCO" localSheetId="4" hidden="1">#REF!</definedName>
    <definedName name="BExB58JDIHS42JZT9DJJMKA8QFCO" hidden="1">#REF!</definedName>
    <definedName name="BExB58U5FQC5JWV9CGC83HLLZUZI" localSheetId="4" hidden="1">#REF!</definedName>
    <definedName name="BExB58U5FQC5JWV9CGC83HLLZUZI" hidden="1">#REF!</definedName>
    <definedName name="BExB5EDO9XUKHF74X3HAU2WPPHZH" localSheetId="4" hidden="1">#REF!</definedName>
    <definedName name="BExB5EDO9XUKHF74X3HAU2WPPHZH" hidden="1">#REF!</definedName>
    <definedName name="BExB5EDOQKZIQXT13IG1KLCZ474G" localSheetId="4" hidden="1">#REF!</definedName>
    <definedName name="BExB5EDOQKZIQXT13IG1KLCZ474G" hidden="1">#REF!</definedName>
    <definedName name="BExB5G6EH68AYEP1UT0GHUEL3SLN" localSheetId="4" hidden="1">#REF!</definedName>
    <definedName name="BExB5G6EH68AYEP1UT0GHUEL3SLN" hidden="1">#REF!</definedName>
    <definedName name="BExB5LVGGXMNUN3D3452G3J62MKF" localSheetId="4" hidden="1">#REF!</definedName>
    <definedName name="BExB5LVGGXMNUN3D3452G3J62MKF" hidden="1">#REF!</definedName>
    <definedName name="BExB5QYVEZWFE5DQVHAM760EV05X" localSheetId="4" hidden="1">#REF!</definedName>
    <definedName name="BExB5QYVEZWFE5DQVHAM760EV05X" hidden="1">#REF!</definedName>
    <definedName name="BExB5U9IRH14EMOE0YGIE3WIVLFS" localSheetId="4" hidden="1">#REF!</definedName>
    <definedName name="BExB5U9IRH14EMOE0YGIE3WIVLFS" hidden="1">#REF!</definedName>
    <definedName name="BExB5V5WWQYPK4GCSYZQALJYGC94" localSheetId="4" hidden="1">#REF!</definedName>
    <definedName name="BExB5V5WWQYPK4GCSYZQALJYGC94" hidden="1">#REF!</definedName>
    <definedName name="BExB5VWYMOV6BAIH7XUBBVPU7MMD" localSheetId="4" hidden="1">#REF!</definedName>
    <definedName name="BExB5VWYMOV6BAIH7XUBBVPU7MMD" hidden="1">#REF!</definedName>
    <definedName name="BExB610DZWIJP1B72U9QM42COH2B" localSheetId="4" hidden="1">#REF!</definedName>
    <definedName name="BExB610DZWIJP1B72U9QM42COH2B" hidden="1">#REF!</definedName>
    <definedName name="BExB64AX81KEVMGZDXB25NB459SW" localSheetId="4" hidden="1">#REF!</definedName>
    <definedName name="BExB64AX81KEVMGZDXB25NB459SW" hidden="1">#REF!</definedName>
    <definedName name="BExB6C3FUAKK9ML5T767NMWGA9YB" localSheetId="4" hidden="1">#REF!</definedName>
    <definedName name="BExB6C3FUAKK9ML5T767NMWGA9YB" hidden="1">#REF!</definedName>
    <definedName name="BExB6C8X6JYRLKZKK17VE3QUNL3D" localSheetId="4" hidden="1">#REF!</definedName>
    <definedName name="BExB6C8X6JYRLKZKK17VE3QUNL3D" hidden="1">#REF!</definedName>
    <definedName name="BExB6HN3QRFPXM71MDUK21BKM7PF" localSheetId="4" hidden="1">#REF!</definedName>
    <definedName name="BExB6HN3QRFPXM71MDUK21BKM7PF" hidden="1">#REF!</definedName>
    <definedName name="BExB6I39SKL5BMHHDD9EED7FQD9Z" localSheetId="4" hidden="1">#REF!</definedName>
    <definedName name="BExB6I39SKL5BMHHDD9EED7FQD9Z" hidden="1">#REF!</definedName>
    <definedName name="BExB6IZMHCZ3LB7N73KD90YB1HBZ" localSheetId="4" hidden="1">#REF!</definedName>
    <definedName name="BExB6IZMHCZ3LB7N73KD90YB1HBZ" hidden="1">#REF!</definedName>
    <definedName name="BExB719SGNX4Y8NE6JEXC555K596" localSheetId="4" hidden="1">#REF!</definedName>
    <definedName name="BExB719SGNX4Y8NE6JEXC555K596" hidden="1">#REF!</definedName>
    <definedName name="BExB7265DCHKS7V2OWRBXCZTEIW9" localSheetId="4" hidden="1">#REF!</definedName>
    <definedName name="BExB7265DCHKS7V2OWRBXCZTEIW9" hidden="1">#REF!</definedName>
    <definedName name="BExB74PS5P9G0P09Y6DZSCX0FLTJ" localSheetId="4" hidden="1">#REF!</definedName>
    <definedName name="BExB74PS5P9G0P09Y6DZSCX0FLTJ" hidden="1">#REF!</definedName>
    <definedName name="BExB78RH79J0MIF7H8CAZ0CFE88Q" localSheetId="4" hidden="1">#REF!</definedName>
    <definedName name="BExB78RH79J0MIF7H8CAZ0CFE88Q" hidden="1">#REF!</definedName>
    <definedName name="BExB7ELT09HGDVO5BJC1ZY9D09GZ" localSheetId="4" hidden="1">#REF!</definedName>
    <definedName name="BExB7ELT09HGDVO5BJC1ZY9D09GZ" hidden="1">#REF!</definedName>
    <definedName name="BExB7F7EIHG0MYMQYUVG9HIZPHMZ" localSheetId="4" hidden="1">#REF!</definedName>
    <definedName name="BExB7F7EIHG0MYMQYUVG9HIZPHMZ" hidden="1">#REF!</definedName>
    <definedName name="BExB806PAXX70XUTA3ZI7OORD78R" localSheetId="4" hidden="1">#REF!</definedName>
    <definedName name="BExB806PAXX70XUTA3ZI7OORD78R" hidden="1">#REF!</definedName>
    <definedName name="BExB83199EQQS6I5HE7WADNCK8OE" localSheetId="4" hidden="1">#REF!</definedName>
    <definedName name="BExB83199EQQS6I5HE7WADNCK8OE" hidden="1">#REF!</definedName>
    <definedName name="BExB8HF4UBVZKQCSRFRUQL2EE6VL" localSheetId="4" hidden="1">#REF!</definedName>
    <definedName name="BExB8HF4UBVZKQCSRFRUQL2EE6VL" hidden="1">#REF!</definedName>
    <definedName name="BExB8HKHKZ1ORJZUYGG2M4VSCC39" localSheetId="4" hidden="1">#REF!</definedName>
    <definedName name="BExB8HKHKZ1ORJZUYGG2M4VSCC39" hidden="1">#REF!</definedName>
    <definedName name="BExB8HV9YUS1Q77M9SNFRKDLU5HS" localSheetId="4" hidden="1">#REF!</definedName>
    <definedName name="BExB8HV9YUS1Q77M9SNFRKDLU5HS" hidden="1">#REF!</definedName>
    <definedName name="BExB8QPH8DC5BESEVPSMBCWVN6PO" localSheetId="4" hidden="1">#REF!</definedName>
    <definedName name="BExB8QPH8DC5BESEVPSMBCWVN6PO" hidden="1">#REF!</definedName>
    <definedName name="BExB8U5N0D85YR8APKN3PPKG0FWP" localSheetId="4" hidden="1">#REF!</definedName>
    <definedName name="BExB8U5N0D85YR8APKN3PPKG0FWP" hidden="1">#REF!</definedName>
    <definedName name="BExB93G413CK5DKO7925ZHSOBGIN" localSheetId="4" hidden="1">#REF!</definedName>
    <definedName name="BExB93G413CK5DKO7925ZHSOBGIN" hidden="1">#REF!</definedName>
    <definedName name="BExB96LBXL1JW5A4PP93UJ9UDLKZ" localSheetId="4" hidden="1">#REF!</definedName>
    <definedName name="BExB96LBXL1JW5A4PP93UJ9UDLKZ" hidden="1">#REF!</definedName>
    <definedName name="BExB9DHI5I2TJ2LXYPM98EE81L27" localSheetId="4" hidden="1">#REF!</definedName>
    <definedName name="BExB9DHI5I2TJ2LXYPM98EE81L27" hidden="1">#REF!</definedName>
    <definedName name="BExB9G6LZG5OQUY0GZLHX066V3D4" localSheetId="4" hidden="1">#REF!</definedName>
    <definedName name="BExB9G6LZG5OQUY0GZLHX066V3D4" hidden="1">#REF!</definedName>
    <definedName name="BExB9IFG9FW3RQUDIMDFKIYDB4HE" localSheetId="4" hidden="1">#REF!</definedName>
    <definedName name="BExB9IFG9FW3RQUDIMDFKIYDB4HE" hidden="1">#REF!</definedName>
    <definedName name="BExB9NDIZ7LGMTL8351GRA6VK2K0" localSheetId="4" hidden="1">#REF!</definedName>
    <definedName name="BExB9NDIZ7LGMTL8351GRA6VK2K0" hidden="1">#REF!</definedName>
    <definedName name="BExB9Q2MZZHBGW8QQKVEYIMJBPIE" localSheetId="4" hidden="1">#REF!</definedName>
    <definedName name="BExB9Q2MZZHBGW8QQKVEYIMJBPIE" hidden="1">#REF!</definedName>
    <definedName name="BExBA1GON0EZRJ20UYPILAPLNQWM" localSheetId="4" hidden="1">#REF!</definedName>
    <definedName name="BExBA1GON0EZRJ20UYPILAPLNQWM" hidden="1">#REF!</definedName>
    <definedName name="BExBA525BALJ5HMTDMMSM5WWJ1YW" localSheetId="4" hidden="1">#REF!</definedName>
    <definedName name="BExBA525BALJ5HMTDMMSM5WWJ1YW" hidden="1">#REF!</definedName>
    <definedName name="BExBA69ASGYRZW1G1DYIS9QRRTBN" localSheetId="4" hidden="1">#REF!</definedName>
    <definedName name="BExBA69ASGYRZW1G1DYIS9QRRTBN" hidden="1">#REF!</definedName>
    <definedName name="BExBA6K42582A14WFFWQ3Q8QQWB6" localSheetId="4" hidden="1">#REF!</definedName>
    <definedName name="BExBA6K42582A14WFFWQ3Q8QQWB6" hidden="1">#REF!</definedName>
    <definedName name="BExBA8I5D4R8R2PYQ1K16TWGTOEP" localSheetId="4" hidden="1">#REF!</definedName>
    <definedName name="BExBA8I5D4R8R2PYQ1K16TWGTOEP" hidden="1">#REF!</definedName>
    <definedName name="BExBA93PE0DGUUTA7LLSIGBIXWE5" localSheetId="4" hidden="1">#REF!</definedName>
    <definedName name="BExBA93PE0DGUUTA7LLSIGBIXWE5" hidden="1">#REF!</definedName>
    <definedName name="BExBABCQMR685CQ1SC8CECO7GTGB" localSheetId="4" hidden="1">#REF!</definedName>
    <definedName name="BExBABCQMR685CQ1SC8CECO7GTGB" hidden="1">#REF!</definedName>
    <definedName name="BExBAI8X0FKDQJ6YZJQDTTG4ZCWY" localSheetId="4" hidden="1">#REF!</definedName>
    <definedName name="BExBAI8X0FKDQJ6YZJQDTTG4ZCWY" hidden="1">#REF!</definedName>
    <definedName name="BExBAKN7XIBAXCF9PCNVS038PCQO" localSheetId="4" hidden="1">#REF!</definedName>
    <definedName name="BExBAKN7XIBAXCF9PCNVS038PCQO" hidden="1">#REF!</definedName>
    <definedName name="BExBAKXZ7PBW3DDKKA5MWC1ZUC7O" localSheetId="4" hidden="1">#REF!</definedName>
    <definedName name="BExBAKXZ7PBW3DDKKA5MWC1ZUC7O" hidden="1">#REF!</definedName>
    <definedName name="BExBAO8NLXZXHO6KCIECSFCH3RR0" localSheetId="4" hidden="1">#REF!</definedName>
    <definedName name="BExBAO8NLXZXHO6KCIECSFCH3RR0" hidden="1">#REF!</definedName>
    <definedName name="BExBAOOT1KBSIEISN1ADL4RMY879" localSheetId="4" hidden="1">#REF!</definedName>
    <definedName name="BExBAOOT1KBSIEISN1ADL4RMY879" hidden="1">#REF!</definedName>
    <definedName name="BExBAVKX8Q09370X1GCZWJ4E91YJ" localSheetId="4" hidden="1">#REF!</definedName>
    <definedName name="BExBAVKX8Q09370X1GCZWJ4E91YJ" hidden="1">#REF!</definedName>
    <definedName name="BExBAX2X2ENJYO4QTR5VAIQ86L7B" localSheetId="4" hidden="1">#REF!</definedName>
    <definedName name="BExBAX2X2ENJYO4QTR5VAIQ86L7B" hidden="1">#REF!</definedName>
    <definedName name="BExBAZ13D3F1DVJQ6YJ8JGUYEYJE" localSheetId="4" hidden="1">#REF!</definedName>
    <definedName name="BExBAZ13D3F1DVJQ6YJ8JGUYEYJE" hidden="1">#REF!</definedName>
    <definedName name="BExBBMPCB1QOZY8WWEX4J21JDE6U" localSheetId="4" hidden="1">#REF!</definedName>
    <definedName name="BExBBMPCB1QOZY8WWEX4J21JDE6U" hidden="1">#REF!</definedName>
    <definedName name="BExBBU1QQWUE0YFG7O1TN0RFLSSG" localSheetId="4" hidden="1">#REF!</definedName>
    <definedName name="BExBBU1QQWUE0YFG7O1TN0RFLSSG" hidden="1">#REF!</definedName>
    <definedName name="BExBBUCJQRR74Q7GPWDEZXYK2KJL" localSheetId="4" hidden="1">#REF!</definedName>
    <definedName name="BExBBUCJQRR74Q7GPWDEZXYK2KJL" hidden="1">#REF!</definedName>
    <definedName name="BExBBV8XVMD9CKZY711T0BN7H3PM" localSheetId="4" hidden="1">#REF!</definedName>
    <definedName name="BExBBV8XVMD9CKZY711T0BN7H3PM" hidden="1">#REF!</definedName>
    <definedName name="BExBC78HXWXHO3XAB6E8NVTBGLJS" localSheetId="4" hidden="1">#REF!</definedName>
    <definedName name="BExBC78HXWXHO3XAB6E8NVTBGLJS" hidden="1">#REF!</definedName>
    <definedName name="BExBCFH3SMGZ2IPHFB6BCM9O3W0H" localSheetId="4" hidden="1">#REF!</definedName>
    <definedName name="BExBCFH3SMGZ2IPHFB6BCM9O3W0H" hidden="1">#REF!</definedName>
    <definedName name="BExBCK9SCAABKOT9IP6TEPRR7YDT" localSheetId="4" hidden="1">#REF!</definedName>
    <definedName name="BExBCK9SCAABKOT9IP6TEPRR7YDT" hidden="1">#REF!</definedName>
    <definedName name="BExBCKKJFFT2RP50WNPKBT7X8PJ3" hidden="1">#REF!</definedName>
    <definedName name="BExBCKKJTIRKC1RZJRTK65HHLX4W" localSheetId="4" hidden="1">#REF!</definedName>
    <definedName name="BExBCKKJTIRKC1RZJRTK65HHLX4W" hidden="1">#REF!</definedName>
    <definedName name="BExBCLMEPAN3XXX174TU8SS0627Q" localSheetId="4" hidden="1">#REF!</definedName>
    <definedName name="BExBCLMEPAN3XXX174TU8SS0627Q" hidden="1">#REF!</definedName>
    <definedName name="BExBCRBEYR2KZ8FAQFZ2NHY13WIY" localSheetId="4" hidden="1">#REF!</definedName>
    <definedName name="BExBCRBEYR2KZ8FAQFZ2NHY13WIY" hidden="1">#REF!</definedName>
    <definedName name="BExBD4I559NXSV6J07Q343TKYMVJ" localSheetId="4" hidden="1">#REF!</definedName>
    <definedName name="BExBD4I559NXSV6J07Q343TKYMVJ" hidden="1">#REF!</definedName>
    <definedName name="BExBD9W8C0W9N6L1AFL18JP4H94W" localSheetId="4" hidden="1">#REF!</definedName>
    <definedName name="BExBD9W8C0W9N6L1AFL18JP4H94W" hidden="1">#REF!</definedName>
    <definedName name="BExBDBZQLTX3OGFYGULQFK5WEZU5" localSheetId="4" hidden="1">#REF!</definedName>
    <definedName name="BExBDBZQLTX3OGFYGULQFK5WEZU5" hidden="1">#REF!</definedName>
    <definedName name="BExBDJS9TUEU8Z84IV59E5V4T8K6" localSheetId="4" hidden="1">#REF!</definedName>
    <definedName name="BExBDJS9TUEU8Z84IV59E5V4T8K6" hidden="1">#REF!</definedName>
    <definedName name="BExBDKOMSVH4XMH52CFJ3F028I9R" localSheetId="4" hidden="1">#REF!</definedName>
    <definedName name="BExBDKOMSVH4XMH52CFJ3F028I9R" hidden="1">#REF!</definedName>
    <definedName name="BExBDSRXVZQ0W5WXQMP5XD00GRRL" localSheetId="4" hidden="1">#REF!</definedName>
    <definedName name="BExBDSRXVZQ0W5WXQMP5XD00GRRL" hidden="1">#REF!</definedName>
    <definedName name="BExBDTJ0J7XEHB9OATXFF5I8FZBJ" localSheetId="4" hidden="1">#REF!</definedName>
    <definedName name="BExBDTJ0J7XEHB9OATXFF5I8FZBJ" hidden="1">#REF!</definedName>
    <definedName name="BExBDUVGK3E1J4JY9ZYTS7V14BLY" localSheetId="4" hidden="1">#REF!</definedName>
    <definedName name="BExBDUVGK3E1J4JY9ZYTS7V14BLY" hidden="1">#REF!</definedName>
    <definedName name="BExBE0KGY14GSWOGPU4HSJRLD2UD" localSheetId="4" hidden="1">#REF!</definedName>
    <definedName name="BExBE0KGY14GSWOGPU4HSJRLD2UD" hidden="1">#REF!</definedName>
    <definedName name="BExBE162OSBKD30I7T1DKKPT3I9I" localSheetId="4" hidden="1">#REF!</definedName>
    <definedName name="BExBE162OSBKD30I7T1DKKPT3I9I" hidden="1">#REF!</definedName>
    <definedName name="BExBEC9ATLQZF86W1M3APSM4HEOH" localSheetId="4" hidden="1">#REF!</definedName>
    <definedName name="BExBEC9ATLQZF86W1M3APSM4HEOH" hidden="1">#REF!</definedName>
    <definedName name="BExBEXU4CFCM1P5CTZ4NE14PBGDA" localSheetId="4" hidden="1">#REF!</definedName>
    <definedName name="BExBEXU4CFCM1P5CTZ4NE14PBGDA" hidden="1">#REF!</definedName>
    <definedName name="BExBEYFQJE9YK12A6JBMRFKEC7RN" localSheetId="4" hidden="1">#REF!</definedName>
    <definedName name="BExBEYFQJE9YK12A6JBMRFKEC7RN" hidden="1">#REF!</definedName>
    <definedName name="BExBG1ED81J2O4A2S5F5Y3BPHMCR" localSheetId="4" hidden="1">#REF!</definedName>
    <definedName name="BExBG1ED81J2O4A2S5F5Y3BPHMCR" hidden="1">#REF!</definedName>
    <definedName name="BExCRK0K58VDM9V35DGI6VK8C92V" localSheetId="4" hidden="1">#REF!</definedName>
    <definedName name="BExCRK0K58VDM9V35DGI6VK8C92V" hidden="1">#REF!</definedName>
    <definedName name="BExCRLIHS7466WFJ3RPIUGGXYESZ" localSheetId="4" hidden="1">#REF!</definedName>
    <definedName name="BExCRLIHS7466WFJ3RPIUGGXYESZ" hidden="1">#REF!</definedName>
    <definedName name="BExCRXSXMF4LHAQZHN64FXJPMVZ7" localSheetId="4" hidden="1">#REF!</definedName>
    <definedName name="BExCRXSXMF4LHAQZHN64FXJPMVZ7" hidden="1">#REF!</definedName>
    <definedName name="BExCS1EDDUEAEWHVYXHIP9I1WCJH" localSheetId="4" hidden="1">#REF!</definedName>
    <definedName name="BExCS1EDDUEAEWHVYXHIP9I1WCJH" hidden="1">#REF!</definedName>
    <definedName name="BExCS1P5QG0X3OTHKX07RALOE5T5" localSheetId="4" hidden="1">#REF!</definedName>
    <definedName name="BExCS1P5QG0X3OTHKX07RALOE5T5" hidden="1">#REF!</definedName>
    <definedName name="BExCS7ZPMHFJ4UJDAL8CQOLSZ13B" localSheetId="4" hidden="1">#REF!</definedName>
    <definedName name="BExCS7ZPMHFJ4UJDAL8CQOLSZ13B" hidden="1">#REF!</definedName>
    <definedName name="BExCS8W4NJUZH9S1CYB6XSDLEPBW" localSheetId="4" hidden="1">#REF!</definedName>
    <definedName name="BExCS8W4NJUZH9S1CYB6XSDLEPBW" hidden="1">#REF!</definedName>
    <definedName name="BExCSAE1M6G20R41J0Y24YNN0YC1" localSheetId="4" hidden="1">#REF!</definedName>
    <definedName name="BExCSAE1M6G20R41J0Y24YNN0YC1" hidden="1">#REF!</definedName>
    <definedName name="BExCSAOUZOYKHN7HV511TO8VDJ02" localSheetId="4" hidden="1">#REF!</definedName>
    <definedName name="BExCSAOUZOYKHN7HV511TO8VDJ02" hidden="1">#REF!</definedName>
    <definedName name="BExCSJ2XVKHN6ULCF7JML0TCRKEO" localSheetId="4" hidden="1">#REF!</definedName>
    <definedName name="BExCSJ2XVKHN6ULCF7JML0TCRKEO" hidden="1">#REF!</definedName>
    <definedName name="BExCSMOFTXSUEC1T46LR1UPYRCX5" localSheetId="4" hidden="1">#REF!</definedName>
    <definedName name="BExCSMOFTXSUEC1T46LR1UPYRCX5" hidden="1">#REF!</definedName>
    <definedName name="BExCSSDG3TM6TPKS19E9QYJEELZ6" localSheetId="4" hidden="1">#REF!</definedName>
    <definedName name="BExCSSDG3TM6TPKS19E9QYJEELZ6" hidden="1">#REF!</definedName>
    <definedName name="BExCSZV7U67UWXL2HKJNM5W1E4OO" localSheetId="4" hidden="1">#REF!</definedName>
    <definedName name="BExCSZV7U67UWXL2HKJNM5W1E4OO" hidden="1">#REF!</definedName>
    <definedName name="BExCT4NSDT61OCH04Y2QIFIOP75H" localSheetId="4" hidden="1">#REF!</definedName>
    <definedName name="BExCT4NSDT61OCH04Y2QIFIOP75H" hidden="1">#REF!</definedName>
    <definedName name="BExCTHZWIPJVLE56GATEFKPIKLK2" localSheetId="4" hidden="1">#REF!</definedName>
    <definedName name="BExCTHZWIPJVLE56GATEFKPIKLK2" hidden="1">#REF!</definedName>
    <definedName name="BExCTW8G3VCZ55S09HTUGXKB1P2M" localSheetId="4" hidden="1">#REF!</definedName>
    <definedName name="BExCTW8G3VCZ55S09HTUGXKB1P2M" hidden="1">#REF!</definedName>
    <definedName name="BExCTYS2KX0QANOLT8LGZ9WV3S3T" localSheetId="4" hidden="1">#REF!</definedName>
    <definedName name="BExCTYS2KX0QANOLT8LGZ9WV3S3T" hidden="1">#REF!</definedName>
    <definedName name="BExCTZ2V6H9TT6LFGK3SADZ2TIGQ" localSheetId="4" hidden="1">#REF!</definedName>
    <definedName name="BExCTZ2V6H9TT6LFGK3SADZ2TIGQ" hidden="1">#REF!</definedName>
    <definedName name="BExCTZZ9JNES4EDHW97NP0EGQALX" localSheetId="4" hidden="1">#REF!</definedName>
    <definedName name="BExCTZZ9JNES4EDHW97NP0EGQALX" hidden="1">#REF!</definedName>
    <definedName name="BExCU0A1V6NMZQ9ASYJ8QIVQ5UR2" localSheetId="4" hidden="1">#REF!</definedName>
    <definedName name="BExCU0A1V6NMZQ9ASYJ8QIVQ5UR2" hidden="1">#REF!</definedName>
    <definedName name="BExCU2834920JBHSPCRC4UF80OLL" localSheetId="4" hidden="1">#REF!</definedName>
    <definedName name="BExCU2834920JBHSPCRC4UF80OLL" hidden="1">#REF!</definedName>
    <definedName name="BExCU8O54I3P3WRYWY1CRP3S78QY" localSheetId="4" hidden="1">#REF!</definedName>
    <definedName name="BExCU8O54I3P3WRYWY1CRP3S78QY" hidden="1">#REF!</definedName>
    <definedName name="BExCUDRJO23YOKT8GPWOVQ4XEHF5" localSheetId="4" hidden="1">#REF!</definedName>
    <definedName name="BExCUDRJO23YOKT8GPWOVQ4XEHF5" hidden="1">#REF!</definedName>
    <definedName name="BExCULEOALM7SEHVMQC4B4N25MRM" localSheetId="4" hidden="1">#REF!</definedName>
    <definedName name="BExCULEOALM7SEHVMQC4B4N25MRM" hidden="1">#REF!</definedName>
    <definedName name="BExCUPAXFR16YMWL30ME3F3BSRDZ" localSheetId="4" hidden="1">#REF!</definedName>
    <definedName name="BExCUPAXFR16YMWL30ME3F3BSRDZ" hidden="1">#REF!</definedName>
    <definedName name="BExCUR94DHCE47PUUWEMT5QZOYR2" localSheetId="4" hidden="1">#REF!</definedName>
    <definedName name="BExCUR94DHCE47PUUWEMT5QZOYR2" hidden="1">#REF!</definedName>
    <definedName name="BExCV5HJSTBNPQZVGYJY9AZ4IJ26" localSheetId="4" hidden="1">#REF!</definedName>
    <definedName name="BExCV5HJSTBNPQZVGYJY9AZ4IJ26" hidden="1">#REF!</definedName>
    <definedName name="BExCV634L7SVHGB0UDDTRRQ2Q72H" localSheetId="4" hidden="1">#REF!</definedName>
    <definedName name="BExCV634L7SVHGB0UDDTRRQ2Q72H" hidden="1">#REF!</definedName>
    <definedName name="BExCVBXGSXT9FWJRG62PX9S1RK83" localSheetId="4" hidden="1">#REF!</definedName>
    <definedName name="BExCVBXGSXT9FWJRG62PX9S1RK83" hidden="1">#REF!</definedName>
    <definedName name="BExCVHBNLOHNFS0JAV3I1XGPNH9W" localSheetId="4" hidden="1">#REF!</definedName>
    <definedName name="BExCVHBNLOHNFS0JAV3I1XGPNH9W" hidden="1">#REF!</definedName>
    <definedName name="BExCVI86R31A2IOZIEBY1FJLVILD" localSheetId="4" hidden="1">#REF!</definedName>
    <definedName name="BExCVI86R31A2IOZIEBY1FJLVILD" hidden="1">#REF!</definedName>
    <definedName name="BExCVKGZXE0I9EIXKBZVSGSEY2RR" localSheetId="4" hidden="1">#REF!</definedName>
    <definedName name="BExCVKGZXE0I9EIXKBZVSGSEY2RR" hidden="1">#REF!</definedName>
    <definedName name="BExCVNROVORCSNX9HKHKPHY0URS3" localSheetId="4" hidden="1">#REF!</definedName>
    <definedName name="BExCVNROVORCSNX9HKHKPHY0URS3" hidden="1">#REF!</definedName>
    <definedName name="BExCVPEZON7VV6NOWII8VZMONPCJ" localSheetId="4" hidden="1">#REF!</definedName>
    <definedName name="BExCVPEZON7VV6NOWII8VZMONPCJ" hidden="1">#REF!</definedName>
    <definedName name="BExCVV44WY5807WGMTGKPW0GT256" localSheetId="4" hidden="1">#REF!</definedName>
    <definedName name="BExCVV44WY5807WGMTGKPW0GT256" hidden="1">#REF!</definedName>
    <definedName name="BExCVZ5PN4V6MRBZ04PZJW3GEF8S" localSheetId="4" hidden="1">#REF!</definedName>
    <definedName name="BExCVZ5PN4V6MRBZ04PZJW3GEF8S" hidden="1">#REF!</definedName>
    <definedName name="BExCW13R0GWJYGXZBNCPAHQN4NR2" localSheetId="4" hidden="1">#REF!</definedName>
    <definedName name="BExCW13R0GWJYGXZBNCPAHQN4NR2" hidden="1">#REF!</definedName>
    <definedName name="BExCW9Y5HWU4RJTNX74O6L24VGCK" localSheetId="4" hidden="1">#REF!</definedName>
    <definedName name="BExCW9Y5HWU4RJTNX74O6L24VGCK" hidden="1">#REF!</definedName>
    <definedName name="BExCWHADQJRXWFDGV2KMANWIY1YN" localSheetId="4" hidden="1">#REF!</definedName>
    <definedName name="BExCWHADQJRXWFDGV2KMANWIY1YN" hidden="1">#REF!</definedName>
    <definedName name="BExCWPDPESGZS07QGBLSBWDNVJLZ" localSheetId="4" hidden="1">#REF!</definedName>
    <definedName name="BExCWPDPESGZS07QGBLSBWDNVJLZ" hidden="1">#REF!</definedName>
    <definedName name="BExCWTVKHIVCRHF8GC39KI58YM5K" localSheetId="4" hidden="1">#REF!</definedName>
    <definedName name="BExCWTVKHIVCRHF8GC39KI58YM5K" hidden="1">#REF!</definedName>
    <definedName name="BExCX2KGRZBRVLZNM8SUSIE6A0RL" localSheetId="4" hidden="1">#REF!</definedName>
    <definedName name="BExCX2KGRZBRVLZNM8SUSIE6A0RL" hidden="1">#REF!</definedName>
    <definedName name="BExCX3X451T70LZ1VF95L7W4Y4TM" localSheetId="4" hidden="1">#REF!</definedName>
    <definedName name="BExCX3X451T70LZ1VF95L7W4Y4TM" hidden="1">#REF!</definedName>
    <definedName name="BExCX4NZ2N1OUGXM7EV0U7VULJMM" localSheetId="4" hidden="1">#REF!</definedName>
    <definedName name="BExCX4NZ2N1OUGXM7EV0U7VULJMM" hidden="1">#REF!</definedName>
    <definedName name="BExCXILMURGYMAH6N5LF5DV6K3GM" localSheetId="4" hidden="1">#REF!</definedName>
    <definedName name="BExCXILMURGYMAH6N5LF5DV6K3GM" hidden="1">#REF!</definedName>
    <definedName name="BExCXQUFBMXQ1650735H48B1AZT3" localSheetId="4" hidden="1">#REF!</definedName>
    <definedName name="BExCXQUFBMXQ1650735H48B1AZT3" hidden="1">#REF!</definedName>
    <definedName name="BExCXYSBKJ9SZQD7XS2WUS6SVBJO" localSheetId="4" hidden="1">#REF!</definedName>
    <definedName name="BExCXYSBKJ9SZQD7XS2WUS6SVBJO" hidden="1">#REF!</definedName>
    <definedName name="BExCXZ8DGK5ZE8467LFEHX6JNQHJ" localSheetId="4" hidden="1">#REF!</definedName>
    <definedName name="BExCXZ8DGK5ZE8467LFEHX6JNQHJ" hidden="1">#REF!</definedName>
    <definedName name="BExCY2DQO9VLA77Q7EG3T0XNXX4F" localSheetId="4" hidden="1">#REF!</definedName>
    <definedName name="BExCY2DQO9VLA77Q7EG3T0XNXX4F" hidden="1">#REF!</definedName>
    <definedName name="BExCY5Z7X93Z8XUOEASK50W08S36" localSheetId="4" hidden="1">#REF!</definedName>
    <definedName name="BExCY5Z7X93Z8XUOEASK50W08S36" hidden="1">#REF!</definedName>
    <definedName name="BExCY6VMJ68MX3C981R5Q0BX5791" localSheetId="4" hidden="1">#REF!</definedName>
    <definedName name="BExCY6VMJ68MX3C981R5Q0BX5791" hidden="1">#REF!</definedName>
    <definedName name="BExCYAH2SAZCPW6XCB7V7PMMCAWO" localSheetId="4" hidden="1">#REF!</definedName>
    <definedName name="BExCYAH2SAZCPW6XCB7V7PMMCAWO" hidden="1">#REF!</definedName>
    <definedName name="BExCYDGYM1UGUNTB331L2E4L5F34" localSheetId="4" hidden="1">#REF!</definedName>
    <definedName name="BExCYDGYM1UGUNTB331L2E4L5F34" hidden="1">#REF!</definedName>
    <definedName name="BExCYN7KCKU1F6EXMNPQPTKNOT6A" localSheetId="4" hidden="1">#REF!</definedName>
    <definedName name="BExCYN7KCKU1F6EXMNPQPTKNOT6A" hidden="1">#REF!</definedName>
    <definedName name="BExCYPRC5HJE6N2XQTHCT6NXGP8N" localSheetId="4" hidden="1">#REF!</definedName>
    <definedName name="BExCYPRC5HJE6N2XQTHCT6NXGP8N" hidden="1">#REF!</definedName>
    <definedName name="BExCYQCX9ES8ZWW2L35B12WDNT73" localSheetId="4" hidden="1">#REF!</definedName>
    <definedName name="BExCYQCX9ES8ZWW2L35B12WDNT73" hidden="1">#REF!</definedName>
    <definedName name="BExCYSLQY2CYU7DQ3QI07UGGS6OW" localSheetId="4" hidden="1">#REF!</definedName>
    <definedName name="BExCYSLQY2CYU7DQ3QI07UGGS6OW" hidden="1">#REF!</definedName>
    <definedName name="BExCYUK0I3UEXZNFDW71G6Z6D8XR" localSheetId="4" hidden="1">#REF!</definedName>
    <definedName name="BExCYUK0I3UEXZNFDW71G6Z6D8XR" hidden="1">#REF!</definedName>
    <definedName name="BExCZFZCXMLY5DWESYJ9NGTJYQ8M" localSheetId="4" hidden="1">#REF!</definedName>
    <definedName name="BExCZFZCXMLY5DWESYJ9NGTJYQ8M" hidden="1">#REF!</definedName>
    <definedName name="BExCZJ4P8WS0BDT31WDXI0ROE7D6" localSheetId="4" hidden="1">#REF!</definedName>
    <definedName name="BExCZJ4P8WS0BDT31WDXI0ROE7D6" hidden="1">#REF!</definedName>
    <definedName name="BExCZKH6NI0EE02L995IFVBD1J59" localSheetId="4" hidden="1">#REF!</definedName>
    <definedName name="BExCZKH6NI0EE02L995IFVBD1J59" hidden="1">#REF!</definedName>
    <definedName name="BExCZNRWARGGHWLSC1PEDZFLF3JV" localSheetId="4" hidden="1">#REF!</definedName>
    <definedName name="BExCZNRWARGGHWLSC1PEDZFLF3JV" hidden="1">#REF!</definedName>
    <definedName name="BExCZP9TBB61HISZ2U5QMQSO2LBE" localSheetId="4" hidden="1">#REF!</definedName>
    <definedName name="BExCZP9TBB61HISZ2U5QMQSO2LBE" hidden="1">#REF!</definedName>
    <definedName name="BExCZUD9FEOJBKDJ51Z3JON9LKJ8" localSheetId="4" hidden="1">#REF!</definedName>
    <definedName name="BExCZUD9FEOJBKDJ51Z3JON9LKJ8" hidden="1">#REF!</definedName>
    <definedName name="BExD0AUOVQT3UL53T2KUVJNGD0QF" localSheetId="4" hidden="1">#REF!</definedName>
    <definedName name="BExD0AUOVQT3UL53T2KUVJNGD0QF" hidden="1">#REF!</definedName>
    <definedName name="BExD0HALIN0JR4JTPGDEVAEE5EX5" localSheetId="4" hidden="1">#REF!</definedName>
    <definedName name="BExD0HALIN0JR4JTPGDEVAEE5EX5" hidden="1">#REF!</definedName>
    <definedName name="BExD0LCCDPG16YLY5WQSZF1XI5DA" localSheetId="4" hidden="1">#REF!</definedName>
    <definedName name="BExD0LCCDPG16YLY5WQSZF1XI5DA" hidden="1">#REF!</definedName>
    <definedName name="BExD0RMWSB4TRECEHTH6NN4K9DFZ" localSheetId="4" hidden="1">#REF!</definedName>
    <definedName name="BExD0RMWSB4TRECEHTH6NN4K9DFZ" hidden="1">#REF!</definedName>
    <definedName name="BExD0U6KG10QGVDI1XSHK0J10A2V" localSheetId="4" hidden="1">#REF!</definedName>
    <definedName name="BExD0U6KG10QGVDI1XSHK0J10A2V" hidden="1">#REF!</definedName>
    <definedName name="BExD0WQ6EQ2G82IAJI3FDQKGZH18" localSheetId="4" hidden="1">#REF!</definedName>
    <definedName name="BExD0WQ6EQ2G82IAJI3FDQKGZH18" hidden="1">#REF!</definedName>
    <definedName name="BExD13RUIBGRXDL4QDZ305UKUR12" localSheetId="4" hidden="1">#REF!</definedName>
    <definedName name="BExD13RUIBGRXDL4QDZ305UKUR12" hidden="1">#REF!</definedName>
    <definedName name="BExD14DETV5R4OOTMAXD5NAKWRO3" localSheetId="4" hidden="1">#REF!</definedName>
    <definedName name="BExD14DETV5R4OOTMAXD5NAKWRO3" hidden="1">#REF!</definedName>
    <definedName name="BExD1MI40YRCBI7KT4S9YHQJUO06" localSheetId="4" hidden="1">#REF!</definedName>
    <definedName name="BExD1MI40YRCBI7KT4S9YHQJUO06" hidden="1">#REF!</definedName>
    <definedName name="BExD1OAU9OXQAZA4D70HP72CU6GB" localSheetId="4" hidden="1">#REF!</definedName>
    <definedName name="BExD1OAU9OXQAZA4D70HP72CU6GB" hidden="1">#REF!</definedName>
    <definedName name="BExD1T8WPV0G6YOX7WMAIZD8XNBK" localSheetId="4" hidden="1">#REF!</definedName>
    <definedName name="BExD1T8WPV0G6YOX7WMAIZD8XNBK" hidden="1">#REF!</definedName>
    <definedName name="BExD1Y1JV61416YA1XRQHKWPZIE7" localSheetId="4" hidden="1">#REF!</definedName>
    <definedName name="BExD1Y1JV61416YA1XRQHKWPZIE7" hidden="1">#REF!</definedName>
    <definedName name="BExD2CFHIRMBKN5KXE5QP4XXEWFS" localSheetId="4" hidden="1">#REF!</definedName>
    <definedName name="BExD2CFHIRMBKN5KXE5QP4XXEWFS" hidden="1">#REF!</definedName>
    <definedName name="BExD2DMHH1HWXQ9W0YYMDP8AAX8Q" localSheetId="4" hidden="1">#REF!</definedName>
    <definedName name="BExD2DMHH1HWXQ9W0YYMDP8AAX8Q" hidden="1">#REF!</definedName>
    <definedName name="BExD2HTPC7IWBAU6OSQ67MQA8BYZ" localSheetId="4" hidden="1">#REF!</definedName>
    <definedName name="BExD2HTPC7IWBAU6OSQ67MQA8BYZ" hidden="1">#REF!</definedName>
    <definedName name="BExD2PWTVQ2CXNG6B7UDL8FIMXBH" localSheetId="4" hidden="1">#REF!</definedName>
    <definedName name="BExD2PWTVQ2CXNG6B7UDL8FIMXBH" hidden="1">#REF!</definedName>
    <definedName name="BExD2X9AQ03EX1AVVX44CXLXRPTI" localSheetId="4" hidden="1">#REF!</definedName>
    <definedName name="BExD2X9AQ03EX1AVVX44CXLXRPTI" hidden="1">#REF!</definedName>
    <definedName name="BExD2ZNL9MWJOEL2575KJZBDP2A6" localSheetId="4" hidden="1">#REF!</definedName>
    <definedName name="BExD2ZNL9MWJOEL2575KJZBDP2A6" hidden="1">#REF!</definedName>
    <definedName name="BExD34G79JRMB8BZRVN81P1H9MSB" localSheetId="4" hidden="1">#REF!</definedName>
    <definedName name="BExD34G79JRMB8BZRVN81P1H9MSB" hidden="1">#REF!</definedName>
    <definedName name="BExD35CL2NULPPEHAM954ETQIJA2" localSheetId="4" hidden="1">#REF!</definedName>
    <definedName name="BExD35CL2NULPPEHAM954ETQIJA2" hidden="1">#REF!</definedName>
    <definedName name="BExD363H2VGFIQUCE6LS4AC5J0ZT" localSheetId="4" hidden="1">#REF!</definedName>
    <definedName name="BExD363H2VGFIQUCE6LS4AC5J0ZT" hidden="1">#REF!</definedName>
    <definedName name="BExD3A588E939V61P1XEW0FI5Q0S" localSheetId="4" hidden="1">#REF!</definedName>
    <definedName name="BExD3A588E939V61P1XEW0FI5Q0S" hidden="1">#REF!</definedName>
    <definedName name="BExD3CJJDKVR9M18XI3WDZH80WL6" localSheetId="4" hidden="1">#REF!</definedName>
    <definedName name="BExD3CJJDKVR9M18XI3WDZH80WL6" hidden="1">#REF!</definedName>
    <definedName name="BExD3ESD9WYJIB3TRDPJ1CKXRAVL" localSheetId="4" hidden="1">#REF!</definedName>
    <definedName name="BExD3ESD9WYJIB3TRDPJ1CKXRAVL" hidden="1">#REF!</definedName>
    <definedName name="BExD3F368X5S25MWSUNIV57RDB57" localSheetId="4" hidden="1">#REF!</definedName>
    <definedName name="BExD3F368X5S25MWSUNIV57RDB57" hidden="1">#REF!</definedName>
    <definedName name="BExD3I8JTNF4LTMFY6GRVDJ6VLGG" localSheetId="4" hidden="1">#REF!</definedName>
    <definedName name="BExD3I8JTNF4LTMFY6GRVDJ6VLGG" hidden="1">#REF!</definedName>
    <definedName name="BExD3IJ5IT335SOSNV9L85WKAOSI" localSheetId="4" hidden="1">#REF!</definedName>
    <definedName name="BExD3IJ5IT335SOSNV9L85WKAOSI" hidden="1">#REF!</definedName>
    <definedName name="BExD3KBVUY57GMMQTOFEU6S6G1AY" localSheetId="4" hidden="1">#REF!</definedName>
    <definedName name="BExD3KBVUY57GMMQTOFEU6S6G1AY" hidden="1">#REF!</definedName>
    <definedName name="BExD3NMR7AW2Z6V8SC79VQR37NA6" localSheetId="4" hidden="1">#REF!</definedName>
    <definedName name="BExD3NMR7AW2Z6V8SC79VQR37NA6" hidden="1">#REF!</definedName>
    <definedName name="BExD3QXA2UQ2W4N7NYLUEOG40BZB" localSheetId="4" hidden="1">#REF!</definedName>
    <definedName name="BExD3QXA2UQ2W4N7NYLUEOG40BZB" hidden="1">#REF!</definedName>
    <definedName name="BExD3U2N041TEJ7GCN005UTPHNXY" localSheetId="4" hidden="1">#REF!</definedName>
    <definedName name="BExD3U2N041TEJ7GCN005UTPHNXY" hidden="1">#REF!</definedName>
    <definedName name="BExD3VPY5VEI1LLQ4I16T16251DT" localSheetId="4" hidden="1">#REF!</definedName>
    <definedName name="BExD3VPY5VEI1LLQ4I16T16251DT" hidden="1">#REF!</definedName>
    <definedName name="BExD3XIUEZZ1KIHV7CPS7DKUGIN8" localSheetId="4" hidden="1">#REF!</definedName>
    <definedName name="BExD3XIUEZZ1KIHV7CPS7DKUGIN8" hidden="1">#REF!</definedName>
    <definedName name="BExD40O0CFTNJFOFMMM1KH0P7BUI" localSheetId="4" hidden="1">#REF!</definedName>
    <definedName name="BExD40O0CFTNJFOFMMM1KH0P7BUI" hidden="1">#REF!</definedName>
    <definedName name="BExD47UYINTJY1PDIW2S1FZ8ZMIO" localSheetId="4" hidden="1">#REF!</definedName>
    <definedName name="BExD47UYINTJY1PDIW2S1FZ8ZMIO" hidden="1">#REF!</definedName>
    <definedName name="BExD4BR9HJ3MWWZ5KLVZWX9FJAUS" localSheetId="4" hidden="1">#REF!</definedName>
    <definedName name="BExD4BR9HJ3MWWZ5KLVZWX9FJAUS" hidden="1">#REF!</definedName>
    <definedName name="BExD4F1WTKT3H0N9MF4H1LX7MBSY" localSheetId="4" hidden="1">#REF!</definedName>
    <definedName name="BExD4F1WTKT3H0N9MF4H1LX7MBSY" hidden="1">#REF!</definedName>
    <definedName name="BExD4H5GQWXBS6LUL3TSP36DVO38" localSheetId="4" hidden="1">#REF!</definedName>
    <definedName name="BExD4H5GQWXBS6LUL3TSP36DVO38" hidden="1">#REF!</definedName>
    <definedName name="BExD4JJSS3QDBLABCJCHD45SRNPI" localSheetId="4" hidden="1">#REF!</definedName>
    <definedName name="BExD4JJSS3QDBLABCJCHD45SRNPI" hidden="1">#REF!</definedName>
    <definedName name="BExD4QQQ7V9LH5WWBJA3HKJXLVP6" localSheetId="4" hidden="1">#REF!</definedName>
    <definedName name="BExD4QQQ7V9LH5WWBJA3HKJXLVP6" hidden="1">#REF!</definedName>
    <definedName name="BExD4R1I0MKF033I5LPUYIMTZ6E8" localSheetId="4" hidden="1">#REF!</definedName>
    <definedName name="BExD4R1I0MKF033I5LPUYIMTZ6E8" hidden="1">#REF!</definedName>
    <definedName name="BExD50MT3M6XZLNUP9JL93EG6D9R" localSheetId="4" hidden="1">#REF!</definedName>
    <definedName name="BExD50MT3M6XZLNUP9JL93EG6D9R" hidden="1">#REF!</definedName>
    <definedName name="BExD5EV7KDSVF1CJT38M4IBPFLPY" localSheetId="4" hidden="1">#REF!</definedName>
    <definedName name="BExD5EV7KDSVF1CJT38M4IBPFLPY" hidden="1">#REF!</definedName>
    <definedName name="BExD5FRK547OESJRYAW574DZEZ7J" localSheetId="4" hidden="1">#REF!</definedName>
    <definedName name="BExD5FRK547OESJRYAW574DZEZ7J" hidden="1">#REF!</definedName>
    <definedName name="BExD5I5X2YA2YNCTCDSMEL4CWF4N" localSheetId="4" hidden="1">#REF!</definedName>
    <definedName name="BExD5I5X2YA2YNCTCDSMEL4CWF4N" hidden="1">#REF!</definedName>
    <definedName name="BExD5QUSRFJWRQ1ZM50WYLCF74DF" localSheetId="4" hidden="1">#REF!</definedName>
    <definedName name="BExD5QUSRFJWRQ1ZM50WYLCF74DF" hidden="1">#REF!</definedName>
    <definedName name="BExD5SSUIF6AJQHBHK8PNMFBPRYB" localSheetId="4" hidden="1">#REF!</definedName>
    <definedName name="BExD5SSUIF6AJQHBHK8PNMFBPRYB" hidden="1">#REF!</definedName>
    <definedName name="BExD623C9LRX18BE0W2V6SZLQUXX" localSheetId="4" hidden="1">#REF!</definedName>
    <definedName name="BExD623C9LRX18BE0W2V6SZLQUXX" hidden="1">#REF!</definedName>
    <definedName name="BExD6CQA7UMJBXV7AIFAIHUF2ICX" localSheetId="4" hidden="1">#REF!</definedName>
    <definedName name="BExD6CQA7UMJBXV7AIFAIHUF2ICX" hidden="1">#REF!</definedName>
    <definedName name="BExD6D18MCF5R8YJMPG21WE3GPJQ" localSheetId="4" hidden="1">#REF!</definedName>
    <definedName name="BExD6D18MCF5R8YJMPG21WE3GPJQ" hidden="1">#REF!</definedName>
    <definedName name="BExD6FKVK8WJWNYPVENR7Q8Q30PK" localSheetId="4" hidden="1">#REF!</definedName>
    <definedName name="BExD6FKVK8WJWNYPVENR7Q8Q30PK" hidden="1">#REF!</definedName>
    <definedName name="BExD6GMP0LK8WKVWMIT1NNH8CHLF" localSheetId="4" hidden="1">#REF!</definedName>
    <definedName name="BExD6GMP0LK8WKVWMIT1NNH8CHLF" hidden="1">#REF!</definedName>
    <definedName name="BExD6H2TE0WWAUIWVSSCLPZ6B88N" localSheetId="4" hidden="1">#REF!</definedName>
    <definedName name="BExD6H2TE0WWAUIWVSSCLPZ6B88N" hidden="1">#REF!</definedName>
    <definedName name="BExD71LTOE015TV5RSAHM8NT8GVW" localSheetId="4" hidden="1">#REF!</definedName>
    <definedName name="BExD71LTOE015TV5RSAHM8NT8GVW" hidden="1">#REF!</definedName>
    <definedName name="BExD73USXVADC7EHGHVTQNCT06ZA" localSheetId="4" hidden="1">#REF!</definedName>
    <definedName name="BExD73USXVADC7EHGHVTQNCT06ZA" hidden="1">#REF!</definedName>
    <definedName name="BExD7GAIGULTB3YHM1OS9RBQOTEC" localSheetId="4" hidden="1">#REF!</definedName>
    <definedName name="BExD7GAIGULTB3YHM1OS9RBQOTEC" hidden="1">#REF!</definedName>
    <definedName name="BExD7IE1DHIS52UFDCTSKPJQNRD5" localSheetId="4" hidden="1">#REF!</definedName>
    <definedName name="BExD7IE1DHIS52UFDCTSKPJQNRD5" hidden="1">#REF!</definedName>
    <definedName name="BExD7IUBGUWHYC9UNZ1IY5XFYKQN" localSheetId="4" hidden="1">#REF!</definedName>
    <definedName name="BExD7IUBGUWHYC9UNZ1IY5XFYKQN" hidden="1">#REF!</definedName>
    <definedName name="BExD7JQOJ35HGL8U2OCEI2P2JT7I" localSheetId="4" hidden="1">#REF!</definedName>
    <definedName name="BExD7JQOJ35HGL8U2OCEI2P2JT7I" hidden="1">#REF!</definedName>
    <definedName name="BExD7KSDKNDNH95NDT3S7GM3MUU2" localSheetId="4" hidden="1">#REF!</definedName>
    <definedName name="BExD7KSDKNDNH95NDT3S7GM3MUU2" hidden="1">#REF!</definedName>
    <definedName name="BExD8H5O087KQVWIVPUUID5VMGMS" localSheetId="4" hidden="1">#REF!</definedName>
    <definedName name="BExD8H5O087KQVWIVPUUID5VMGMS" hidden="1">#REF!</definedName>
    <definedName name="BExD8HLWJHFK6566YQLGOAPIWD7G" localSheetId="4" hidden="1">#REF!</definedName>
    <definedName name="BExD8HLWJHFK6566YQLGOAPIWD7G" hidden="1">#REF!</definedName>
    <definedName name="BExD8OCLZMFN5K3VZYI4Q4ITVKUA" localSheetId="4" hidden="1">#REF!</definedName>
    <definedName name="BExD8OCLZMFN5K3VZYI4Q4ITVKUA" hidden="1">#REF!</definedName>
    <definedName name="BExD93C1R6LC0631ECHVFYH0R0PD" localSheetId="4" hidden="1">#REF!</definedName>
    <definedName name="BExD93C1R6LC0631ECHVFYH0R0PD" hidden="1">#REF!</definedName>
    <definedName name="BExD97TXIO0COVNN4OH3DEJ33YLM" localSheetId="4" hidden="1">#REF!</definedName>
    <definedName name="BExD97TXIO0COVNN4OH3DEJ33YLM" hidden="1">#REF!</definedName>
    <definedName name="BExD99RZ1RFIMK6O1ZHSPJ68X9Y5" localSheetId="4" hidden="1">#REF!</definedName>
    <definedName name="BExD99RZ1RFIMK6O1ZHSPJ68X9Y5" hidden="1">#REF!</definedName>
    <definedName name="BExD9ATSNNU6SJVYYUCUG2AFS57W" localSheetId="4" hidden="1">#REF!</definedName>
    <definedName name="BExD9ATSNNU6SJVYYUCUG2AFS57W" hidden="1">#REF!</definedName>
    <definedName name="BExD9JO1QOKHUKL6DOEKDLUBPPKZ" localSheetId="4" hidden="1">#REF!</definedName>
    <definedName name="BExD9JO1QOKHUKL6DOEKDLUBPPKZ" hidden="1">#REF!</definedName>
    <definedName name="BExD9L0ID3VSOU609GKWYTA5BFMA" localSheetId="4" hidden="1">#REF!</definedName>
    <definedName name="BExD9L0ID3VSOU609GKWYTA5BFMA" hidden="1">#REF!</definedName>
    <definedName name="BExD9M7SEMG0JK2FUTTZXWIEBTKB" localSheetId="4" hidden="1">#REF!</definedName>
    <definedName name="BExD9M7SEMG0JK2FUTTZXWIEBTKB" hidden="1">#REF!</definedName>
    <definedName name="BExD9MNYBYB1AICQL5165G472IE2" localSheetId="4" hidden="1">#REF!</definedName>
    <definedName name="BExD9MNYBYB1AICQL5165G472IE2" hidden="1">#REF!</definedName>
    <definedName name="BExD9PNSYT7GASEGUVL48MUQ02WO" localSheetId="4" hidden="1">#REF!</definedName>
    <definedName name="BExD9PNSYT7GASEGUVL48MUQ02WO" hidden="1">#REF!</definedName>
    <definedName name="BExD9TK2MIWFH5SKUYU9ZKF4NPHQ" localSheetId="4" hidden="1">#REF!</definedName>
    <definedName name="BExD9TK2MIWFH5SKUYU9ZKF4NPHQ" hidden="1">#REF!</definedName>
    <definedName name="BExDA23J1UL1EN1K0BLX2TKAX4U0" localSheetId="4" hidden="1">#REF!</definedName>
    <definedName name="BExDA23J1UL1EN1K0BLX2TKAX4U0" hidden="1">#REF!</definedName>
    <definedName name="BExDA6594R2INH5X2F55YRZSKRND" localSheetId="4" hidden="1">#REF!</definedName>
    <definedName name="BExDA6594R2INH5X2F55YRZSKRND" hidden="1">#REF!</definedName>
    <definedName name="BExDA6LD9061UULVKUUI4QP8SK13" localSheetId="4" hidden="1">#REF!</definedName>
    <definedName name="BExDA6LD9061UULVKUUI4QP8SK13" hidden="1">#REF!</definedName>
    <definedName name="BExDAGMVMNLQ6QXASB9R6D8DIT12" localSheetId="4" hidden="1">#REF!</definedName>
    <definedName name="BExDAGMVMNLQ6QXASB9R6D8DIT12" hidden="1">#REF!</definedName>
    <definedName name="BExDAYBHU9ADLXI8VRC7F608RVGM" localSheetId="4" hidden="1">#REF!</definedName>
    <definedName name="BExDAYBHU9ADLXI8VRC7F608RVGM" hidden="1">#REF!</definedName>
    <definedName name="BExDBDR1XR0FV0CYUCB2OJ7CJCZU" localSheetId="4" hidden="1">#REF!</definedName>
    <definedName name="BExDBDR1XR0FV0CYUCB2OJ7CJCZU" hidden="1">#REF!</definedName>
    <definedName name="BExDC7F818VN0S18ID7XRCRVYPJ4" localSheetId="4" hidden="1">#REF!</definedName>
    <definedName name="BExDC7F818VN0S18ID7XRCRVYPJ4" hidden="1">#REF!</definedName>
    <definedName name="BExDCL7K96PC9VZYB70ZW3QPVIJE" localSheetId="4" hidden="1">#REF!</definedName>
    <definedName name="BExDCL7K96PC9VZYB70ZW3QPVIJE" hidden="1">#REF!</definedName>
    <definedName name="BExDCP3UZ3C2O4C1F7KMU0Z9U32N" localSheetId="4" hidden="1">#REF!</definedName>
    <definedName name="BExDCP3UZ3C2O4C1F7KMU0Z9U32N" hidden="1">#REF!</definedName>
    <definedName name="BExENU8ISP26W97JG63CN1XT9KB4" hidden="1">#REF!</definedName>
    <definedName name="BExEO14OTKLVDBTNB2ONGZ4YB20H" localSheetId="4" hidden="1">#REF!</definedName>
    <definedName name="BExEO14OTKLVDBTNB2ONGZ4YB20H" hidden="1">#REF!</definedName>
    <definedName name="BExEO80UUNTK4DX33Z5TYLM8NYZM" localSheetId="4" hidden="1">#REF!</definedName>
    <definedName name="BExEO80UUNTK4DX33Z5TYLM8NYZM" hidden="1">#REF!</definedName>
    <definedName name="BExEOBX3WECDMYCV9RLN49APTXMM" localSheetId="4" hidden="1">#REF!</definedName>
    <definedName name="BExEOBX3WECDMYCV9RLN49APTXMM" hidden="1">#REF!</definedName>
    <definedName name="BExEPN9VIYI0FVL0HLZQXJFO6TT0" localSheetId="4" hidden="1">#REF!</definedName>
    <definedName name="BExEPN9VIYI0FVL0HLZQXJFO6TT0" hidden="1">#REF!</definedName>
    <definedName name="BExEPQPUOD4B6H60DKEB9159F7DR" localSheetId="4" hidden="1">#REF!</definedName>
    <definedName name="BExEPQPUOD4B6H60DKEB9159F7DR" hidden="1">#REF!</definedName>
    <definedName name="BExEPYT6VDSMR8MU2341Q5GM2Y9V" localSheetId="4" hidden="1">#REF!</definedName>
    <definedName name="BExEPYT6VDSMR8MU2341Q5GM2Y9V" hidden="1">#REF!</definedName>
    <definedName name="BExEQ2ENYLMY8K1796XBB31CJHNN" localSheetId="4" hidden="1">#REF!</definedName>
    <definedName name="BExEQ2ENYLMY8K1796XBB31CJHNN" hidden="1">#REF!</definedName>
    <definedName name="BExEQ2PFE4N40LEPGDPS90WDL6BN" localSheetId="4" hidden="1">#REF!</definedName>
    <definedName name="BExEQ2PFE4N40LEPGDPS90WDL6BN" hidden="1">#REF!</definedName>
    <definedName name="BExEQ2PFURT24NQYGYVE8NKX1EGA" localSheetId="4" hidden="1">#REF!</definedName>
    <definedName name="BExEQ2PFURT24NQYGYVE8NKX1EGA" hidden="1">#REF!</definedName>
    <definedName name="BExEQB8ZWXO6IIGOEPWTLOJGE2NR" localSheetId="4" hidden="1">#REF!</definedName>
    <definedName name="BExEQB8ZWXO6IIGOEPWTLOJGE2NR" hidden="1">#REF!</definedName>
    <definedName name="BExEQBZX0EL6LIKPY01197ACK65H" localSheetId="4" hidden="1">#REF!</definedName>
    <definedName name="BExEQBZX0EL6LIKPY01197ACK65H" hidden="1">#REF!</definedName>
    <definedName name="BExEQDXZALJLD4OBF74IKZBR13SR" localSheetId="4" hidden="1">#REF!</definedName>
    <definedName name="BExEQDXZALJLD4OBF74IKZBR13SR" hidden="1">#REF!</definedName>
    <definedName name="BExEQFLE2RPWGMWQAI4JMKUEFRPT" localSheetId="4" hidden="1">#REF!</definedName>
    <definedName name="BExEQFLE2RPWGMWQAI4JMKUEFRPT" hidden="1">#REF!</definedName>
    <definedName name="BExEQJHNJV9U65F5VGIGX0VM02VF" localSheetId="4" hidden="1">#REF!</definedName>
    <definedName name="BExEQJHNJV9U65F5VGIGX0VM02VF" hidden="1">#REF!</definedName>
    <definedName name="BExEQTZAP8R69U31W4LKGTKKGKQE" localSheetId="4" hidden="1">#REF!</definedName>
    <definedName name="BExEQTZAP8R69U31W4LKGTKKGKQE" hidden="1">#REF!</definedName>
    <definedName name="BExER2O72H1F9WV6S1J04C15PXX7" localSheetId="4" hidden="1">#REF!</definedName>
    <definedName name="BExER2O72H1F9WV6S1J04C15PXX7" hidden="1">#REF!</definedName>
    <definedName name="BExERIPCI7N2NW7JRL59DVT0TTSU" localSheetId="4" hidden="1">#REF!</definedName>
    <definedName name="BExERIPCI7N2NW7JRL59DVT0TTSU" hidden="1">#REF!</definedName>
    <definedName name="BExERRUIKIOATPZ9U4HQ0V52RJAU" localSheetId="4" hidden="1">#REF!</definedName>
    <definedName name="BExERRUIKIOATPZ9U4HQ0V52RJAU" hidden="1">#REF!</definedName>
    <definedName name="BExERSANFNM1O7T65PC5MJ301YET" localSheetId="4" hidden="1">#REF!</definedName>
    <definedName name="BExERSANFNM1O7T65PC5MJ301YET" hidden="1">#REF!</definedName>
    <definedName name="BExERU8P606C6QQZZL55U0ZQYQF1" localSheetId="4" hidden="1">#REF!</definedName>
    <definedName name="BExERU8P606C6QQZZL55U0ZQYQF1" hidden="1">#REF!</definedName>
    <definedName name="BExERWCEBKQRYWRQLYJ4UCMMKTHG" localSheetId="4" hidden="1">#REF!</definedName>
    <definedName name="BExERWCEBKQRYWRQLYJ4UCMMKTHG" hidden="1">#REF!</definedName>
    <definedName name="BExERXE1QW042A2T25RI4DVUU59O" localSheetId="4" hidden="1">#REF!</definedName>
    <definedName name="BExERXE1QW042A2T25RI4DVUU59O" hidden="1">#REF!</definedName>
    <definedName name="BExES44RHHDL3V7FLV6M20834WF1" localSheetId="4" hidden="1">#REF!</definedName>
    <definedName name="BExES44RHHDL3V7FLV6M20834WF1" hidden="1">#REF!</definedName>
    <definedName name="BExES4A7VE2X3RYYTVRLKZD4I7WU" localSheetId="4" hidden="1">#REF!</definedName>
    <definedName name="BExES4A7VE2X3RYYTVRLKZD4I7WU" hidden="1">#REF!</definedName>
    <definedName name="BExESLYUFDACMPARVY264HKBCXLX" localSheetId="4" hidden="1">#REF!</definedName>
    <definedName name="BExESLYUFDACMPARVY264HKBCXLX" hidden="1">#REF!</definedName>
    <definedName name="BExESMKD95A649M0WRSG6CXXP326" localSheetId="4" hidden="1">#REF!</definedName>
    <definedName name="BExESMKD95A649M0WRSG6CXXP326" hidden="1">#REF!</definedName>
    <definedName name="BExESR27ZXJG5VMY4PR9D940VS7T" localSheetId="4" hidden="1">#REF!</definedName>
    <definedName name="BExESR27ZXJG5VMY4PR9D940VS7T" hidden="1">#REF!</definedName>
    <definedName name="BExESVK1YRJM6UG6FBYOF9CNX29X" localSheetId="4" hidden="1">#REF!</definedName>
    <definedName name="BExESVK1YRJM6UG6FBYOF9CNX29X" hidden="1">#REF!</definedName>
    <definedName name="BExESZ03KXL8DQ2591HLR56ZML94" localSheetId="4" hidden="1">#REF!</definedName>
    <definedName name="BExESZ03KXL8DQ2591HLR56ZML94" hidden="1">#REF!</definedName>
    <definedName name="BExESZAW5N443NRTKIP59OEI1CR6" localSheetId="4" hidden="1">#REF!</definedName>
    <definedName name="BExESZAW5N443NRTKIP59OEI1CR6" hidden="1">#REF!</definedName>
    <definedName name="BExET3HXQ60A4O2OLKX8QNXRI6LQ" localSheetId="4" hidden="1">#REF!</definedName>
    <definedName name="BExET3HXQ60A4O2OLKX8QNXRI6LQ" hidden="1">#REF!</definedName>
    <definedName name="BExET4EAH366GROMVVMDCSUI1018" localSheetId="4" hidden="1">#REF!</definedName>
    <definedName name="BExET4EAH366GROMVVMDCSUI1018" hidden="1">#REF!</definedName>
    <definedName name="BExETA3B1FCIOA80H94K90FWXQKE" localSheetId="4" hidden="1">#REF!</definedName>
    <definedName name="BExETA3B1FCIOA80H94K90FWXQKE" hidden="1">#REF!</definedName>
    <definedName name="BExETAZOYT4CJIT8RRKC9F2HJG1D" localSheetId="4" hidden="1">#REF!</definedName>
    <definedName name="BExETAZOYT4CJIT8RRKC9F2HJG1D" hidden="1">#REF!</definedName>
    <definedName name="BExETB55BNG40G9YOI2H6UHIR9WU" localSheetId="4" hidden="1">#REF!</definedName>
    <definedName name="BExETB55BNG40G9YOI2H6UHIR9WU" hidden="1">#REF!</definedName>
    <definedName name="BExETF6QD5A9GEINE1KZRRC2LXWM" localSheetId="4" hidden="1">#REF!</definedName>
    <definedName name="BExETF6QD5A9GEINE1KZRRC2LXWM" hidden="1">#REF!</definedName>
    <definedName name="BExETQ9XRXLUACN82805SPSPNKHI" localSheetId="4" hidden="1">#REF!</definedName>
    <definedName name="BExETQ9XRXLUACN82805SPSPNKHI" hidden="1">#REF!</definedName>
    <definedName name="BExETR0YRMOR63E6DHLEHV9QVVON" localSheetId="4" hidden="1">#REF!</definedName>
    <definedName name="BExETR0YRMOR63E6DHLEHV9QVVON" hidden="1">#REF!</definedName>
    <definedName name="BExETVO51BGF7GGNGB21UD7OIF15" localSheetId="4" hidden="1">#REF!</definedName>
    <definedName name="BExETVO51BGF7GGNGB21UD7OIF15" hidden="1">#REF!</definedName>
    <definedName name="BExETVTGY38YXYYF7N73OYN6FYY3" localSheetId="4" hidden="1">#REF!</definedName>
    <definedName name="BExETVTGY38YXYYF7N73OYN6FYY3" hidden="1">#REF!</definedName>
    <definedName name="BExETVTH8RADW05P2XUUV7V44TWW" localSheetId="4" hidden="1">#REF!</definedName>
    <definedName name="BExETVTH8RADW05P2XUUV7V44TWW" hidden="1">#REF!</definedName>
    <definedName name="BExETW9PYUAV5QY6A4VCYZRIOUX4" localSheetId="4" hidden="1">#REF!</definedName>
    <definedName name="BExETW9PYUAV5QY6A4VCYZRIOUX4" hidden="1">#REF!</definedName>
    <definedName name="BExEUGNELLVZ7K2PYWP2TG8T65XQ" localSheetId="4" hidden="1">#REF!</definedName>
    <definedName name="BExEUGNELLVZ7K2PYWP2TG8T65XQ" hidden="1">#REF!</definedName>
    <definedName name="BExEUHUG1NGJGB6F1UH5IKFZ9B9M" localSheetId="4" hidden="1">#REF!</definedName>
    <definedName name="BExEUHUG1NGJGB6F1UH5IKFZ9B9M" hidden="1">#REF!</definedName>
    <definedName name="BExEUNE4T242Y59C6MS28MXEUGCP" localSheetId="4" hidden="1">#REF!</definedName>
    <definedName name="BExEUNE4T242Y59C6MS28MXEUGCP" hidden="1">#REF!</definedName>
    <definedName name="BExEUNU7FYVTR4DD1D31SS7PNXX2" localSheetId="4" hidden="1">#REF!</definedName>
    <definedName name="BExEUNU7FYVTR4DD1D31SS7PNXX2" hidden="1">#REF!</definedName>
    <definedName name="BExEUOAHB0OT3BACAHNZ3B905C0P" hidden="1">#REF!</definedName>
    <definedName name="BExEV2TP7NA3ZR6RJGH5ER370OUM" localSheetId="4" hidden="1">#REF!</definedName>
    <definedName name="BExEV2TP7NA3ZR6RJGH5ER370OUM" hidden="1">#REF!</definedName>
    <definedName name="BExEV3Q7M5YTX3CY3QCP1SUIEP2E" localSheetId="4" hidden="1">#REF!</definedName>
    <definedName name="BExEV3Q7M5YTX3CY3QCP1SUIEP2E" hidden="1">#REF!</definedName>
    <definedName name="BExEV69USLNYO2QRJRC0J92XUF00" localSheetId="4" hidden="1">#REF!</definedName>
    <definedName name="BExEV69USLNYO2QRJRC0J92XUF00" hidden="1">#REF!</definedName>
    <definedName name="BExEV6KNTQOCFD7GV726XQEVQ7R6" localSheetId="4" hidden="1">#REF!</definedName>
    <definedName name="BExEV6KNTQOCFD7GV726XQEVQ7R6" hidden="1">#REF!</definedName>
    <definedName name="BExEV6VGM4POO9QT9KH3QA3VYCWM" localSheetId="4" hidden="1">#REF!</definedName>
    <definedName name="BExEV6VGM4POO9QT9KH3QA3VYCWM" hidden="1">#REF!</definedName>
    <definedName name="BExEVCEYMOI0PGO7HAEOS9CVMU2O" localSheetId="4" hidden="1">#REF!</definedName>
    <definedName name="BExEVCEYMOI0PGO7HAEOS9CVMU2O" hidden="1">#REF!</definedName>
    <definedName name="BExEVET98G3FU6QBF9LHYWSAMV0O" localSheetId="4" hidden="1">#REF!</definedName>
    <definedName name="BExEVET98G3FU6QBF9LHYWSAMV0O" hidden="1">#REF!</definedName>
    <definedName name="BExEVNCUT0PDUYNJH7G6BSEWZOT2" localSheetId="4" hidden="1">#REF!</definedName>
    <definedName name="BExEVNCUT0PDUYNJH7G6BSEWZOT2" hidden="1">#REF!</definedName>
    <definedName name="BExEVPGF4V5J0WQRZKUM8F9TTKZJ" localSheetId="4" hidden="1">#REF!</definedName>
    <definedName name="BExEVPGF4V5J0WQRZKUM8F9TTKZJ" hidden="1">#REF!</definedName>
    <definedName name="BExEVVLIEVWYRF2UUC1H0H5QU1CP" localSheetId="4" hidden="1">#REF!</definedName>
    <definedName name="BExEVVLIEVWYRF2UUC1H0H5QU1CP" hidden="1">#REF!</definedName>
    <definedName name="BExEVWCKO8T84GW9Z3X47915XKSH" localSheetId="4" hidden="1">#REF!</definedName>
    <definedName name="BExEVWCKO8T84GW9Z3X47915XKSH" hidden="1">#REF!</definedName>
    <definedName name="BExEVZSJWMZ5L2ZE7AZC57CXKW6T" localSheetId="4" hidden="1">#REF!</definedName>
    <definedName name="BExEVZSJWMZ5L2ZE7AZC57CXKW6T" hidden="1">#REF!</definedName>
    <definedName name="BExEW0JL1GFFCXMDGW54CI7Y8FZN" localSheetId="4" hidden="1">#REF!</definedName>
    <definedName name="BExEW0JL1GFFCXMDGW54CI7Y8FZN" hidden="1">#REF!</definedName>
    <definedName name="BExEW68M9WL8214QH9C7VCK7BN08" localSheetId="4" hidden="1">#REF!</definedName>
    <definedName name="BExEW68M9WL8214QH9C7VCK7BN08" hidden="1">#REF!</definedName>
    <definedName name="BExEW8HFKH6F47KIHYBDRUEFZ2ZZ" localSheetId="4" hidden="1">#REF!</definedName>
    <definedName name="BExEW8HFKH6F47KIHYBDRUEFZ2ZZ" hidden="1">#REF!</definedName>
    <definedName name="BExEWB6JHMITZPXHB6JATOCLLKLJ" localSheetId="4" hidden="1">#REF!</definedName>
    <definedName name="BExEWB6JHMITZPXHB6JATOCLLKLJ" hidden="1">#REF!</definedName>
    <definedName name="BExEWNBGQS1U2LW3W84T4LSJ9K00" localSheetId="4" hidden="1">#REF!</definedName>
    <definedName name="BExEWNBGQS1U2LW3W84T4LSJ9K00" hidden="1">#REF!</definedName>
    <definedName name="BExEWO7STL7HNZSTY8VQBPTX1WK6" localSheetId="4" hidden="1">#REF!</definedName>
    <definedName name="BExEWO7STL7HNZSTY8VQBPTX1WK6" hidden="1">#REF!</definedName>
    <definedName name="BExEWQ0M1N3KMKTDJ73H10QSG4W1" localSheetId="4" hidden="1">#REF!</definedName>
    <definedName name="BExEWQ0M1N3KMKTDJ73H10QSG4W1" hidden="1">#REF!</definedName>
    <definedName name="BExEX43OR6NH8GF32YY2ZB6Y8WGP" localSheetId="4" hidden="1">#REF!</definedName>
    <definedName name="BExEX43OR6NH8GF32YY2ZB6Y8WGP" hidden="1">#REF!</definedName>
    <definedName name="BExEX85F3OSW8NSCYGYPS9372Z1Q" localSheetId="4" hidden="1">#REF!</definedName>
    <definedName name="BExEX85F3OSW8NSCYGYPS9372Z1Q" hidden="1">#REF!</definedName>
    <definedName name="BExEX9HWY2G6928ZVVVQF77QCM2C" localSheetId="4" hidden="1">#REF!</definedName>
    <definedName name="BExEX9HWY2G6928ZVVVQF77QCM2C" hidden="1">#REF!</definedName>
    <definedName name="BExEXBQWAYKMVBRJRHB8PFCSYFVN" localSheetId="4" hidden="1">#REF!</definedName>
    <definedName name="BExEXBQWAYKMVBRJRHB8PFCSYFVN" hidden="1">#REF!</definedName>
    <definedName name="BExEXGE2TE9MQWLQVHL7XGQWL102" localSheetId="4" hidden="1">#REF!</definedName>
    <definedName name="BExEXGE2TE9MQWLQVHL7XGQWL102" hidden="1">#REF!</definedName>
    <definedName name="BExEXRBZ0DI9E2UFLLKYWGN66B61" localSheetId="4" hidden="1">#REF!</definedName>
    <definedName name="BExEXRBZ0DI9E2UFLLKYWGN66B61" hidden="1">#REF!</definedName>
    <definedName name="BExEXW4FSOZ9C2SZSQIAA3W82I5K" localSheetId="4" hidden="1">#REF!</definedName>
    <definedName name="BExEXW4FSOZ9C2SZSQIAA3W82I5K" hidden="1">#REF!</definedName>
    <definedName name="BExEXZ4H2ZUNEW5I6I74GK08QAQC" localSheetId="4" hidden="1">#REF!</definedName>
    <definedName name="BExEXZ4H2ZUNEW5I6I74GK08QAQC" hidden="1">#REF!</definedName>
    <definedName name="BExEY42GK80HA9M84NTZ3NV9K2VI" localSheetId="4" hidden="1">#REF!</definedName>
    <definedName name="BExEY42GK80HA9M84NTZ3NV9K2VI" hidden="1">#REF!</definedName>
    <definedName name="BExEYLG9FL9V1JPPNZ3FUDNSEJ4V" localSheetId="4" hidden="1">#REF!</definedName>
    <definedName name="BExEYLG9FL9V1JPPNZ3FUDNSEJ4V" hidden="1">#REF!</definedName>
    <definedName name="BExEYOW8C1B3OUUCIGEC7L8OOW1Z" localSheetId="4" hidden="1">#REF!</definedName>
    <definedName name="BExEYOW8C1B3OUUCIGEC7L8OOW1Z" hidden="1">#REF!</definedName>
    <definedName name="BExEYPCI2LT224YS4M3T50V85FAG" localSheetId="4" hidden="1">#REF!</definedName>
    <definedName name="BExEYPCI2LT224YS4M3T50V85FAG" hidden="1">#REF!</definedName>
    <definedName name="BExEYUQJXZT6N5HJH8ACJF6SRWEE" localSheetId="4" hidden="1">#REF!</definedName>
    <definedName name="BExEYUQJXZT6N5HJH8ACJF6SRWEE" hidden="1">#REF!</definedName>
    <definedName name="BExEYYC7KLO4XJQW9GMGVVJQXF4C" localSheetId="4" hidden="1">#REF!</definedName>
    <definedName name="BExEYYC7KLO4XJQW9GMGVVJQXF4C" hidden="1">#REF!</definedName>
    <definedName name="BExEZ1S6VZCG01ZPLBSS9Z1SBOJ2" localSheetId="4" hidden="1">#REF!</definedName>
    <definedName name="BExEZ1S6VZCG01ZPLBSS9Z1SBOJ2" hidden="1">#REF!</definedName>
    <definedName name="BExEZ6KV8TDKOO0Y66LSH9DCFW5M" localSheetId="4" hidden="1">#REF!</definedName>
    <definedName name="BExEZ6KV8TDKOO0Y66LSH9DCFW5M" hidden="1">#REF!</definedName>
    <definedName name="BExEZGBFNJR8DLPN0V11AU22L6WY" localSheetId="4" hidden="1">#REF!</definedName>
    <definedName name="BExEZGBFNJR8DLPN0V11AU22L6WY" hidden="1">#REF!</definedName>
    <definedName name="BExEZVR61GWO1ZM3XHWUKRJJMQXV" localSheetId="4" hidden="1">#REF!</definedName>
    <definedName name="BExEZVR61GWO1ZM3XHWUKRJJMQXV" hidden="1">#REF!</definedName>
    <definedName name="BExF02Y3V3QEPO2XLDSK47APK9XJ" localSheetId="4" hidden="1">#REF!</definedName>
    <definedName name="BExF02Y3V3QEPO2XLDSK47APK9XJ" hidden="1">#REF!</definedName>
    <definedName name="BExF03E824NHBODFUZ3PZ5HLF85X" localSheetId="4" hidden="1">#REF!</definedName>
    <definedName name="BExF03E824NHBODFUZ3PZ5HLF85X" hidden="1">#REF!</definedName>
    <definedName name="BExF09OS91RT7N7IW8JLMZ121ZP3" localSheetId="4" hidden="1">#REF!</definedName>
    <definedName name="BExF09OS91RT7N7IW8JLMZ121ZP3" hidden="1">#REF!</definedName>
    <definedName name="BExF0D4SEQ7RRCAER8UQKUJ4HH0Q" localSheetId="4" hidden="1">#REF!</definedName>
    <definedName name="BExF0D4SEQ7RRCAER8UQKUJ4HH0Q" hidden="1">#REF!</definedName>
    <definedName name="BExF0D4Z97PCG5JI9CC2TFB553AX" localSheetId="4" hidden="1">#REF!</definedName>
    <definedName name="BExF0D4Z97PCG5JI9CC2TFB553AX" hidden="1">#REF!</definedName>
    <definedName name="BExF0DAB1PUE0V936NFEK68CCKTJ" localSheetId="4" hidden="1">#REF!</definedName>
    <definedName name="BExF0DAB1PUE0V936NFEK68CCKTJ" hidden="1">#REF!</definedName>
    <definedName name="BExF0LOEHV42P2DV7QL8O7HOQ3N9" localSheetId="4" hidden="1">#REF!</definedName>
    <definedName name="BExF0LOEHV42P2DV7QL8O7HOQ3N9" hidden="1">#REF!</definedName>
    <definedName name="BExF0QRT0ZP2578DKKC9SRW40F5L" localSheetId="4" hidden="1">#REF!</definedName>
    <definedName name="BExF0QRT0ZP2578DKKC9SRW40F5L" hidden="1">#REF!</definedName>
    <definedName name="BExF0WRM9VO25RLSO03ZOCE8H7K5" localSheetId="4" hidden="1">#REF!</definedName>
    <definedName name="BExF0WRM9VO25RLSO03ZOCE8H7K5" hidden="1">#REF!</definedName>
    <definedName name="BExF0ZRI7W4RSLIDLHTSM0AWXO3S" localSheetId="4" hidden="1">#REF!</definedName>
    <definedName name="BExF0ZRI7W4RSLIDLHTSM0AWXO3S" hidden="1">#REF!</definedName>
    <definedName name="BExF19CT3MMZZ2T5EWMDNG3UOJ01" localSheetId="4" hidden="1">#REF!</definedName>
    <definedName name="BExF19CT3MMZZ2T5EWMDNG3UOJ01" hidden="1">#REF!</definedName>
    <definedName name="BExF1C1VNHJBRW2XQKVSL1KSLFZ8" localSheetId="4" hidden="1">#REF!</definedName>
    <definedName name="BExF1C1VNHJBRW2XQKVSL1KSLFZ8" hidden="1">#REF!</definedName>
    <definedName name="BExF1M38U6NX17YJA8YU359B5Z4M" localSheetId="4" hidden="1">#REF!</definedName>
    <definedName name="BExF1M38U6NX17YJA8YU359B5Z4M" hidden="1">#REF!</definedName>
    <definedName name="BExF1MU4W3NPEY0OHRDWP5IANCBB" localSheetId="4" hidden="1">#REF!</definedName>
    <definedName name="BExF1MU4W3NPEY0OHRDWP5IANCBB" hidden="1">#REF!</definedName>
    <definedName name="BExF1MZN8MWMOKOARHJ1QAF9HPGT" localSheetId="4" hidden="1">#REF!</definedName>
    <definedName name="BExF1MZN8MWMOKOARHJ1QAF9HPGT" hidden="1">#REF!</definedName>
    <definedName name="BExF1US4ZIQYSU5LBFYNRA9N0K2O" localSheetId="4" hidden="1">#REF!</definedName>
    <definedName name="BExF1US4ZIQYSU5LBFYNRA9N0K2O" hidden="1">#REF!</definedName>
    <definedName name="BExF272JNPJCK1XLBG016XXBVFO8" localSheetId="4" hidden="1">#REF!</definedName>
    <definedName name="BExF272JNPJCK1XLBG016XXBVFO8" hidden="1">#REF!</definedName>
    <definedName name="BExF2CWZN6E87RGTBMD4YQI2QT7R" localSheetId="4" hidden="1">#REF!</definedName>
    <definedName name="BExF2CWZN6E87RGTBMD4YQI2QT7R" hidden="1">#REF!</definedName>
    <definedName name="BExF2DYO1WQ7GMXSTAQRDBW1NSFG" localSheetId="4" hidden="1">#REF!</definedName>
    <definedName name="BExF2DYO1WQ7GMXSTAQRDBW1NSFG" hidden="1">#REF!</definedName>
    <definedName name="BExF2H9D3MC9XKLPZ6VIP4F7G4YN" localSheetId="4" hidden="1">#REF!</definedName>
    <definedName name="BExF2H9D3MC9XKLPZ6VIP4F7G4YN" hidden="1">#REF!</definedName>
    <definedName name="BExF2MSWNUY9Z6BZJQZ538PPTION" localSheetId="4" hidden="1">#REF!</definedName>
    <definedName name="BExF2MSWNUY9Z6BZJQZ538PPTION" hidden="1">#REF!</definedName>
    <definedName name="BExF2QZYWHTYGUTTXR15CKCV3LS7" localSheetId="4" hidden="1">#REF!</definedName>
    <definedName name="BExF2QZYWHTYGUTTXR15CKCV3LS7" hidden="1">#REF!</definedName>
    <definedName name="BExF2T8Y6TSJ74RMSZOA9CEH4OZ6" localSheetId="4" hidden="1">#REF!</definedName>
    <definedName name="BExF2T8Y6TSJ74RMSZOA9CEH4OZ6" hidden="1">#REF!</definedName>
    <definedName name="BExF31N3YM4F37EOOY8M8VI1KXN8" localSheetId="4" hidden="1">#REF!</definedName>
    <definedName name="BExF31N3YM4F37EOOY8M8VI1KXN8" hidden="1">#REF!</definedName>
    <definedName name="BExF37C1YKBT79Z9SOJAG5MXQGTU" localSheetId="4" hidden="1">#REF!</definedName>
    <definedName name="BExF37C1YKBT79Z9SOJAG5MXQGTU" hidden="1">#REF!</definedName>
    <definedName name="BExF3A6HPA6DGYALZNHHJPMCUYZR" localSheetId="4" hidden="1">#REF!</definedName>
    <definedName name="BExF3A6HPA6DGYALZNHHJPMCUYZR" hidden="1">#REF!</definedName>
    <definedName name="BExF3GMJW5D7066GYKTMM3CVH1HE" localSheetId="4" hidden="1">#REF!</definedName>
    <definedName name="BExF3GMJW5D7066GYKTMM3CVH1HE" hidden="1">#REF!</definedName>
    <definedName name="BExF3I9T44X7DV9HHV51DVDDPPZG" localSheetId="4" hidden="1">#REF!</definedName>
    <definedName name="BExF3I9T44X7DV9HHV51DVDDPPZG" hidden="1">#REF!</definedName>
    <definedName name="BExF3IKLZ35F2D4DI7R7P7NZLVC3" localSheetId="4" hidden="1">#REF!</definedName>
    <definedName name="BExF3IKLZ35F2D4DI7R7P7NZLVC3" hidden="1">#REF!</definedName>
    <definedName name="BExF3JMFX5DILOIFUDIO1HZUK875" localSheetId="4" hidden="1">#REF!</definedName>
    <definedName name="BExF3JMFX5DILOIFUDIO1HZUK875" hidden="1">#REF!</definedName>
    <definedName name="BExF3KIO2G9LJYXZ61H8PJJ6OQXV" localSheetId="4" hidden="1">#REF!</definedName>
    <definedName name="BExF3KIO2G9LJYXZ61H8PJJ6OQXV" hidden="1">#REF!</definedName>
    <definedName name="BExF3MGVCZHXDAUDZAGUYESZ3RC8" localSheetId="4" hidden="1">#REF!</definedName>
    <definedName name="BExF3MGVCZHXDAUDZAGUYESZ3RC8" hidden="1">#REF!</definedName>
    <definedName name="BExF3NTC4BGZEM6B87TCFX277QCS" localSheetId="4" hidden="1">#REF!</definedName>
    <definedName name="BExF3NTC4BGZEM6B87TCFX277QCS" hidden="1">#REF!</definedName>
    <definedName name="BExF3Q2DOSQI9SIAXB522CN0WBZ7" localSheetId="4" hidden="1">#REF!</definedName>
    <definedName name="BExF3Q2DOSQI9SIAXB522CN0WBZ7" hidden="1">#REF!</definedName>
    <definedName name="BExF3Q7NI90WT31QHYSJDIG0LLLJ" localSheetId="4" hidden="1">#REF!</definedName>
    <definedName name="BExF3Q7NI90WT31QHYSJDIG0LLLJ" hidden="1">#REF!</definedName>
    <definedName name="BExF3QD55TIY1MSBSRK9TUJKBEWO" localSheetId="4" hidden="1">#REF!</definedName>
    <definedName name="BExF3QD55TIY1MSBSRK9TUJKBEWO" hidden="1">#REF!</definedName>
    <definedName name="BExF3QT8J6RIF1L3R700MBSKIOKW" localSheetId="4" hidden="1">#REF!</definedName>
    <definedName name="BExF3QT8J6RIF1L3R700MBSKIOKW" hidden="1">#REF!</definedName>
    <definedName name="BExF42SSBVPMLK2UB3B7FPEIY9TU" localSheetId="4" hidden="1">#REF!</definedName>
    <definedName name="BExF42SSBVPMLK2UB3B7FPEIY9TU" hidden="1">#REF!</definedName>
    <definedName name="BExF4HXSWB50BKYPWA0HTT8W56H6" localSheetId="4" hidden="1">#REF!</definedName>
    <definedName name="BExF4HXSWB50BKYPWA0HTT8W56H6" hidden="1">#REF!</definedName>
    <definedName name="BExF4J4Y60OUA8GY6YN8XVRUX80A" localSheetId="4" hidden="1">#REF!</definedName>
    <definedName name="BExF4J4Y60OUA8GY6YN8XVRUX80A" hidden="1">#REF!</definedName>
    <definedName name="BExF4KHF04IWW4LQ95FHQPFE4Y9K" localSheetId="4" hidden="1">#REF!</definedName>
    <definedName name="BExF4KHF04IWW4LQ95FHQPFE4Y9K" hidden="1">#REF!</definedName>
    <definedName name="BExF4MVQM5Y0QRDLDFSKWWTF709C" localSheetId="4" hidden="1">#REF!</definedName>
    <definedName name="BExF4MVQM5Y0QRDLDFSKWWTF709C" hidden="1">#REF!</definedName>
    <definedName name="BExF4PVMZYV36E8HOYY06J81AMBI" localSheetId="4" hidden="1">#REF!</definedName>
    <definedName name="BExF4PVMZYV36E8HOYY06J81AMBI" hidden="1">#REF!</definedName>
    <definedName name="BExF4SF9NEX1FZE9N8EXT89PM54D" localSheetId="4" hidden="1">#REF!</definedName>
    <definedName name="BExF4SF9NEX1FZE9N8EXT89PM54D" hidden="1">#REF!</definedName>
    <definedName name="BExF52GTGP8MHGII4KJ8TJGR8W8U" localSheetId="4" hidden="1">#REF!</definedName>
    <definedName name="BExF52GTGP8MHGII4KJ8TJGR8W8U" hidden="1">#REF!</definedName>
    <definedName name="BExF57K7L3UC1I2FSAWURR4SN0UN" localSheetId="4" hidden="1">#REF!</definedName>
    <definedName name="BExF57K7L3UC1I2FSAWURR4SN0UN" hidden="1">#REF!</definedName>
    <definedName name="BExF5HR2GFV7O8LKG9SJ4BY78LYA" localSheetId="4" hidden="1">#REF!</definedName>
    <definedName name="BExF5HR2GFV7O8LKG9SJ4BY78LYA" hidden="1">#REF!</definedName>
    <definedName name="BExF5ZFO2A29GHWR5ES64Z9OS16J" localSheetId="4" hidden="1">#REF!</definedName>
    <definedName name="BExF5ZFO2A29GHWR5ES64Z9OS16J" hidden="1">#REF!</definedName>
    <definedName name="BExF63S045JO7H2ZJCBTBVH3SUIF" localSheetId="4" hidden="1">#REF!</definedName>
    <definedName name="BExF63S045JO7H2ZJCBTBVH3SUIF" hidden="1">#REF!</definedName>
    <definedName name="BExF642TEGTXCI9A61ZOONJCB0U1" localSheetId="4" hidden="1">#REF!</definedName>
    <definedName name="BExF642TEGTXCI9A61ZOONJCB0U1" hidden="1">#REF!</definedName>
    <definedName name="BExF67O951CF8UJF3KBDNR0E83C1" localSheetId="4" hidden="1">#REF!</definedName>
    <definedName name="BExF67O951CF8UJF3KBDNR0E83C1" hidden="1">#REF!</definedName>
    <definedName name="BExF6EV7I35NVMIJGYTB6E24YVPA" localSheetId="4" hidden="1">#REF!</definedName>
    <definedName name="BExF6EV7I35NVMIJGYTB6E24YVPA" hidden="1">#REF!</definedName>
    <definedName name="BExF6FGUF393KTMBT40S5BYAFG00" localSheetId="4" hidden="1">#REF!</definedName>
    <definedName name="BExF6FGUF393KTMBT40S5BYAFG00" hidden="1">#REF!</definedName>
    <definedName name="BExF6GNYXWY8A0SY4PW1B6KJMMTM" localSheetId="4" hidden="1">#REF!</definedName>
    <definedName name="BExF6GNYXWY8A0SY4PW1B6KJMMTM" hidden="1">#REF!</definedName>
    <definedName name="BExF6IB8K74Z0AFT05GPOKKZW7C9" localSheetId="4" hidden="1">#REF!</definedName>
    <definedName name="BExF6IB8K74Z0AFT05GPOKKZW7C9" hidden="1">#REF!</definedName>
    <definedName name="BExF6NUXJI11W2IAZNAM1QWC0459" localSheetId="4" hidden="1">#REF!</definedName>
    <definedName name="BExF6NUXJI11W2IAZNAM1QWC0459" hidden="1">#REF!</definedName>
    <definedName name="BExF6RR76KNVIXGJOVFO8GDILKGZ" localSheetId="4" hidden="1">#REF!</definedName>
    <definedName name="BExF6RR76KNVIXGJOVFO8GDILKGZ" hidden="1">#REF!</definedName>
    <definedName name="BExF6ZE8D5CMPJPRWT6S4HM56LPF" localSheetId="4" hidden="1">#REF!</definedName>
    <definedName name="BExF6ZE8D5CMPJPRWT6S4HM56LPF" hidden="1">#REF!</definedName>
    <definedName name="BExF76FV8SF7AJK7B35AL7VTZF6D" localSheetId="4" hidden="1">#REF!</definedName>
    <definedName name="BExF76FV8SF7AJK7B35AL7VTZF6D" hidden="1">#REF!</definedName>
    <definedName name="BExF7EOIMC1OYL1N7835KGOI0FIZ" localSheetId="4" hidden="1">#REF!</definedName>
    <definedName name="BExF7EOIMC1OYL1N7835KGOI0FIZ" hidden="1">#REF!</definedName>
    <definedName name="BExF7K88K7ASGV6RAOAGH52G04VR" localSheetId="4" hidden="1">#REF!</definedName>
    <definedName name="BExF7K88K7ASGV6RAOAGH52G04VR" hidden="1">#REF!</definedName>
    <definedName name="BExF7OVDRP3LHNAF2CX4V84CKKIR" localSheetId="4" hidden="1">#REF!</definedName>
    <definedName name="BExF7OVDRP3LHNAF2CX4V84CKKIR" hidden="1">#REF!</definedName>
    <definedName name="BExF7QO41X2A2SL8UXDNP99GY7U9" localSheetId="4" hidden="1">#REF!</definedName>
    <definedName name="BExF7QO41X2A2SL8UXDNP99GY7U9" hidden="1">#REF!</definedName>
    <definedName name="BExF7QYWRJ8S4SID84VVXH3TN7X8" localSheetId="4" hidden="1">#REF!</definedName>
    <definedName name="BExF7QYWRJ8S4SID84VVXH3TN7X8" hidden="1">#REF!</definedName>
    <definedName name="BExF81GI8B8WBHXFTET68A9358BR" localSheetId="4" hidden="1">#REF!</definedName>
    <definedName name="BExF81GI8B8WBHXFTET68A9358BR" hidden="1">#REF!</definedName>
    <definedName name="BExGKN1EUJWHOYSSFY4XX6T9QVV5" localSheetId="4" hidden="1">#REF!</definedName>
    <definedName name="BExGKN1EUJWHOYSSFY4XX6T9QVV5" hidden="1">#REF!</definedName>
    <definedName name="BExGL97US0Y3KXXASUTVR26XLT70" localSheetId="4" hidden="1">#REF!</definedName>
    <definedName name="BExGL97US0Y3KXXASUTVR26XLT70" hidden="1">#REF!</definedName>
    <definedName name="BExGL9TEJAX73AMCXKXTMRO9T6QA" localSheetId="4" hidden="1">#REF!</definedName>
    <definedName name="BExGL9TEJAX73AMCXKXTMRO9T6QA" hidden="1">#REF!</definedName>
    <definedName name="BExGLBM5GKGBJDTZSMMBZBAVQ7N1" localSheetId="4" hidden="1">#REF!</definedName>
    <definedName name="BExGLBM5GKGBJDTZSMMBZBAVQ7N1" hidden="1">#REF!</definedName>
    <definedName name="BExGLC7R4C33RO0PID97ZPPVCW4M" localSheetId="4" hidden="1">#REF!</definedName>
    <definedName name="BExGLC7R4C33RO0PID97ZPPVCW4M" hidden="1">#REF!</definedName>
    <definedName name="BExGLFIF7HCFSHNQHKEV6RY0WCO3" localSheetId="4" hidden="1">#REF!</definedName>
    <definedName name="BExGLFIF7HCFSHNQHKEV6RY0WCO3" hidden="1">#REF!</definedName>
    <definedName name="BExGLPP9Z6SH15N8AV0F7H58S14K" localSheetId="4" hidden="1">#REF!</definedName>
    <definedName name="BExGLPP9Z6SH15N8AV0F7H58S14K" hidden="1">#REF!</definedName>
    <definedName name="BExGLQATG820J44V2O4JEICPUUTR" localSheetId="4" hidden="1">#REF!</definedName>
    <definedName name="BExGLQATG820J44V2O4JEICPUUTR" hidden="1">#REF!</definedName>
    <definedName name="BExGLTARRL0J772UD2TXEYAVPY6E" localSheetId="4" hidden="1">#REF!</definedName>
    <definedName name="BExGLTARRL0J772UD2TXEYAVPY6E" hidden="1">#REF!</definedName>
    <definedName name="BExGLYE6RZTAAWHJBG2QFJPTDS2Q" localSheetId="4" hidden="1">#REF!</definedName>
    <definedName name="BExGLYE6RZTAAWHJBG2QFJPTDS2Q" hidden="1">#REF!</definedName>
    <definedName name="BExGM4DZ65OAQP7MA4LN6QMYZOFF" localSheetId="4" hidden="1">#REF!</definedName>
    <definedName name="BExGM4DZ65OAQP7MA4LN6QMYZOFF" hidden="1">#REF!</definedName>
    <definedName name="BExGMCXCWEC9XNUOEMZ61TMI6CUO" localSheetId="4" hidden="1">#REF!</definedName>
    <definedName name="BExGMCXCWEC9XNUOEMZ61TMI6CUO" hidden="1">#REF!</definedName>
    <definedName name="BExGMJDGIH0MEPC2TUSFUCY2ROTB" localSheetId="4" hidden="1">#REF!</definedName>
    <definedName name="BExGMJDGIH0MEPC2TUSFUCY2ROTB" hidden="1">#REF!</definedName>
    <definedName name="BExGMKPW2HPKN0M0XKF3AZ8YP0D6" localSheetId="4" hidden="1">#REF!</definedName>
    <definedName name="BExGMKPW2HPKN0M0XKF3AZ8YP0D6" hidden="1">#REF!</definedName>
    <definedName name="BExGMOGUOL3NATNV0TIZH2J6DLLD" localSheetId="4" hidden="1">#REF!</definedName>
    <definedName name="BExGMOGUOL3NATNV0TIZH2J6DLLD" hidden="1">#REF!</definedName>
    <definedName name="BExGMP2F175LGL6QVSJGP6GKYHHA" localSheetId="4" hidden="1">#REF!</definedName>
    <definedName name="BExGMP2F175LGL6QVSJGP6GKYHHA" hidden="1">#REF!</definedName>
    <definedName name="BExGMPIIP8GKML2VVA8OEFL43NCS" localSheetId="4" hidden="1">#REF!</definedName>
    <definedName name="BExGMPIIP8GKML2VVA8OEFL43NCS" hidden="1">#REF!</definedName>
    <definedName name="BExGMZ3SRIXLXMWBVOXXV3M4U4YL" localSheetId="4" hidden="1">#REF!</definedName>
    <definedName name="BExGMZ3SRIXLXMWBVOXXV3M4U4YL" hidden="1">#REF!</definedName>
    <definedName name="BExGMZ3UBN48IXU1ZEFYECEMZ1IM" localSheetId="4" hidden="1">#REF!</definedName>
    <definedName name="BExGMZ3UBN48IXU1ZEFYECEMZ1IM" hidden="1">#REF!</definedName>
    <definedName name="BExGN4I0QATXNZCLZJM1KH1OIJQH" localSheetId="4" hidden="1">#REF!</definedName>
    <definedName name="BExGN4I0QATXNZCLZJM1KH1OIJQH" hidden="1">#REF!</definedName>
    <definedName name="BExGN9FZ2RWCMSY1YOBJKZMNIM9R" localSheetId="4" hidden="1">#REF!</definedName>
    <definedName name="BExGN9FZ2RWCMSY1YOBJKZMNIM9R" hidden="1">#REF!</definedName>
    <definedName name="BExGNDSIMTHOCXXG6QOGR6DA8SGG" localSheetId="4" hidden="1">#REF!</definedName>
    <definedName name="BExGNDSIMTHOCXXG6QOGR6DA8SGG" hidden="1">#REF!</definedName>
    <definedName name="BExGNHOS7RBERG1J2M2HVGSRZL5G" localSheetId="4" hidden="1">#REF!</definedName>
    <definedName name="BExGNHOS7RBERG1J2M2HVGSRZL5G" hidden="1">#REF!</definedName>
    <definedName name="BExGNJ18W3Q55XAXY8XTFB80IVMV" localSheetId="4" hidden="1">#REF!</definedName>
    <definedName name="BExGNJ18W3Q55XAXY8XTFB80IVMV" hidden="1">#REF!</definedName>
    <definedName name="BExGNN2YQ9BDAZXT2GLCSAPXKIM7" localSheetId="4" hidden="1">#REF!</definedName>
    <definedName name="BExGNN2YQ9BDAZXT2GLCSAPXKIM7" hidden="1">#REF!</definedName>
    <definedName name="BExGNP6INLF5NZFP5ME6K7C9Y0NH" localSheetId="4" hidden="1">#REF!</definedName>
    <definedName name="BExGNP6INLF5NZFP5ME6K7C9Y0NH" hidden="1">#REF!</definedName>
    <definedName name="BExGNSS0CKRPKHO25R3TDBEL2NHX" localSheetId="4" hidden="1">#REF!</definedName>
    <definedName name="BExGNSS0CKRPKHO25R3TDBEL2NHX" hidden="1">#REF!</definedName>
    <definedName name="BExGNYH0MO8NOVS85L15G0RWX4GW" localSheetId="4" hidden="1">#REF!</definedName>
    <definedName name="BExGNYH0MO8NOVS85L15G0RWX4GW" hidden="1">#REF!</definedName>
    <definedName name="BExGNZO44DEG8CGIDYSEGDUQ531R" localSheetId="4" hidden="1">#REF!</definedName>
    <definedName name="BExGNZO44DEG8CGIDYSEGDUQ531R" hidden="1">#REF!</definedName>
    <definedName name="BExGO22GMMPZVQY9RQ8MDKZDP5G3" localSheetId="4" hidden="1">#REF!</definedName>
    <definedName name="BExGO22GMMPZVQY9RQ8MDKZDP5G3" hidden="1">#REF!</definedName>
    <definedName name="BExGO2O0V6UYDY26AX8OSN72F77N" localSheetId="4" hidden="1">#REF!</definedName>
    <definedName name="BExGO2O0V6UYDY26AX8OSN72F77N" hidden="1">#REF!</definedName>
    <definedName name="BExGO2YUBOVLYHY1QSIHRE1KLAFV" localSheetId="4" hidden="1">#REF!</definedName>
    <definedName name="BExGO2YUBOVLYHY1QSIHRE1KLAFV" hidden="1">#REF!</definedName>
    <definedName name="BExGO70E2O70LF46V8T26YFPL4V8" localSheetId="4" hidden="1">#REF!</definedName>
    <definedName name="BExGO70E2O70LF46V8T26YFPL4V8" hidden="1">#REF!</definedName>
    <definedName name="BExGOB25QJMQCQE76MRW9X58OIOO" localSheetId="4" hidden="1">#REF!</definedName>
    <definedName name="BExGOB25QJMQCQE76MRW9X58OIOO" hidden="1">#REF!</definedName>
    <definedName name="BExGODAZKJ9EXMQZNQR5YDBSS525" localSheetId="4" hidden="1">#REF!</definedName>
    <definedName name="BExGODAZKJ9EXMQZNQR5YDBSS525" hidden="1">#REF!</definedName>
    <definedName name="BExGODR8ZSMUC11I56QHSZ686XV5" localSheetId="4" hidden="1">#REF!</definedName>
    <definedName name="BExGODR8ZSMUC11I56QHSZ686XV5" hidden="1">#REF!</definedName>
    <definedName name="BExGOXJDHUDPDT8I8IVGVW9J0R5Q" localSheetId="4" hidden="1">#REF!</definedName>
    <definedName name="BExGOXJDHUDPDT8I8IVGVW9J0R5Q" hidden="1">#REF!</definedName>
    <definedName name="BExGPAPYI1N5W3IH8H485BHSVOY3" localSheetId="4" hidden="1">#REF!</definedName>
    <definedName name="BExGPAPYI1N5W3IH8H485BHSVOY3" hidden="1">#REF!</definedName>
    <definedName name="BExGPFO3GOKYO2922Y91GMQRCMOA" localSheetId="4" hidden="1">#REF!</definedName>
    <definedName name="BExGPFO3GOKYO2922Y91GMQRCMOA" hidden="1">#REF!</definedName>
    <definedName name="BExGPHGT5KDOCMV2EFS4OVKTWBRD" localSheetId="4" hidden="1">#REF!</definedName>
    <definedName name="BExGPHGT5KDOCMV2EFS4OVKTWBRD" hidden="1">#REF!</definedName>
    <definedName name="BExGPID72Y4Y619LWASUQZKZHJNC" localSheetId="4" hidden="1">#REF!</definedName>
    <definedName name="BExGPID72Y4Y619LWASUQZKZHJNC" hidden="1">#REF!</definedName>
    <definedName name="BExGPPENQIANVGLVQJ77DK5JPRTB" localSheetId="4" hidden="1">#REF!</definedName>
    <definedName name="BExGPPENQIANVGLVQJ77DK5JPRTB" hidden="1">#REF!</definedName>
    <definedName name="BExGPSUUG7TL5F5PTYU6G4HPJV1B" localSheetId="4" hidden="1">#REF!</definedName>
    <definedName name="BExGPSUUG7TL5F5PTYU6G4HPJV1B" hidden="1">#REF!</definedName>
    <definedName name="BExGQ1E950UYXYWQ84EZEQPWHVYY" localSheetId="4" hidden="1">#REF!</definedName>
    <definedName name="BExGQ1E950UYXYWQ84EZEQPWHVYY" hidden="1">#REF!</definedName>
    <definedName name="BExGQ1ZU4967P72AHF4V1D0FOL5C" localSheetId="4" hidden="1">#REF!</definedName>
    <definedName name="BExGQ1ZU4967P72AHF4V1D0FOL5C" hidden="1">#REF!</definedName>
    <definedName name="BExGQ36ZOMR9GV8T05M605MMOY3Y" localSheetId="4" hidden="1">#REF!</definedName>
    <definedName name="BExGQ36ZOMR9GV8T05M605MMOY3Y" hidden="1">#REF!</definedName>
    <definedName name="BExGQ4ZP0PPMLDNVBUG12W9FFVI9" localSheetId="4" hidden="1">#REF!</definedName>
    <definedName name="BExGQ4ZP0PPMLDNVBUG12W9FFVI9" hidden="1">#REF!</definedName>
    <definedName name="BExGQ61DTJ0SBFMDFBAK3XZ9O0ZO" localSheetId="4" hidden="1">#REF!</definedName>
    <definedName name="BExGQ61DTJ0SBFMDFBAK3XZ9O0ZO" hidden="1">#REF!</definedName>
    <definedName name="BExGQ6SG9XEOD0VMBAR22YPZWSTA" localSheetId="4" hidden="1">#REF!</definedName>
    <definedName name="BExGQ6SG9XEOD0VMBAR22YPZWSTA" hidden="1">#REF!</definedName>
    <definedName name="BExGQ8FQN3FRAGH5H2V74848P5JX" localSheetId="4" hidden="1">#REF!</definedName>
    <definedName name="BExGQ8FQN3FRAGH5H2V74848P5JX" hidden="1">#REF!</definedName>
    <definedName name="BExGQGJ1A7LNZUS8QSMOG8UNGLMK" localSheetId="4" hidden="1">#REF!</definedName>
    <definedName name="BExGQGJ1A7LNZUS8QSMOG8UNGLMK" hidden="1">#REF!</definedName>
    <definedName name="BExGQLBNZ35IK2VK33HJUAE4ADX2" localSheetId="4" hidden="1">#REF!</definedName>
    <definedName name="BExGQLBNZ35IK2VK33HJUAE4ADX2" hidden="1">#REF!</definedName>
    <definedName name="BExGQPO7ENFEQC0NC6MC9OZR2LHY" localSheetId="4" hidden="1">#REF!</definedName>
    <definedName name="BExGQPO7ENFEQC0NC6MC9OZR2LHY" hidden="1">#REF!</definedName>
    <definedName name="BExGQX0H4EZMXBJTKJJE4ICJWN5O" localSheetId="4" hidden="1">#REF!</definedName>
    <definedName name="BExGQX0H4EZMXBJTKJJE4ICJWN5O" hidden="1">#REF!</definedName>
    <definedName name="BExGR4CW3WRIID17GGX4MI9ZDHFE" localSheetId="4" hidden="1">#REF!</definedName>
    <definedName name="BExGR4CW3WRIID17GGX4MI9ZDHFE" hidden="1">#REF!</definedName>
    <definedName name="BExGR65GJX27MU2OL6NI5PB8XVB4" localSheetId="4" hidden="1">#REF!</definedName>
    <definedName name="BExGR65GJX27MU2OL6NI5PB8XVB4" hidden="1">#REF!</definedName>
    <definedName name="BExGR6LQ97HETGS3CT96L4IK0JSH" localSheetId="4" hidden="1">#REF!</definedName>
    <definedName name="BExGR6LQ97HETGS3CT96L4IK0JSH" hidden="1">#REF!</definedName>
    <definedName name="BExGR9ATP2LVT7B9OCPSLJ11H9SX" localSheetId="4" hidden="1">#REF!</definedName>
    <definedName name="BExGR9ATP2LVT7B9OCPSLJ11H9SX" hidden="1">#REF!</definedName>
    <definedName name="BExGRILCZ3BMTGDY72B1Q9BUGW0J" localSheetId="4" hidden="1">#REF!</definedName>
    <definedName name="BExGRILCZ3BMTGDY72B1Q9BUGW0J" hidden="1">#REF!</definedName>
    <definedName name="BExGRNZJ74Y6OYJB9F9Y9T3CAHOS" localSheetId="4" hidden="1">#REF!</definedName>
    <definedName name="BExGRNZJ74Y6OYJB9F9Y9T3CAHOS" hidden="1">#REF!</definedName>
    <definedName name="BExGRPC5QJQ7UGQ4P7CFWVGRQGFW" localSheetId="4" hidden="1">#REF!</definedName>
    <definedName name="BExGRPC5QJQ7UGQ4P7CFWVGRQGFW" hidden="1">#REF!</definedName>
    <definedName name="BExGRSMULUXOBEN8G0TK90PRKQ9O" localSheetId="4" hidden="1">#REF!</definedName>
    <definedName name="BExGRSMULUXOBEN8G0TK90PRKQ9O" hidden="1">#REF!</definedName>
    <definedName name="BExGRUKVVKDL8483WI70VN2QZDGD" localSheetId="4" hidden="1">#REF!</definedName>
    <definedName name="BExGRUKVVKDL8483WI70VN2QZDGD" hidden="1">#REF!</definedName>
    <definedName name="BExGS2IWR5DUNJ1U9PAKIV8CMBNI" localSheetId="4" hidden="1">#REF!</definedName>
    <definedName name="BExGS2IWR5DUNJ1U9PAKIV8CMBNI" hidden="1">#REF!</definedName>
    <definedName name="BExGS69P9FFTEOPDS0MWFKF45G47" localSheetId="4" hidden="1">#REF!</definedName>
    <definedName name="BExGS69P9FFTEOPDS0MWFKF45G47" hidden="1">#REF!</definedName>
    <definedName name="BExGS6F1JFHM5MUJ1RFO50WP6D05" localSheetId="4" hidden="1">#REF!</definedName>
    <definedName name="BExGS6F1JFHM5MUJ1RFO50WP6D05" hidden="1">#REF!</definedName>
    <definedName name="BExGSA5YB5ZGE4NHDVCZ55TQAJTL" localSheetId="4" hidden="1">#REF!</definedName>
    <definedName name="BExGSA5YB5ZGE4NHDVCZ55TQAJTL" hidden="1">#REF!</definedName>
    <definedName name="BExGSBYPYOBOB218ABCIM2X63GJ8" localSheetId="4" hidden="1">#REF!</definedName>
    <definedName name="BExGSBYPYOBOB218ABCIM2X63GJ8" hidden="1">#REF!</definedName>
    <definedName name="BExGSCEUCQQVDEEKWJ677QTGUVTE" localSheetId="4" hidden="1">#REF!</definedName>
    <definedName name="BExGSCEUCQQVDEEKWJ677QTGUVTE" hidden="1">#REF!</definedName>
    <definedName name="BExGSQY65LH1PCKKM5WHDW83F35O" localSheetId="4" hidden="1">#REF!</definedName>
    <definedName name="BExGSQY65LH1PCKKM5WHDW83F35O" hidden="1">#REF!</definedName>
    <definedName name="BExGSYW1GKISF0PMUAK3XJK9PEW9" localSheetId="4" hidden="1">#REF!</definedName>
    <definedName name="BExGSYW1GKISF0PMUAK3XJK9PEW9" hidden="1">#REF!</definedName>
    <definedName name="BExGT0DZJB6LSF6L693UUB9EY1VQ" localSheetId="4" hidden="1">#REF!</definedName>
    <definedName name="BExGT0DZJB6LSF6L693UUB9EY1VQ" hidden="1">#REF!</definedName>
    <definedName name="BExGTEMKIEF46KBIDWCAOAN5U718" localSheetId="4" hidden="1">#REF!</definedName>
    <definedName name="BExGTEMKIEF46KBIDWCAOAN5U718" hidden="1">#REF!</definedName>
    <definedName name="BExGTGVFIF8HOQXR54SK065A8M4K" localSheetId="4" hidden="1">#REF!</definedName>
    <definedName name="BExGTGVFIF8HOQXR54SK065A8M4K" hidden="1">#REF!</definedName>
    <definedName name="BExGTIYX3OWPIINOGY1E4QQYSKHP" localSheetId="4" hidden="1">#REF!</definedName>
    <definedName name="BExGTIYX3OWPIINOGY1E4QQYSKHP" hidden="1">#REF!</definedName>
    <definedName name="BExGTKGUN0KUU3C0RL2LK98D8MEK" localSheetId="4" hidden="1">#REF!</definedName>
    <definedName name="BExGTKGUN0KUU3C0RL2LK98D8MEK" hidden="1">#REF!</definedName>
    <definedName name="BExGTV3U5SZUPLTWEMEY3IIN1L4L" localSheetId="4" hidden="1">#REF!</definedName>
    <definedName name="BExGTV3U5SZUPLTWEMEY3IIN1L4L" hidden="1">#REF!</definedName>
    <definedName name="BExGTZ046J7VMUG4YPKFN2K8TWB7" localSheetId="4" hidden="1">#REF!</definedName>
    <definedName name="BExGTZ046J7VMUG4YPKFN2K8TWB7" hidden="1">#REF!</definedName>
    <definedName name="BExGTZ04EFFQ3Z3JMM0G35JYWUK3" localSheetId="4" hidden="1">#REF!</definedName>
    <definedName name="BExGTZ04EFFQ3Z3JMM0G35JYWUK3" hidden="1">#REF!</definedName>
    <definedName name="BExGU2G9OPRZRIU9YGF6NX9FUW0J" localSheetId="4" hidden="1">#REF!</definedName>
    <definedName name="BExGU2G9OPRZRIU9YGF6NX9FUW0J" hidden="1">#REF!</definedName>
    <definedName name="BExGU6HTKLRZO8UOI3DTAM5RFDBA" localSheetId="4" hidden="1">#REF!</definedName>
    <definedName name="BExGU6HTKLRZO8UOI3DTAM5RFDBA" hidden="1">#REF!</definedName>
    <definedName name="BExGUDDZXFFQHAF4UZF8ZB1HO7H6" localSheetId="4" hidden="1">#REF!</definedName>
    <definedName name="BExGUDDZXFFQHAF4UZF8ZB1HO7H6" hidden="1">#REF!</definedName>
    <definedName name="BExGUI6NCRHY7EAB6SK6EPPMWFG1" localSheetId="4" hidden="1">#REF!</definedName>
    <definedName name="BExGUI6NCRHY7EAB6SK6EPPMWFG1" hidden="1">#REF!</definedName>
    <definedName name="BExGUIBXBRHGM97ZX6GBA4ZDQ79C" localSheetId="4" hidden="1">#REF!</definedName>
    <definedName name="BExGUIBXBRHGM97ZX6GBA4ZDQ79C" hidden="1">#REF!</definedName>
    <definedName name="BExGUM8D91UNPCOO4TKP9FGX85TF" localSheetId="4" hidden="1">#REF!</definedName>
    <definedName name="BExGUM8D91UNPCOO4TKP9FGX85TF" hidden="1">#REF!</definedName>
    <definedName name="BExGUMDP0WYFBZL2MCB36WWJIC04" localSheetId="4" hidden="1">#REF!</definedName>
    <definedName name="BExGUMDP0WYFBZL2MCB36WWJIC04" hidden="1">#REF!</definedName>
    <definedName name="BExGUQF9N9FKI7S0H30WUAEB5LPD" localSheetId="4" hidden="1">#REF!</definedName>
    <definedName name="BExGUQF9N9FKI7S0H30WUAEB5LPD" hidden="1">#REF!</definedName>
    <definedName name="BExGUR6BA03XPBK60SQUW197GJ5X" localSheetId="4" hidden="1">#REF!</definedName>
    <definedName name="BExGUR6BA03XPBK60SQUW197GJ5X" hidden="1">#REF!</definedName>
    <definedName name="BExGUVIP60TA4B7X2PFGMBFUSKGX" localSheetId="4" hidden="1">#REF!</definedName>
    <definedName name="BExGUVIP60TA4B7X2PFGMBFUSKGX" hidden="1">#REF!</definedName>
    <definedName name="BExGUVTIIWAK5T0F5FD428QDO46W" localSheetId="4" hidden="1">#REF!</definedName>
    <definedName name="BExGUVTIIWAK5T0F5FD428QDO46W" hidden="1">#REF!</definedName>
    <definedName name="BExGUZKF06F209XL1IZWVJEQ82EE" localSheetId="4" hidden="1">#REF!</definedName>
    <definedName name="BExGUZKF06F209XL1IZWVJEQ82EE" hidden="1">#REF!</definedName>
    <definedName name="BExGUZPWM950OZ8P1A3N86LXK97U" localSheetId="4" hidden="1">#REF!</definedName>
    <definedName name="BExGUZPWM950OZ8P1A3N86LXK97U" hidden="1">#REF!</definedName>
    <definedName name="BExGV2EVT380QHD4AP2RL9MR8L5L" localSheetId="4" hidden="1">#REF!</definedName>
    <definedName name="BExGV2EVT380QHD4AP2RL9MR8L5L" hidden="1">#REF!</definedName>
    <definedName name="BExGVBUSKOI7KB24K40PTXJE6MER" localSheetId="4" hidden="1">#REF!</definedName>
    <definedName name="BExGVBUSKOI7KB24K40PTXJE6MER" hidden="1">#REF!</definedName>
    <definedName name="BExGVGSQSVWTL2MNI6TT8Y92W3KA" localSheetId="4" hidden="1">#REF!</definedName>
    <definedName name="BExGVGSQSVWTL2MNI6TT8Y92W3KA" hidden="1">#REF!</definedName>
    <definedName name="BExGVHP63K0GSYU17R73XGX6W2U6" localSheetId="4" hidden="1">#REF!</definedName>
    <definedName name="BExGVHP63K0GSYU17R73XGX6W2U6" hidden="1">#REF!</definedName>
    <definedName name="BExGVN3DDSLKWSP9MVJS9QMNEUIK" localSheetId="4" hidden="1">#REF!</definedName>
    <definedName name="BExGVN3DDSLKWSP9MVJS9QMNEUIK" hidden="1">#REF!</definedName>
    <definedName name="BExGVUVVMLOCR9DPVUZSQ141EE4J" localSheetId="4" hidden="1">#REF!</definedName>
    <definedName name="BExGVUVVMLOCR9DPVUZSQ141EE4J" hidden="1">#REF!</definedName>
    <definedName name="BExGVV6OOLDQ3TXZK51TTF3YX0WN" localSheetId="4" hidden="1">#REF!</definedName>
    <definedName name="BExGVV6OOLDQ3TXZK51TTF3YX0WN" hidden="1">#REF!</definedName>
    <definedName name="BExGW0KVS7U0C87XFZ78QW991IEV" localSheetId="4" hidden="1">#REF!</definedName>
    <definedName name="BExGW0KVS7U0C87XFZ78QW991IEV" hidden="1">#REF!</definedName>
    <definedName name="BExGW0Q7QHE29TGNWAWQ6GR0V6TQ" localSheetId="4" hidden="1">#REF!</definedName>
    <definedName name="BExGW0Q7QHE29TGNWAWQ6GR0V6TQ" hidden="1">#REF!</definedName>
    <definedName name="BExGW2Z7AMPG6H9EXA9ML6EZVGGA" localSheetId="4" hidden="1">#REF!</definedName>
    <definedName name="BExGW2Z7AMPG6H9EXA9ML6EZVGGA" hidden="1">#REF!</definedName>
    <definedName name="BExGWABG5VT5XO1A196RK61AXA8C" localSheetId="4" hidden="1">#REF!</definedName>
    <definedName name="BExGWABG5VT5XO1A196RK61AXA8C" hidden="1">#REF!</definedName>
    <definedName name="BExGWEO0JDG84NYLEAV5NSOAGMJZ" localSheetId="4" hidden="1">#REF!</definedName>
    <definedName name="BExGWEO0JDG84NYLEAV5NSOAGMJZ" hidden="1">#REF!</definedName>
    <definedName name="BExGWLEOC70Z8QAJTPT2PDHTNM4L" localSheetId="4" hidden="1">#REF!</definedName>
    <definedName name="BExGWLEOC70Z8QAJTPT2PDHTNM4L" hidden="1">#REF!</definedName>
    <definedName name="BExGWNCXLCRTLBVMTXYJ5PHQI6SS" localSheetId="4" hidden="1">#REF!</definedName>
    <definedName name="BExGWNCXLCRTLBVMTXYJ5PHQI6SS" hidden="1">#REF!</definedName>
    <definedName name="BExGX4L8N6ERT0Q4EVVNA97EGD80" localSheetId="4" hidden="1">#REF!</definedName>
    <definedName name="BExGX4L8N6ERT0Q4EVVNA97EGD80" hidden="1">#REF!</definedName>
    <definedName name="BExGX5MWTL78XM0QCP4NT564ML39" localSheetId="4" hidden="1">#REF!</definedName>
    <definedName name="BExGX5MWTL78XM0QCP4NT564ML39" hidden="1">#REF!</definedName>
    <definedName name="BExGX6U988MCFIGDA1282F92U9AA" localSheetId="4" hidden="1">#REF!</definedName>
    <definedName name="BExGX6U988MCFIGDA1282F92U9AA" hidden="1">#REF!</definedName>
    <definedName name="BExGX7FTB1CKAT5HUW6H531FIY6I" localSheetId="4" hidden="1">#REF!</definedName>
    <definedName name="BExGX7FTB1CKAT5HUW6H531FIY6I" hidden="1">#REF!</definedName>
    <definedName name="BExGX9DVACJQIZ4GH6YAD2A7F70O" localSheetId="4" hidden="1">#REF!</definedName>
    <definedName name="BExGX9DVACJQIZ4GH6YAD2A7F70O" hidden="1">#REF!</definedName>
    <definedName name="BExGXCZBQISQ3IMF6DJH1OXNAQP8" localSheetId="4" hidden="1">#REF!</definedName>
    <definedName name="BExGXCZBQISQ3IMF6DJH1OXNAQP8" hidden="1">#REF!</definedName>
    <definedName name="BExGXDVP2S2Y8Z8Q43I78RCIK3DD" localSheetId="4" hidden="1">#REF!</definedName>
    <definedName name="BExGXDVP2S2Y8Z8Q43I78RCIK3DD" hidden="1">#REF!</definedName>
    <definedName name="BExGXJ9W5JU7TT9S0BKL5Y6VVB39" localSheetId="4" hidden="1">#REF!</definedName>
    <definedName name="BExGXJ9W5JU7TT9S0BKL5Y6VVB39" hidden="1">#REF!</definedName>
    <definedName name="BExGXWB73RJ4BASBQTQ8EY0EC1EB" localSheetId="4" hidden="1">#REF!</definedName>
    <definedName name="BExGXWB73RJ4BASBQTQ8EY0EC1EB" hidden="1">#REF!</definedName>
    <definedName name="BExGXZ0ABB43C7SMRKZHWOSU9EQX" localSheetId="4" hidden="1">#REF!</definedName>
    <definedName name="BExGXZ0ABB43C7SMRKZHWOSU9EQX" hidden="1">#REF!</definedName>
    <definedName name="BExGY6SU3SYVCJ3AG2ITY59SAZ5A" localSheetId="4" hidden="1">#REF!</definedName>
    <definedName name="BExGY6SU3SYVCJ3AG2ITY59SAZ5A" hidden="1">#REF!</definedName>
    <definedName name="BExGY6YA4P5KMY2VHT0DYK3YTFAX" localSheetId="4" hidden="1">#REF!</definedName>
    <definedName name="BExGY6YA4P5KMY2VHT0DYK3YTFAX" hidden="1">#REF!</definedName>
    <definedName name="BExGY8G88PVVRYHPHRPJZFSX6HSC" localSheetId="4" hidden="1">#REF!</definedName>
    <definedName name="BExGY8G88PVVRYHPHRPJZFSX6HSC" hidden="1">#REF!</definedName>
    <definedName name="BExGYC718HTZ80PNKYPVIYGRJVF6" localSheetId="4" hidden="1">#REF!</definedName>
    <definedName name="BExGYC718HTZ80PNKYPVIYGRJVF6" hidden="1">#REF!</definedName>
    <definedName name="BExGYCNATXZY2FID93B17YWIPPRD" localSheetId="4" hidden="1">#REF!</definedName>
    <definedName name="BExGYCNATXZY2FID93B17YWIPPRD" hidden="1">#REF!</definedName>
    <definedName name="BExGYGJJJ3BBCQAOA51WHP01HN73" localSheetId="4" hidden="1">#REF!</definedName>
    <definedName name="BExGYGJJJ3BBCQAOA51WHP01HN73" hidden="1">#REF!</definedName>
    <definedName name="BExGYOS6TV2C72PLRFU8RP1I58GY" localSheetId="4" hidden="1">#REF!</definedName>
    <definedName name="BExGYOS6TV2C72PLRFU8RP1I58GY" hidden="1">#REF!</definedName>
    <definedName name="BExGYXBM828PX0KPDVAZBWDL6MJZ" localSheetId="4" hidden="1">#REF!</definedName>
    <definedName name="BExGYXBM828PX0KPDVAZBWDL6MJZ" hidden="1">#REF!</definedName>
    <definedName name="BExGZJ78ZWZCVHZ3BKEKFJZ6MAEO" localSheetId="4" hidden="1">#REF!</definedName>
    <definedName name="BExGZJ78ZWZCVHZ3BKEKFJZ6MAEO" hidden="1">#REF!</definedName>
    <definedName name="BExGZOLH2QV73J3M9IWDDPA62TP4" localSheetId="4" hidden="1">#REF!</definedName>
    <definedName name="BExGZOLH2QV73J3M9IWDDPA62TP4" hidden="1">#REF!</definedName>
    <definedName name="BExGZP1PWGFKVVVN4YDIS22DZPCR" localSheetId="4" hidden="1">#REF!</definedName>
    <definedName name="BExGZP1PWGFKVVVN4YDIS22DZPCR" hidden="1">#REF!</definedName>
    <definedName name="BExGZQUHCPM6G5U9OM8JU339JAG6" localSheetId="4" hidden="1">#REF!</definedName>
    <definedName name="BExGZQUHCPM6G5U9OM8JU339JAG6" hidden="1">#REF!</definedName>
    <definedName name="BExH00FQKX09BD5WU4DB5KPXAUYA" localSheetId="4" hidden="1">#REF!</definedName>
    <definedName name="BExH00FQKX09BD5WU4DB5KPXAUYA" hidden="1">#REF!</definedName>
    <definedName name="BExH00L21GZX5YJJGVMOAWBERLP5" localSheetId="4" hidden="1">#REF!</definedName>
    <definedName name="BExH00L21GZX5YJJGVMOAWBERLP5" hidden="1">#REF!</definedName>
    <definedName name="BExH02ZD6VAY1KQLAQYBBI6WWIZB" localSheetId="4" hidden="1">#REF!</definedName>
    <definedName name="BExH02ZD6VAY1KQLAQYBBI6WWIZB" hidden="1">#REF!</definedName>
    <definedName name="BExH08Z6LQCGGSGSAILMHX4X7JMD" localSheetId="4" hidden="1">#REF!</definedName>
    <definedName name="BExH08Z6LQCGGSGSAILMHX4X7JMD" hidden="1">#REF!</definedName>
    <definedName name="BExH0KT9Z8HEVRRQRGQ8YHXRLIJA" localSheetId="4" hidden="1">#REF!</definedName>
    <definedName name="BExH0KT9Z8HEVRRQRGQ8YHXRLIJA" hidden="1">#REF!</definedName>
    <definedName name="BExH0M0FDN12YBOCKL3XL2Z7T7Y8" localSheetId="4" hidden="1">#REF!</definedName>
    <definedName name="BExH0M0FDN12YBOCKL3XL2Z7T7Y8" hidden="1">#REF!</definedName>
    <definedName name="BExH0O9G06YPZ5TN9RYT326I1CP2" localSheetId="4" hidden="1">#REF!</definedName>
    <definedName name="BExH0O9G06YPZ5TN9RYT326I1CP2" hidden="1">#REF!</definedName>
    <definedName name="BExH0PGM6RG0F3AAGULBIGOH91C2" localSheetId="4" hidden="1">#REF!</definedName>
    <definedName name="BExH0PGM6RG0F3AAGULBIGOH91C2" hidden="1">#REF!</definedName>
    <definedName name="BExH0QIB3F0YZLM5XYHBCU5F0OVR" localSheetId="4" hidden="1">#REF!</definedName>
    <definedName name="BExH0QIB3F0YZLM5XYHBCU5F0OVR" hidden="1">#REF!</definedName>
    <definedName name="BExH0RK5LJAAP7O67ZFB4RG6WPPL" localSheetId="4" hidden="1">#REF!</definedName>
    <definedName name="BExH0RK5LJAAP7O67ZFB4RG6WPPL" hidden="1">#REF!</definedName>
    <definedName name="BExH0WNJAKTJRCKMTX8O4KNMIIJM" localSheetId="4" hidden="1">#REF!</definedName>
    <definedName name="BExH0WNJAKTJRCKMTX8O4KNMIIJM" hidden="1">#REF!</definedName>
    <definedName name="BExH12Y4WX542WI3ZEM15AK4UM9J" localSheetId="4" hidden="1">#REF!</definedName>
    <definedName name="BExH12Y4WX542WI3ZEM15AK4UM9J" hidden="1">#REF!</definedName>
    <definedName name="BExH18CCU7B8JWO8AWGEQRLWZG6J" localSheetId="4" hidden="1">#REF!</definedName>
    <definedName name="BExH18CCU7B8JWO8AWGEQRLWZG6J" hidden="1">#REF!</definedName>
    <definedName name="BExH1BN2H92IQKKP5IREFSS9FBF2" localSheetId="4" hidden="1">#REF!</definedName>
    <definedName name="BExH1BN2H92IQKKP5IREFSS9FBF2" hidden="1">#REF!</definedName>
    <definedName name="BExH1FDTQXR9QQ31WDB7OPXU7MPT" localSheetId="4" hidden="1">#REF!</definedName>
    <definedName name="BExH1FDTQXR9QQ31WDB7OPXU7MPT" hidden="1">#REF!</definedName>
    <definedName name="BExH1FOMEUIJNIDJAUY0ZQFBJSY9" localSheetId="4" hidden="1">#REF!</definedName>
    <definedName name="BExH1FOMEUIJNIDJAUY0ZQFBJSY9" hidden="1">#REF!</definedName>
    <definedName name="BExH1GA6TT290OTIZ8C3N610CYZ1" localSheetId="4" hidden="1">#REF!</definedName>
    <definedName name="BExH1GA6TT290OTIZ8C3N610CYZ1" hidden="1">#REF!</definedName>
    <definedName name="BExH1I8E3HJSZLFRZZ1ZKX7TBJEP" localSheetId="4" hidden="1">#REF!</definedName>
    <definedName name="BExH1I8E3HJSZLFRZZ1ZKX7TBJEP" hidden="1">#REF!</definedName>
    <definedName name="BExH1JFFHEBFX9BWJMNIA3N66R3Z" localSheetId="4" hidden="1">#REF!</definedName>
    <definedName name="BExH1JFFHEBFX9BWJMNIA3N66R3Z" hidden="1">#REF!</definedName>
    <definedName name="BExH1XYRKX51T571O1SRBP9J1D98" localSheetId="4" hidden="1">#REF!</definedName>
    <definedName name="BExH1XYRKX51T571O1SRBP9J1D98" hidden="1">#REF!</definedName>
    <definedName name="BExH1Z0GIUSVTF2H1G1I3PDGBNK2" localSheetId="4" hidden="1">#REF!</definedName>
    <definedName name="BExH1Z0GIUSVTF2H1G1I3PDGBNK2" hidden="1">#REF!</definedName>
    <definedName name="BExH225UTM6S9FW4MUDZS7F1PQSH" localSheetId="4" hidden="1">#REF!</definedName>
    <definedName name="BExH225UTM6S9FW4MUDZS7F1PQSH" hidden="1">#REF!</definedName>
    <definedName name="BExH23271RF7AYZ542KHQTH68GQ7" localSheetId="4" hidden="1">#REF!</definedName>
    <definedName name="BExH23271RF7AYZ542KHQTH68GQ7" hidden="1">#REF!</definedName>
    <definedName name="BExH2DP58R7D1BGUFBM2FHESVRF0" localSheetId="4" hidden="1">#REF!</definedName>
    <definedName name="BExH2DP58R7D1BGUFBM2FHESVRF0" hidden="1">#REF!</definedName>
    <definedName name="BExH2GJQR4JALNB314RY0LDI49VH" localSheetId="4" hidden="1">#REF!</definedName>
    <definedName name="BExH2GJQR4JALNB314RY0LDI49VH" hidden="1">#REF!</definedName>
    <definedName name="BExH2JZR49T7644JFVE7B3N7RZM9" localSheetId="4" hidden="1">#REF!</definedName>
    <definedName name="BExH2JZR49T7644JFVE7B3N7RZM9" hidden="1">#REF!</definedName>
    <definedName name="BExH2QVWL3AXHSB9EK2GQRD0DBRH" localSheetId="4" hidden="1">#REF!</definedName>
    <definedName name="BExH2QVWL3AXHSB9EK2GQRD0DBRH" hidden="1">#REF!</definedName>
    <definedName name="BExH2WKXV8X5S2GSBBTWGI0NLNAH" localSheetId="4" hidden="1">#REF!</definedName>
    <definedName name="BExH2WKXV8X5S2GSBBTWGI0NLNAH" hidden="1">#REF!</definedName>
    <definedName name="BExH2XS1UFYFGU0S0EBXX90W2WE8" localSheetId="4" hidden="1">#REF!</definedName>
    <definedName name="BExH2XS1UFYFGU0S0EBXX90W2WE8" hidden="1">#REF!</definedName>
    <definedName name="BExH2XS1X04DMUN544K5RU4XPDCI" localSheetId="4" hidden="1">#REF!</definedName>
    <definedName name="BExH2XS1X04DMUN544K5RU4XPDCI" hidden="1">#REF!</definedName>
    <definedName name="BExH2XS2TND9SB0GC295R4FP6K5Y" localSheetId="4" hidden="1">#REF!</definedName>
    <definedName name="BExH2XS2TND9SB0GC295R4FP6K5Y" hidden="1">#REF!</definedName>
    <definedName name="BExH2ZA0SZ4SSITL50NA8LZ3OEX6" localSheetId="4" hidden="1">#REF!</definedName>
    <definedName name="BExH2ZA0SZ4SSITL50NA8LZ3OEX6" hidden="1">#REF!</definedName>
    <definedName name="BExH31Z3JNVJPESWKXHILGXZHP2M" localSheetId="4" hidden="1">#REF!</definedName>
    <definedName name="BExH31Z3JNVJPESWKXHILGXZHP2M" hidden="1">#REF!</definedName>
    <definedName name="BExH3E9HZ3QJCDZW7WI7YACFQCHE" localSheetId="4" hidden="1">#REF!</definedName>
    <definedName name="BExH3E9HZ3QJCDZW7WI7YACFQCHE" hidden="1">#REF!</definedName>
    <definedName name="BExH3IRB6764RQ5HBYRLH6XCT29X" localSheetId="4" hidden="1">#REF!</definedName>
    <definedName name="BExH3IRB6764RQ5HBYRLH6XCT29X" hidden="1">#REF!</definedName>
    <definedName name="BExIG2U8V6RSB47SXLCQG3Q68YRO" localSheetId="4" hidden="1">#REF!</definedName>
    <definedName name="BExIG2U8V6RSB47SXLCQG3Q68YRO" hidden="1">#REF!</definedName>
    <definedName name="BExIGJBO8R13LV7CZ7C1YCP974NN" localSheetId="4" hidden="1">#REF!</definedName>
    <definedName name="BExIGJBO8R13LV7CZ7C1YCP974NN" hidden="1">#REF!</definedName>
    <definedName name="BExIGWT86FPOEYTI8GXCGU5Y3KGK" localSheetId="4" hidden="1">#REF!</definedName>
    <definedName name="BExIGWT86FPOEYTI8GXCGU5Y3KGK" hidden="1">#REF!</definedName>
    <definedName name="BExIHBHXA7E7VUTBVHXXXCH3A5CL" localSheetId="4" hidden="1">#REF!</definedName>
    <definedName name="BExIHBHXA7E7VUTBVHXXXCH3A5CL" hidden="1">#REF!</definedName>
    <definedName name="BExIHBSOGRSH1GKS6GKBRAJ7GXFQ" localSheetId="4" hidden="1">#REF!</definedName>
    <definedName name="BExIHBSOGRSH1GKS6GKBRAJ7GXFQ" hidden="1">#REF!</definedName>
    <definedName name="BExIHDFY73YM0AHAR2Z5OJTFKSL2" localSheetId="4" hidden="1">#REF!</definedName>
    <definedName name="BExIHDFY73YM0AHAR2Z5OJTFKSL2" hidden="1">#REF!</definedName>
    <definedName name="BExIHPQCQTGEW8QOJVIQ4VX0P6DX" localSheetId="4" hidden="1">#REF!</definedName>
    <definedName name="BExIHPQCQTGEW8QOJVIQ4VX0P6DX" hidden="1">#REF!</definedName>
    <definedName name="BExII1KN91Q7DLW0UB7W2TJ5ACT9" localSheetId="4" hidden="1">#REF!</definedName>
    <definedName name="BExII1KN91Q7DLW0UB7W2TJ5ACT9" hidden="1">#REF!</definedName>
    <definedName name="BExII50LI8I0CDOOZEMIVHVA2V95" localSheetId="4" hidden="1">#REF!</definedName>
    <definedName name="BExII50LI8I0CDOOZEMIVHVA2V95" hidden="1">#REF!</definedName>
    <definedName name="BExIINQWABWRGYDT02DOJQ5L7BQF" localSheetId="4" hidden="1">#REF!</definedName>
    <definedName name="BExIINQWABWRGYDT02DOJQ5L7BQF" hidden="1">#REF!</definedName>
    <definedName name="BExIIXMY38TQD12CVV4S57L3I809" localSheetId="4" hidden="1">#REF!</definedName>
    <definedName name="BExIIXMY38TQD12CVV4S57L3I809" hidden="1">#REF!</definedName>
    <definedName name="BExIIY37NEVU2LGS1JE4VR9AN6W4" localSheetId="4" hidden="1">#REF!</definedName>
    <definedName name="BExIIY37NEVU2LGS1JE4VR9AN6W4" hidden="1">#REF!</definedName>
    <definedName name="BExIIYJAGXR8TPZ1KCYM7EGJ79UW" localSheetId="4" hidden="1">#REF!</definedName>
    <definedName name="BExIIYJAGXR8TPZ1KCYM7EGJ79UW" hidden="1">#REF!</definedName>
    <definedName name="BExIJ3160YCWGAVEU0208ZGXXG3P" localSheetId="4" hidden="1">#REF!</definedName>
    <definedName name="BExIJ3160YCWGAVEU0208ZGXXG3P" hidden="1">#REF!</definedName>
    <definedName name="BExIJFGZJ5ED9D6KAY4PGQYLELAX" localSheetId="4" hidden="1">#REF!</definedName>
    <definedName name="BExIJFGZJ5ED9D6KAY4PGQYLELAX" hidden="1">#REF!</definedName>
    <definedName name="BExIJQK80ZEKSTV62E59AYJYUNLI" localSheetId="4" hidden="1">#REF!</definedName>
    <definedName name="BExIJQK80ZEKSTV62E59AYJYUNLI" hidden="1">#REF!</definedName>
    <definedName name="BExIJRLX3M0YQLU1D5Y9V7HM5QNM" localSheetId="4" hidden="1">#REF!</definedName>
    <definedName name="BExIJRLX3M0YQLU1D5Y9V7HM5QNM" hidden="1">#REF!</definedName>
    <definedName name="BExIJV22J0QA7286KNPMHO1ZUCB3" localSheetId="4" hidden="1">#REF!</definedName>
    <definedName name="BExIJV22J0QA7286KNPMHO1ZUCB3" hidden="1">#REF!</definedName>
    <definedName name="BExIJVI6OC7B6ZE9V4PAOYZXKNER" localSheetId="4" hidden="1">#REF!</definedName>
    <definedName name="BExIJVI6OC7B6ZE9V4PAOYZXKNER" hidden="1">#REF!</definedName>
    <definedName name="BExIJWK0NGTGQ4X7D5VIVXD14JHI" localSheetId="4" hidden="1">#REF!</definedName>
    <definedName name="BExIJWK0NGTGQ4X7D5VIVXD14JHI" hidden="1">#REF!</definedName>
    <definedName name="BExIJWPCIYINEJUTXU74VK7WG031" localSheetId="4" hidden="1">#REF!</definedName>
    <definedName name="BExIJWPCIYINEJUTXU74VK7WG031" hidden="1">#REF!</definedName>
    <definedName name="BExIKHTXPZR5A8OHB6HDP6QWDHAD" localSheetId="4" hidden="1">#REF!</definedName>
    <definedName name="BExIKHTXPZR5A8OHB6HDP6QWDHAD" hidden="1">#REF!</definedName>
    <definedName name="BExIKMMJOETSAXJYY1SIKM58LMA2" localSheetId="4" hidden="1">#REF!</definedName>
    <definedName name="BExIKMMJOETSAXJYY1SIKM58LMA2" hidden="1">#REF!</definedName>
    <definedName name="BExIKRF6AQ6VOO9KCIWSM6FY8M7D" localSheetId="4" hidden="1">#REF!</definedName>
    <definedName name="BExIKRF6AQ6VOO9KCIWSM6FY8M7D" hidden="1">#REF!</definedName>
    <definedName name="BExIKTYZESFT3LC0ASFMFKSE0D1X" localSheetId="4" hidden="1">#REF!</definedName>
    <definedName name="BExIKTYZESFT3LC0ASFMFKSE0D1X" hidden="1">#REF!</definedName>
    <definedName name="BExIKXVA6M8K0PTRYAGXS666L335" localSheetId="4" hidden="1">#REF!</definedName>
    <definedName name="BExIKXVA6M8K0PTRYAGXS666L335" hidden="1">#REF!</definedName>
    <definedName name="BExIL0PMZ2SXK9R6MLP43KBU1J2P" localSheetId="4" hidden="1">#REF!</definedName>
    <definedName name="BExIL0PMZ2SXK9R6MLP43KBU1J2P" hidden="1">#REF!</definedName>
    <definedName name="BExIL1WSMNNQQK98YHWHV5HVONIZ" localSheetId="4" hidden="1">#REF!</definedName>
    <definedName name="BExIL1WSMNNQQK98YHWHV5HVONIZ" hidden="1">#REF!</definedName>
    <definedName name="BExILAAXRTRAD18K74M6MGUEEPUM" localSheetId="4" hidden="1">#REF!</definedName>
    <definedName name="BExILAAXRTRAD18K74M6MGUEEPUM" hidden="1">#REF!</definedName>
    <definedName name="BExILG5F338C0FFLMVOKMKF8X5ZP" localSheetId="4" hidden="1">#REF!</definedName>
    <definedName name="BExILG5F338C0FFLMVOKMKF8X5ZP" hidden="1">#REF!</definedName>
    <definedName name="BExILGQTQM0HOD0BJI90YO7GOIN3" localSheetId="4" hidden="1">#REF!</definedName>
    <definedName name="BExILGQTQM0HOD0BJI90YO7GOIN3" hidden="1">#REF!</definedName>
    <definedName name="BExILPL7P2BNCD7MYCGTQ9F0R5JX" localSheetId="4" hidden="1">#REF!</definedName>
    <definedName name="BExILPL7P2BNCD7MYCGTQ9F0R5JX" hidden="1">#REF!</definedName>
    <definedName name="BExILVVS4B1B4G7IO0LPUDWY9K8W" localSheetId="4" hidden="1">#REF!</definedName>
    <definedName name="BExILVVS4B1B4G7IO0LPUDWY9K8W" hidden="1">#REF!</definedName>
    <definedName name="BExIM9DBUB7ZGF4B20FVUO9QGOX2" localSheetId="4" hidden="1">#REF!</definedName>
    <definedName name="BExIM9DBUB7ZGF4B20FVUO9QGOX2" hidden="1">#REF!</definedName>
    <definedName name="BExIMCTBZ4WAESGCDWJ64SB4F0L1" localSheetId="4" hidden="1">#REF!</definedName>
    <definedName name="BExIMCTBZ4WAESGCDWJ64SB4F0L1" hidden="1">#REF!</definedName>
    <definedName name="BExIMGK9Z94TFPWWZFMD10HV0IF6" localSheetId="4" hidden="1">#REF!</definedName>
    <definedName name="BExIMGK9Z94TFPWWZFMD10HV0IF6" hidden="1">#REF!</definedName>
    <definedName name="BExIMPEGKG18TELVC33T4OQTNBWC" localSheetId="4" hidden="1">#REF!</definedName>
    <definedName name="BExIMPEGKG18TELVC33T4OQTNBWC" hidden="1">#REF!</definedName>
    <definedName name="BExIN4OR435DL1US13JQPOQK8GD5" localSheetId="4" hidden="1">#REF!</definedName>
    <definedName name="BExIN4OR435DL1US13JQPOQK8GD5" hidden="1">#REF!</definedName>
    <definedName name="BExINI6A7H3KSFRFA6UBBDPKW37F" localSheetId="4" hidden="1">#REF!</definedName>
    <definedName name="BExINI6A7H3KSFRFA6UBBDPKW37F" hidden="1">#REF!</definedName>
    <definedName name="BExINIMK8XC3JOBT2EXYFHHH52H0" localSheetId="4" hidden="1">#REF!</definedName>
    <definedName name="BExINIMK8XC3JOBT2EXYFHHH52H0" hidden="1">#REF!</definedName>
    <definedName name="BExINLX401ZKEGWU168DS4JUM2J6" localSheetId="4" hidden="1">#REF!</definedName>
    <definedName name="BExINLX401ZKEGWU168DS4JUM2J6" hidden="1">#REF!</definedName>
    <definedName name="BExINMYYJO1FTV1CZF6O5XCFAMQX" localSheetId="4" hidden="1">#REF!</definedName>
    <definedName name="BExINMYYJO1FTV1CZF6O5XCFAMQX" hidden="1">#REF!</definedName>
    <definedName name="BExINP2H4KI05FRFV5PKZFE00HKO" localSheetId="4" hidden="1">#REF!</definedName>
    <definedName name="BExINP2H4KI05FRFV5PKZFE00HKO" hidden="1">#REF!</definedName>
    <definedName name="BExINPTCEJ9RPDEBJEJH80NATGUQ" localSheetId="4" hidden="1">#REF!</definedName>
    <definedName name="BExINPTCEJ9RPDEBJEJH80NATGUQ" hidden="1">#REF!</definedName>
    <definedName name="BExINWEQMNJ70A6JRXC2LACBX1GX" localSheetId="4" hidden="1">#REF!</definedName>
    <definedName name="BExINWEQMNJ70A6JRXC2LACBX1GX" hidden="1">#REF!</definedName>
    <definedName name="BExINZELVWYGU876QUUZCIMXPBQC" localSheetId="4" hidden="1">#REF!</definedName>
    <definedName name="BExINZELVWYGU876QUUZCIMXPBQC" hidden="1">#REF!</definedName>
    <definedName name="BExIO9QZ59ZHRA8SX6QICH2AY8A2" localSheetId="4" hidden="1">#REF!</definedName>
    <definedName name="BExIO9QZ59ZHRA8SX6QICH2AY8A2" hidden="1">#REF!</definedName>
    <definedName name="BExIOAHV525SMMGFDJFE7456JPBD" localSheetId="4" hidden="1">#REF!</definedName>
    <definedName name="BExIOAHV525SMMGFDJFE7456JPBD" hidden="1">#REF!</definedName>
    <definedName name="BExIOCQUQHKUU1KONGSDOLQTQEIC" localSheetId="4" hidden="1">#REF!</definedName>
    <definedName name="BExIOCQUQHKUU1KONGSDOLQTQEIC" hidden="1">#REF!</definedName>
    <definedName name="BExIOFAGCDQQKALMX3V0KU94KUQO" localSheetId="4" hidden="1">#REF!</definedName>
    <definedName name="BExIOFAGCDQQKALMX3V0KU94KUQO" hidden="1">#REF!</definedName>
    <definedName name="BExIOFL8Y5O61VLKTB4H20IJNWS1" localSheetId="4" hidden="1">#REF!</definedName>
    <definedName name="BExIOFL8Y5O61VLKTB4H20IJNWS1" hidden="1">#REF!</definedName>
    <definedName name="BExIOMBXRW5NS4ZPYX9G5QREZ5J6" localSheetId="4" hidden="1">#REF!</definedName>
    <definedName name="BExIOMBXRW5NS4ZPYX9G5QREZ5J6" hidden="1">#REF!</definedName>
    <definedName name="BExIORA3GK78T7C7SNBJJUONJ0LS" localSheetId="4" hidden="1">#REF!</definedName>
    <definedName name="BExIORA3GK78T7C7SNBJJUONJ0LS" hidden="1">#REF!</definedName>
    <definedName name="BExIORFDXP4AVIEBLSTZ8ETSXMNM" localSheetId="4" hidden="1">#REF!</definedName>
    <definedName name="BExIORFDXP4AVIEBLSTZ8ETSXMNM" hidden="1">#REF!</definedName>
    <definedName name="BExIOTZ5EFZ2NASVQ05RH15HRSW6" localSheetId="4" hidden="1">#REF!</definedName>
    <definedName name="BExIOTZ5EFZ2NASVQ05RH15HRSW6" hidden="1">#REF!</definedName>
    <definedName name="BExIP8YNN6UUE1GZ223SWH7DLGKO" localSheetId="4" hidden="1">#REF!</definedName>
    <definedName name="BExIP8YNN6UUE1GZ223SWH7DLGKO" hidden="1">#REF!</definedName>
    <definedName name="BExIPAB4AOL592OJCC1CFAXTLF1A" localSheetId="4" hidden="1">#REF!</definedName>
    <definedName name="BExIPAB4AOL592OJCC1CFAXTLF1A" hidden="1">#REF!</definedName>
    <definedName name="BExIPB25DKX4S2ZCKQN7KWSC3JBF" localSheetId="4" hidden="1">#REF!</definedName>
    <definedName name="BExIPB25DKX4S2ZCKQN7KWSC3JBF" hidden="1">#REF!</definedName>
    <definedName name="BExIPCUX4I4S2N50TLMMLALYLH9S" localSheetId="4" hidden="1">#REF!</definedName>
    <definedName name="BExIPCUX4I4S2N50TLMMLALYLH9S" hidden="1">#REF!</definedName>
    <definedName name="BExIPDLT8JYAMGE5HTN4D1YHZF3V" localSheetId="4" hidden="1">#REF!</definedName>
    <definedName name="BExIPDLT8JYAMGE5HTN4D1YHZF3V" hidden="1">#REF!</definedName>
    <definedName name="BExIPG040Q08EWIWL6CAVR3GRI43" localSheetId="4" hidden="1">#REF!</definedName>
    <definedName name="BExIPG040Q08EWIWL6CAVR3GRI43" hidden="1">#REF!</definedName>
    <definedName name="BExIPKNFUDPDKOSH5GHDVNA8D66S" localSheetId="4" hidden="1">#REF!</definedName>
    <definedName name="BExIPKNFUDPDKOSH5GHDVNA8D66S" hidden="1">#REF!</definedName>
    <definedName name="BExIPVL5VEVK9Q7AYB7EC2VZWBEZ" hidden="1">#REF!</definedName>
    <definedName name="BExIQ1VS9A2FHVD9TUHKG9K8EVVP" localSheetId="4" hidden="1">#REF!</definedName>
    <definedName name="BExIQ1VS9A2FHVD9TUHKG9K8EVVP" hidden="1">#REF!</definedName>
    <definedName name="BExIQ3J19L30PSQ2CXNT6IHW0I7V" localSheetId="4" hidden="1">#REF!</definedName>
    <definedName name="BExIQ3J19L30PSQ2CXNT6IHW0I7V" hidden="1">#REF!</definedName>
    <definedName name="BExIQ3OJ7M04XCY276IO0LJA5XUK" localSheetId="4" hidden="1">#REF!</definedName>
    <definedName name="BExIQ3OJ7M04XCY276IO0LJA5XUK" hidden="1">#REF!</definedName>
    <definedName name="BExIQ5S19ITB0NDRUN4XV7B905ED" localSheetId="4" hidden="1">#REF!</definedName>
    <definedName name="BExIQ5S19ITB0NDRUN4XV7B905ED" hidden="1">#REF!</definedName>
    <definedName name="BExIQ810MMN2UN0EQ9CRQAFWA19X" localSheetId="4" hidden="1">#REF!</definedName>
    <definedName name="BExIQ810MMN2UN0EQ9CRQAFWA19X" hidden="1">#REF!</definedName>
    <definedName name="BExIQ9TMQT2EIXSVQW7GVSOAW2VJ" localSheetId="4" hidden="1">#REF!</definedName>
    <definedName name="BExIQ9TMQT2EIXSVQW7GVSOAW2VJ" hidden="1">#REF!</definedName>
    <definedName name="BExIQBMDE1L6J4H27K1FMSHQKDSE" localSheetId="4" hidden="1">#REF!</definedName>
    <definedName name="BExIQBMDE1L6J4H27K1FMSHQKDSE" hidden="1">#REF!</definedName>
    <definedName name="BExIQE65LVXUOF3UZFO7SDHFJH22" localSheetId="4" hidden="1">#REF!</definedName>
    <definedName name="BExIQE65LVXUOF3UZFO7SDHFJH22" hidden="1">#REF!</definedName>
    <definedName name="BExIQG9OO2KKBOWTMD1OXY36TEGA" localSheetId="4" hidden="1">#REF!</definedName>
    <definedName name="BExIQG9OO2KKBOWTMD1OXY36TEGA" hidden="1">#REF!</definedName>
    <definedName name="BExIQHWZ65ALA9VAFCJEGIL1145G" localSheetId="4" hidden="1">#REF!</definedName>
    <definedName name="BExIQHWZ65ALA9VAFCJEGIL1145G" hidden="1">#REF!</definedName>
    <definedName name="BExIQX1XBB31HZTYEEVOBSE3C5A6" localSheetId="4" hidden="1">#REF!</definedName>
    <definedName name="BExIQX1XBB31HZTYEEVOBSE3C5A6" hidden="1">#REF!</definedName>
    <definedName name="BExIR2ALYRP9FW99DK2084J7IIDC" localSheetId="4" hidden="1">#REF!</definedName>
    <definedName name="BExIR2ALYRP9FW99DK2084J7IIDC" hidden="1">#REF!</definedName>
    <definedName name="BExIR8FQETPTQYW37DBVDWG3J4JW" localSheetId="4" hidden="1">#REF!</definedName>
    <definedName name="BExIR8FQETPTQYW37DBVDWG3J4JW" hidden="1">#REF!</definedName>
    <definedName name="BExIRHKWQB1PP4ZLB0C3AVUBAFMD" localSheetId="4" hidden="1">#REF!</definedName>
    <definedName name="BExIRHKWQB1PP4ZLB0C3AVUBAFMD" hidden="1">#REF!</definedName>
    <definedName name="BExIRJTRJPQR3OTAGAV7JTA4VMPS" localSheetId="4" hidden="1">#REF!</definedName>
    <definedName name="BExIRJTRJPQR3OTAGAV7JTA4VMPS" hidden="1">#REF!</definedName>
    <definedName name="BExIROH27RJOG6VI7ZHR0RZGAZZ4" localSheetId="4" hidden="1">#REF!</definedName>
    <definedName name="BExIROH27RJOG6VI7ZHR0RZGAZZ4" hidden="1">#REF!</definedName>
    <definedName name="BExIRRBGTY01OQOI3U5SW59RFDFI" localSheetId="4" hidden="1">#REF!</definedName>
    <definedName name="BExIRRBGTY01OQOI3U5SW59RFDFI" hidden="1">#REF!</definedName>
    <definedName name="BExIS4T0DRF57HYO7OGG72KBOFOI" localSheetId="4" hidden="1">#REF!</definedName>
    <definedName name="BExIS4T0DRF57HYO7OGG72KBOFOI" hidden="1">#REF!</definedName>
    <definedName name="BExIS77BJDDK18PGI9DSEYZPIL7P" localSheetId="4" hidden="1">#REF!</definedName>
    <definedName name="BExIS77BJDDK18PGI9DSEYZPIL7P" hidden="1">#REF!</definedName>
    <definedName name="BExIS8USL1T3Z97CZ30HJ98E2GXQ" localSheetId="4" hidden="1">#REF!</definedName>
    <definedName name="BExIS8USL1T3Z97CZ30HJ98E2GXQ" hidden="1">#REF!</definedName>
    <definedName name="BExISC5B700MZUBFTQ9K4IKTF7HR" localSheetId="4" hidden="1">#REF!</definedName>
    <definedName name="BExISC5B700MZUBFTQ9K4IKTF7HR" hidden="1">#REF!</definedName>
    <definedName name="BExISDHXS49S1H56ENBPRF1NLD5C" localSheetId="4" hidden="1">#REF!</definedName>
    <definedName name="BExISDHXS49S1H56ENBPRF1NLD5C" hidden="1">#REF!</definedName>
    <definedName name="BExISM1JLV54A21A164IURMPGUMU" localSheetId="4" hidden="1">#REF!</definedName>
    <definedName name="BExISM1JLV54A21A164IURMPGUMU" hidden="1">#REF!</definedName>
    <definedName name="BExISRFKJYUZ4AKW44IJF7RF9Y90" localSheetId="4" hidden="1">#REF!</definedName>
    <definedName name="BExISRFKJYUZ4AKW44IJF7RF9Y90" hidden="1">#REF!</definedName>
    <definedName name="BExISSMVV57JAUB6CSGBMBFVNGWK" localSheetId="4" hidden="1">#REF!</definedName>
    <definedName name="BExISSMVV57JAUB6CSGBMBFVNGWK" hidden="1">#REF!</definedName>
    <definedName name="BExIT16AD4HCD0WQCCA72AKLQHK1" localSheetId="4" hidden="1">#REF!</definedName>
    <definedName name="BExIT16AD4HCD0WQCCA72AKLQHK1" hidden="1">#REF!</definedName>
    <definedName name="BExIT1MK8TBAK3SNP36A8FKDQSOK" localSheetId="4" hidden="1">#REF!</definedName>
    <definedName name="BExIT1MK8TBAK3SNP36A8FKDQSOK" hidden="1">#REF!</definedName>
    <definedName name="BExIT9PPVL7XGGIZS7G6QI6L7H9U" localSheetId="4" hidden="1">#REF!</definedName>
    <definedName name="BExIT9PPVL7XGGIZS7G6QI6L7H9U" hidden="1">#REF!</definedName>
    <definedName name="BExITBNYANV2S8KD56GOGCKW393R" localSheetId="4" hidden="1">#REF!</definedName>
    <definedName name="BExITBNYANV2S8KD56GOGCKW393R" hidden="1">#REF!</definedName>
    <definedName name="BExITGB4FVAV0LE88D7JMX7FBYXI" localSheetId="4" hidden="1">#REF!</definedName>
    <definedName name="BExITGB4FVAV0LE88D7JMX7FBYXI" hidden="1">#REF!</definedName>
    <definedName name="BExITI3TQ14K842P38QF0PNWSWNO" localSheetId="4" hidden="1">#REF!</definedName>
    <definedName name="BExITI3TQ14K842P38QF0PNWSWNO" hidden="1">#REF!</definedName>
    <definedName name="BExIU9OGER4TPMETACWUEP1UENK0" localSheetId="4" hidden="1">#REF!</definedName>
    <definedName name="BExIU9OGER4TPMETACWUEP1UENK0" hidden="1">#REF!</definedName>
    <definedName name="BExIUD4OJGH65NFNQ4VMCE3R4J1X" localSheetId="4" hidden="1">#REF!</definedName>
    <definedName name="BExIUD4OJGH65NFNQ4VMCE3R4J1X" hidden="1">#REF!</definedName>
    <definedName name="BExIUQM0XWNNW3MJD26EOVIT7FSU" localSheetId="4" hidden="1">#REF!</definedName>
    <definedName name="BExIUQM0XWNNW3MJD26EOVIT7FSU" hidden="1">#REF!</definedName>
    <definedName name="BExIUTB5OAAXYW0OFMP0PS40SPOB" localSheetId="4" hidden="1">#REF!</definedName>
    <definedName name="BExIUTB5OAAXYW0OFMP0PS40SPOB" hidden="1">#REF!</definedName>
    <definedName name="BExIUUT2MHIOV6R3WHA0DPM1KBKY" localSheetId="4" hidden="1">#REF!</definedName>
    <definedName name="BExIUUT2MHIOV6R3WHA0DPM1KBKY" hidden="1">#REF!</definedName>
    <definedName name="BExIUYPDT1AM6MWGWQS646PIZIWC" localSheetId="4" hidden="1">#REF!</definedName>
    <definedName name="BExIUYPDT1AM6MWGWQS646PIZIWC" hidden="1">#REF!</definedName>
    <definedName name="BExIV0I2O9F8D1UK1SI8AEYR6U0A" localSheetId="4" hidden="1">#REF!</definedName>
    <definedName name="BExIV0I2O9F8D1UK1SI8AEYR6U0A" hidden="1">#REF!</definedName>
    <definedName name="BExIV2LM38XPLRTWT0R44TMQ59E5" localSheetId="4" hidden="1">#REF!</definedName>
    <definedName name="BExIV2LM38XPLRTWT0R44TMQ59E5" hidden="1">#REF!</definedName>
    <definedName name="BExIV3HY4S0YRV1F7XEMF2YHAR2I" localSheetId="4" hidden="1">#REF!</definedName>
    <definedName name="BExIV3HY4S0YRV1F7XEMF2YHAR2I" hidden="1">#REF!</definedName>
    <definedName name="BExIV6HUZFRIFLXW2SICKGTAH1PV" localSheetId="4" hidden="1">#REF!</definedName>
    <definedName name="BExIV6HUZFRIFLXW2SICKGTAH1PV" hidden="1">#REF!</definedName>
    <definedName name="BExIVCXWL6H5LD9DHDIA4F5U9TQL" localSheetId="4" hidden="1">#REF!</definedName>
    <definedName name="BExIVCXWL6H5LD9DHDIA4F5U9TQL" hidden="1">#REF!</definedName>
    <definedName name="BExIVEVYJ7KL8QNR5ZTOSD11I5A6" localSheetId="4" hidden="1">#REF!</definedName>
    <definedName name="BExIVEVYJ7KL8QNR5ZTOSD11I5A6" hidden="1">#REF!</definedName>
    <definedName name="BExIVJ30S9U8MA1TUBRND8DGF96D" localSheetId="4" hidden="1">#REF!</definedName>
    <definedName name="BExIVJ30S9U8MA1TUBRND8DGF96D" hidden="1">#REF!</definedName>
    <definedName name="BExIVMOIPSEWSIHIDDLOXESQ28A0" localSheetId="4" hidden="1">#REF!</definedName>
    <definedName name="BExIVMOIPSEWSIHIDDLOXESQ28A0" hidden="1">#REF!</definedName>
    <definedName name="BExIVNVNJX9BYDLC88NG09YF5XQ6" localSheetId="4" hidden="1">#REF!</definedName>
    <definedName name="BExIVNVNJX9BYDLC88NG09YF5XQ6" hidden="1">#REF!</definedName>
    <definedName name="BExIVQVKLMGSRYT1LFZH0KUIA4OR" localSheetId="4" hidden="1">#REF!</definedName>
    <definedName name="BExIVQVKLMGSRYT1LFZH0KUIA4OR" hidden="1">#REF!</definedName>
    <definedName name="BExIVYTFI35KNR2XSA6N8OJYUTUR" localSheetId="4" hidden="1">#REF!</definedName>
    <definedName name="BExIVYTFI35KNR2XSA6N8OJYUTUR" hidden="1">#REF!</definedName>
    <definedName name="BExIVZF05SNB8DE7VLQOFG9S41HS" localSheetId="4" hidden="1">#REF!</definedName>
    <definedName name="BExIVZF05SNB8DE7VLQOFG9S41HS" hidden="1">#REF!</definedName>
    <definedName name="BExIWB3SY3WRIVIOF988DNNODBOA" localSheetId="4" hidden="1">#REF!</definedName>
    <definedName name="BExIWB3SY3WRIVIOF988DNNODBOA" hidden="1">#REF!</definedName>
    <definedName name="BExIWB99CG0H52LRD6QWPN4L6DV2" localSheetId="4" hidden="1">#REF!</definedName>
    <definedName name="BExIWB99CG0H52LRD6QWPN4L6DV2" hidden="1">#REF!</definedName>
    <definedName name="BExIWG1W7XP9DFYYSZAIOSHM0QLQ" localSheetId="4" hidden="1">#REF!</definedName>
    <definedName name="BExIWG1W7XP9DFYYSZAIOSHM0QLQ" hidden="1">#REF!</definedName>
    <definedName name="BExIWH3KUK94B7833DD4TB0Y6KP9" localSheetId="4" hidden="1">#REF!</definedName>
    <definedName name="BExIWH3KUK94B7833DD4TB0Y6KP9" hidden="1">#REF!</definedName>
    <definedName name="BExIWHZXYAALPLS8CSHZHJ82LBOH" localSheetId="4" hidden="1">#REF!</definedName>
    <definedName name="BExIWHZXYAALPLS8CSHZHJ82LBOH" hidden="1">#REF!</definedName>
    <definedName name="BExIWJY6FHR6KOO0P8U4IZ7VD42D" localSheetId="4" hidden="1">#REF!</definedName>
    <definedName name="BExIWJY6FHR6KOO0P8U4IZ7VD42D" hidden="1">#REF!</definedName>
    <definedName name="BExIWKE9MGIDWORBI43AWTUNYFAN" localSheetId="4" hidden="1">#REF!</definedName>
    <definedName name="BExIWKE9MGIDWORBI43AWTUNYFAN" hidden="1">#REF!</definedName>
    <definedName name="BExIWPHOYLSNGZKVD3RRKOEALEUG" localSheetId="4" hidden="1">#REF!</definedName>
    <definedName name="BExIWPHOYLSNGZKVD3RRKOEALEUG" hidden="1">#REF!</definedName>
    <definedName name="BExIWSHLD1QIZPL5ARLXOJ9Y2CAA" localSheetId="4" hidden="1">#REF!</definedName>
    <definedName name="BExIWSHLD1QIZPL5ARLXOJ9Y2CAA" hidden="1">#REF!</definedName>
    <definedName name="BExIX34PM5DBTRHRQWP6PL6WIX88" localSheetId="4" hidden="1">#REF!</definedName>
    <definedName name="BExIX34PM5DBTRHRQWP6PL6WIX88" hidden="1">#REF!</definedName>
    <definedName name="BExIX5OAP9KSUE5SIZCW9P39Q4WE" localSheetId="4" hidden="1">#REF!</definedName>
    <definedName name="BExIX5OAP9KSUE5SIZCW9P39Q4WE" hidden="1">#REF!</definedName>
    <definedName name="BExIXGRJPVJMUDGSG7IHPXPNO69B" localSheetId="4" hidden="1">#REF!</definedName>
    <definedName name="BExIXGRJPVJMUDGSG7IHPXPNO69B" hidden="1">#REF!</definedName>
    <definedName name="BExIXGWVQ9WOO0NCJLXAU4PJPOPM" localSheetId="4" hidden="1">#REF!</definedName>
    <definedName name="BExIXGWVQ9WOO0NCJLXAU4PJPOPM" hidden="1">#REF!</definedName>
    <definedName name="BExIXLK6SEOTUWQVNLCH4SAKTVGQ" localSheetId="4" hidden="1">#REF!</definedName>
    <definedName name="BExIXLK6SEOTUWQVNLCH4SAKTVGQ" hidden="1">#REF!</definedName>
    <definedName name="BExIXM5R87ZL3FHALWZXYCPHGX3E" localSheetId="4" hidden="1">#REF!</definedName>
    <definedName name="BExIXM5R87ZL3FHALWZXYCPHGX3E" hidden="1">#REF!</definedName>
    <definedName name="BExIXN24YK8MIB3OZ905DHU9CDH1" localSheetId="4" hidden="1">#REF!</definedName>
    <definedName name="BExIXN24YK8MIB3OZ905DHU9CDH1" hidden="1">#REF!</definedName>
    <definedName name="BExIXS036ZCKT2Z8XZKLZ8PFWQGL" localSheetId="4" hidden="1">#REF!</definedName>
    <definedName name="BExIXS036ZCKT2Z8XZKLZ8PFWQGL" hidden="1">#REF!</definedName>
    <definedName name="BExIXY5CF9PFM0P40AZ4U51TMWV0" localSheetId="4" hidden="1">#REF!</definedName>
    <definedName name="BExIXY5CF9PFM0P40AZ4U51TMWV0" hidden="1">#REF!</definedName>
    <definedName name="BExIYEXJBK8JDWIRSVV4RJSKZVV1" localSheetId="4" hidden="1">#REF!</definedName>
    <definedName name="BExIYEXJBK8JDWIRSVV4RJSKZVV1" hidden="1">#REF!</definedName>
    <definedName name="BExIYFJ59KLIPRTGIHX9X07UVGT3" localSheetId="4" hidden="1">#REF!</definedName>
    <definedName name="BExIYFJ59KLIPRTGIHX9X07UVGT3" hidden="1">#REF!</definedName>
    <definedName name="BExIYHH7GZO6BU3DC4GRLH3FD3ZS" localSheetId="4" hidden="1">#REF!</definedName>
    <definedName name="BExIYHH7GZO6BU3DC4GRLH3FD3ZS" hidden="1">#REF!</definedName>
    <definedName name="BExIYHMPBTD67ZNUL9O76FZQHYPT" localSheetId="4" hidden="1">#REF!</definedName>
    <definedName name="BExIYHMPBTD67ZNUL9O76FZQHYPT" hidden="1">#REF!</definedName>
    <definedName name="BExIYI2RH0K4225XO970K2IQ1E79" localSheetId="4" hidden="1">#REF!</definedName>
    <definedName name="BExIYI2RH0K4225XO970K2IQ1E79" hidden="1">#REF!</definedName>
    <definedName name="BExIYMPZ0KS2KOJFQAUQJ77L7701" localSheetId="4" hidden="1">#REF!</definedName>
    <definedName name="BExIYMPZ0KS2KOJFQAUQJ77L7701" hidden="1">#REF!</definedName>
    <definedName name="BExIYP9Q6FV9T0R9G3UDKLS4TTYX" localSheetId="4" hidden="1">#REF!</definedName>
    <definedName name="BExIYP9Q6FV9T0R9G3UDKLS4TTYX" hidden="1">#REF!</definedName>
    <definedName name="BExIYZGLDQ1TN7BIIN4RLDP31GIM" localSheetId="4" hidden="1">#REF!</definedName>
    <definedName name="BExIYZGLDQ1TN7BIIN4RLDP31GIM" hidden="1">#REF!</definedName>
    <definedName name="BExIZ4K0EZJK6PW3L8SVKTJFSWW9" localSheetId="4" hidden="1">#REF!</definedName>
    <definedName name="BExIZ4K0EZJK6PW3L8SVKTJFSWW9" hidden="1">#REF!</definedName>
    <definedName name="BExIZAECOEZGBAO29QMV14E6XDIV" localSheetId="4" hidden="1">#REF!</definedName>
    <definedName name="BExIZAECOEZGBAO29QMV14E6XDIV" hidden="1">#REF!</definedName>
    <definedName name="BExIZHQR3N1546MQS83ZJ8I6SPZ3" localSheetId="4" hidden="1">#REF!</definedName>
    <definedName name="BExIZHQR3N1546MQS83ZJ8I6SPZ3" hidden="1">#REF!</definedName>
    <definedName name="BExIZKVXYD5O2JBU81F2UFJZLLSI" localSheetId="4" hidden="1">#REF!</definedName>
    <definedName name="BExIZKVXYD5O2JBU81F2UFJZLLSI" hidden="1">#REF!</definedName>
    <definedName name="BExIZPZDHC8HGER83WHCZAHOX7LK" localSheetId="4" hidden="1">#REF!</definedName>
    <definedName name="BExIZPZDHC8HGER83WHCZAHOX7LK" hidden="1">#REF!</definedName>
    <definedName name="BExIZQA5XCS39QKXMYR1MH2ZIGPS" localSheetId="4" hidden="1">#REF!</definedName>
    <definedName name="BExIZQA5XCS39QKXMYR1MH2ZIGPS" hidden="1">#REF!</definedName>
    <definedName name="BExIZVDLRUNAL32D9KO9X7Y4PB3O" localSheetId="4" hidden="1">#REF!</definedName>
    <definedName name="BExIZVDLRUNAL32D9KO9X7Y4PB3O" hidden="1">#REF!</definedName>
    <definedName name="BExIZY2PUZ0OF9YKK1B13IW0VS6G" localSheetId="4" hidden="1">#REF!</definedName>
    <definedName name="BExIZY2PUZ0OF9YKK1B13IW0VS6G" hidden="1">#REF!</definedName>
    <definedName name="BExJ08KBRR2XMWW3VZMPSQKXHZUH" localSheetId="4" hidden="1">#REF!</definedName>
    <definedName name="BExJ08KBRR2XMWW3VZMPSQKXHZUH" hidden="1">#REF!</definedName>
    <definedName name="BExJ0DYJWXGE7DA39PYL3WM05U9O" localSheetId="4" hidden="1">#REF!</definedName>
    <definedName name="BExJ0DYJWXGE7DA39PYL3WM05U9O" hidden="1">#REF!</definedName>
    <definedName name="BExJ0JYDEZPM2303TRBXOZ74M7N6" localSheetId="4" hidden="1">#REF!</definedName>
    <definedName name="BExJ0JYDEZPM2303TRBXOZ74M7N6" hidden="1">#REF!</definedName>
    <definedName name="BExJ0MY8SY5J5V50H3UKE78ODTVB" localSheetId="4" hidden="1">#REF!</definedName>
    <definedName name="BExJ0MY8SY5J5V50H3UKE78ODTVB" hidden="1">#REF!</definedName>
    <definedName name="BExJ0YC98G37ML4N8FLP8D95EFRF" localSheetId="4" hidden="1">#REF!</definedName>
    <definedName name="BExJ0YC98G37ML4N8FLP8D95EFRF" hidden="1">#REF!</definedName>
    <definedName name="BExKCDYKAEV45AFXHVHZZ62E5BM3" localSheetId="4" hidden="1">#REF!</definedName>
    <definedName name="BExKCDYKAEV45AFXHVHZZ62E5BM3" hidden="1">#REF!</definedName>
    <definedName name="BExKCYXU0W2VQVDI3N3N37K2598P" localSheetId="4" hidden="1">#REF!</definedName>
    <definedName name="BExKCYXU0W2VQVDI3N3N37K2598P" hidden="1">#REF!</definedName>
    <definedName name="BExKDJX3Z1TS0WFDD9EAO42JHL9G" localSheetId="4" hidden="1">#REF!</definedName>
    <definedName name="BExKDJX3Z1TS0WFDD9EAO42JHL9G" hidden="1">#REF!</definedName>
    <definedName name="BExKDK7WVA5I2WBACAZHAHN35D0I" localSheetId="4" hidden="1">#REF!</definedName>
    <definedName name="BExKDK7WVA5I2WBACAZHAHN35D0I" hidden="1">#REF!</definedName>
    <definedName name="BExKDKO0W4AGQO1V7K6Q4VM750FT" localSheetId="4" hidden="1">#REF!</definedName>
    <definedName name="BExKDKO0W4AGQO1V7K6Q4VM750FT" hidden="1">#REF!</definedName>
    <definedName name="BExKDLF10G7W77J87QWH3ZGLUCLW" localSheetId="4" hidden="1">#REF!</definedName>
    <definedName name="BExKDLF10G7W77J87QWH3ZGLUCLW" hidden="1">#REF!</definedName>
    <definedName name="BExKE2NDBQ14HOJH945N4W9ZZFJO" localSheetId="4" hidden="1">#REF!</definedName>
    <definedName name="BExKE2NDBQ14HOJH945N4W9ZZFJO" hidden="1">#REF!</definedName>
    <definedName name="BExKEFE0I3MT6ZLC4T1L9465HKTN" localSheetId="4" hidden="1">#REF!</definedName>
    <definedName name="BExKEFE0I3MT6ZLC4T1L9465HKTN" hidden="1">#REF!</definedName>
    <definedName name="BExKEK6O5BVJP4VY02FY7JNAZ6BT" localSheetId="4" hidden="1">#REF!</definedName>
    <definedName name="BExKEK6O5BVJP4VY02FY7JNAZ6BT" hidden="1">#REF!</definedName>
    <definedName name="BExKEKXK6E6QX339ELPXDIRZSJE0" localSheetId="4" hidden="1">#REF!</definedName>
    <definedName name="BExKEKXK6E6QX339ELPXDIRZSJE0" hidden="1">#REF!</definedName>
    <definedName name="BExKEMFI35R0D4WN4A59V9QH7I5S" localSheetId="4" hidden="1">#REF!</definedName>
    <definedName name="BExKEMFI35R0D4WN4A59V9QH7I5S" hidden="1">#REF!</definedName>
    <definedName name="BExKEOOIBMP7N8033EY2CJYCBX6H" localSheetId="4" hidden="1">#REF!</definedName>
    <definedName name="BExKEOOIBMP7N8033EY2CJYCBX6H" hidden="1">#REF!</definedName>
    <definedName name="BExKEW0RR5LA3VC46A2BEOOMQE56" localSheetId="4" hidden="1">#REF!</definedName>
    <definedName name="BExKEW0RR5LA3VC46A2BEOOMQE56" hidden="1">#REF!</definedName>
    <definedName name="BExKF37PTJB4PE1PUQWG20ASBX4E" localSheetId="4" hidden="1">#REF!</definedName>
    <definedName name="BExKF37PTJB4PE1PUQWG20ASBX4E" hidden="1">#REF!</definedName>
    <definedName name="BExKFA3VI1CZK21SM0N3LZWT9LA1" localSheetId="4" hidden="1">#REF!</definedName>
    <definedName name="BExKFA3VI1CZK21SM0N3LZWT9LA1" hidden="1">#REF!</definedName>
    <definedName name="BExKFBB29XXT9A2LVUXYSIVKPWGB" localSheetId="4" hidden="1">#REF!</definedName>
    <definedName name="BExKFBB29XXT9A2LVUXYSIVKPWGB" hidden="1">#REF!</definedName>
    <definedName name="BExKFINBFV5J2NFRCL4YUO3YF0ZE" localSheetId="4" hidden="1">#REF!</definedName>
    <definedName name="BExKFINBFV5J2NFRCL4YUO3YF0ZE" hidden="1">#REF!</definedName>
    <definedName name="BExKFISRBFACTAMJSALEYMY66F6X" localSheetId="4" hidden="1">#REF!</definedName>
    <definedName name="BExKFISRBFACTAMJSALEYMY66F6X" hidden="1">#REF!</definedName>
    <definedName name="BExKFOSK5DJ151C4E8544UWMYTOC" localSheetId="4" hidden="1">#REF!</definedName>
    <definedName name="BExKFOSK5DJ151C4E8544UWMYTOC" hidden="1">#REF!</definedName>
    <definedName name="BExKFWL3DE1V1VOVHAFYBE85QUB7" localSheetId="4" hidden="1">#REF!</definedName>
    <definedName name="BExKFWL3DE1V1VOVHAFYBE85QUB7" hidden="1">#REF!</definedName>
    <definedName name="BExKFXS9NDEWPZDVGLTMOM3CFO7N" localSheetId="4" hidden="1">#REF!</definedName>
    <definedName name="BExKFXS9NDEWPZDVGLTMOM3CFO7N" hidden="1">#REF!</definedName>
    <definedName name="BExKFYJC4EVEV54F82K6VKP7Q3OU" localSheetId="4" hidden="1">#REF!</definedName>
    <definedName name="BExKFYJC4EVEV54F82K6VKP7Q3OU" hidden="1">#REF!</definedName>
    <definedName name="BExKG4IYHBKQQ8J8FN10GB2IKO33" localSheetId="4" hidden="1">#REF!</definedName>
    <definedName name="BExKG4IYHBKQQ8J8FN10GB2IKO33" hidden="1">#REF!</definedName>
    <definedName name="BExKGBVDO2JNJUFOFQMF0RJG03ZK" localSheetId="4" hidden="1">#REF!</definedName>
    <definedName name="BExKGBVDO2JNJUFOFQMF0RJG03ZK" hidden="1">#REF!</definedName>
    <definedName name="BExKGF0L44S78D33WMQ1A75TRKB9" localSheetId="4" hidden="1">#REF!</definedName>
    <definedName name="BExKGF0L44S78D33WMQ1A75TRKB9" hidden="1">#REF!</definedName>
    <definedName name="BExKGFRN31B3G20LMQ4LRF879J68" localSheetId="4" hidden="1">#REF!</definedName>
    <definedName name="BExKGFRN31B3G20LMQ4LRF879J68" hidden="1">#REF!</definedName>
    <definedName name="BExKGJD3U3ADZILP20U3EURP0UQP" localSheetId="4" hidden="1">#REF!</definedName>
    <definedName name="BExKGJD3U3ADZILP20U3EURP0UQP" hidden="1">#REF!</definedName>
    <definedName name="BExKGNK5YGKP0YHHTAAOV17Z9EIM" localSheetId="4" hidden="1">#REF!</definedName>
    <definedName name="BExKGNK5YGKP0YHHTAAOV17Z9EIM" hidden="1">#REF!</definedName>
    <definedName name="BExKGQ3T3TWGZUSNVWJE1XWXHGRQ" hidden="1">#REF!</definedName>
    <definedName name="BExKGV77YH9YXIQTRKK2331QGYKF" localSheetId="4" hidden="1">#REF!</definedName>
    <definedName name="BExKGV77YH9YXIQTRKK2331QGYKF" hidden="1">#REF!</definedName>
    <definedName name="BExKH3FTZ5VGTB86W9M4AB39R0G8" localSheetId="4" hidden="1">#REF!</definedName>
    <definedName name="BExKH3FTZ5VGTB86W9M4AB39R0G8" hidden="1">#REF!</definedName>
    <definedName name="BExKH3FV5U5O6XZM7STS3NZKQFGJ" localSheetId="4" hidden="1">#REF!</definedName>
    <definedName name="BExKH3FV5U5O6XZM7STS3NZKQFGJ" hidden="1">#REF!</definedName>
    <definedName name="BExKH3W5435VN8DZ68OCKI93SEO4" localSheetId="4" hidden="1">#REF!</definedName>
    <definedName name="BExKH3W5435VN8DZ68OCKI93SEO4" hidden="1">#REF!</definedName>
    <definedName name="BExKH9L4L5ZUAA98QAZ7DB7YH4QE" localSheetId="4" hidden="1">#REF!</definedName>
    <definedName name="BExKH9L4L5ZUAA98QAZ7DB7YH4QE" hidden="1">#REF!</definedName>
    <definedName name="BExKHAMUH8NR3HRV0V6FHJE3ROLN" localSheetId="4" hidden="1">#REF!</definedName>
    <definedName name="BExKHAMUH8NR3HRV0V6FHJE3ROLN" hidden="1">#REF!</definedName>
    <definedName name="BExKHCFKOWFHO2WW0N7Y5XDXEWAO" localSheetId="4" hidden="1">#REF!</definedName>
    <definedName name="BExKHCFKOWFHO2WW0N7Y5XDXEWAO" hidden="1">#REF!</definedName>
    <definedName name="BExKHIVLONZ46HLMR50DEXKEUNEP" localSheetId="4" hidden="1">#REF!</definedName>
    <definedName name="BExKHIVLONZ46HLMR50DEXKEUNEP" hidden="1">#REF!</definedName>
    <definedName name="BExKHPM9XA0ADDK7TUR0N38EXWEP" localSheetId="4" hidden="1">#REF!</definedName>
    <definedName name="BExKHPM9XA0ADDK7TUR0N38EXWEP" hidden="1">#REF!</definedName>
    <definedName name="BExKHQYXEM47TMIQRQVHE4T5LT8K" localSheetId="4" hidden="1">#REF!</definedName>
    <definedName name="BExKHQYXEM47TMIQRQVHE4T5LT8K" hidden="1">#REF!</definedName>
    <definedName name="BExKI4076KXCDE5KXL79KT36OKLO" localSheetId="4" hidden="1">#REF!</definedName>
    <definedName name="BExKI4076KXCDE5KXL79KT36OKLO" hidden="1">#REF!</definedName>
    <definedName name="BExKI7AUWXBP1WBLFRIYSNQZDWCY" localSheetId="4" hidden="1">#REF!</definedName>
    <definedName name="BExKI7AUWXBP1WBLFRIYSNQZDWCY" hidden="1">#REF!</definedName>
    <definedName name="BExKI7LO70WYISR7Q0Y1ZDWO9M3B" localSheetId="4" hidden="1">#REF!</definedName>
    <definedName name="BExKI7LO70WYISR7Q0Y1ZDWO9M3B" hidden="1">#REF!</definedName>
    <definedName name="BExKIF3EIT434ZQKMDXUBJCRLMK8" localSheetId="4" hidden="1">#REF!</definedName>
    <definedName name="BExKIF3EIT434ZQKMDXUBJCRLMK8" hidden="1">#REF!</definedName>
    <definedName name="BExKIGQV6TXIZG039HBOJU62WP2U" localSheetId="4" hidden="1">#REF!</definedName>
    <definedName name="BExKIGQV6TXIZG039HBOJU62WP2U" hidden="1">#REF!</definedName>
    <definedName name="BExKILE008SF3KTAN8WML3XKI1NZ" localSheetId="4" hidden="1">#REF!</definedName>
    <definedName name="BExKILE008SF3KTAN8WML3XKI1NZ" hidden="1">#REF!</definedName>
    <definedName name="BExKINSBB6RS7I489QHMCOMU4Z2X" localSheetId="4" hidden="1">#REF!</definedName>
    <definedName name="BExKINSBB6RS7I489QHMCOMU4Z2X" hidden="1">#REF!</definedName>
    <definedName name="BExKINXMPEA03CETGL1VOW1XRJIR" localSheetId="4" hidden="1">#REF!</definedName>
    <definedName name="BExKINXMPEA03CETGL1VOW1XRJIR" hidden="1">#REF!</definedName>
    <definedName name="BExKITBU5LXLZYDJS3D3BAVWEY3U" localSheetId="4" hidden="1">#REF!</definedName>
    <definedName name="BExKITBU5LXLZYDJS3D3BAVWEY3U" hidden="1">#REF!</definedName>
    <definedName name="BExKIU87ZKSOC2DYZWFK6SAK9I8E" localSheetId="4" hidden="1">#REF!</definedName>
    <definedName name="BExKIU87ZKSOC2DYZWFK6SAK9I8E" hidden="1">#REF!</definedName>
    <definedName name="BExKJ449HLYX2DJ9UF0H9GTPSQ73" localSheetId="4" hidden="1">#REF!</definedName>
    <definedName name="BExKJ449HLYX2DJ9UF0H9GTPSQ73" hidden="1">#REF!</definedName>
    <definedName name="BExKJ5649R9IC0GKQD6QI2G7C99Q" localSheetId="4" hidden="1">#REF!</definedName>
    <definedName name="BExKJ5649R9IC0GKQD6QI2G7C99Q" hidden="1">#REF!</definedName>
    <definedName name="BExKJEB4FXIMV2AAE9S3FCGRK1R0" localSheetId="4" hidden="1">#REF!</definedName>
    <definedName name="BExKJEB4FXIMV2AAE9S3FCGRK1R0" hidden="1">#REF!</definedName>
    <definedName name="BExKJELX2RUC8UEC56IZPYYZXHA7" localSheetId="4" hidden="1">#REF!</definedName>
    <definedName name="BExKJELX2RUC8UEC56IZPYYZXHA7" hidden="1">#REF!</definedName>
    <definedName name="BExKJI7CV9I6ILFIZ3SVO4DGK64J" localSheetId="4" hidden="1">#REF!</definedName>
    <definedName name="BExKJI7CV9I6ILFIZ3SVO4DGK64J" hidden="1">#REF!</definedName>
    <definedName name="BExKJINMXS61G2TZEXCJAWVV4F57" localSheetId="4" hidden="1">#REF!</definedName>
    <definedName name="BExKJINMXS61G2TZEXCJAWVV4F57" hidden="1">#REF!</definedName>
    <definedName name="BExKJK5ME8KB7HA0180L7OUZDDGV" localSheetId="4" hidden="1">#REF!</definedName>
    <definedName name="BExKJK5ME8KB7HA0180L7OUZDDGV" hidden="1">#REF!</definedName>
    <definedName name="BExKJLY652HI5GNEEWQXOB08K2C1" localSheetId="4" hidden="1">#REF!</definedName>
    <definedName name="BExKJLY652HI5GNEEWQXOB08K2C1" hidden="1">#REF!</definedName>
    <definedName name="BExKJN5IF0VMDILJ5K8ZENF2QYV1" localSheetId="4" hidden="1">#REF!</definedName>
    <definedName name="BExKJN5IF0VMDILJ5K8ZENF2QYV1" hidden="1">#REF!</definedName>
    <definedName name="BExKJUSJPFUIK20FTVAFJWR2OUYX" localSheetId="4" hidden="1">#REF!</definedName>
    <definedName name="BExKJUSJPFUIK20FTVAFJWR2OUYX" hidden="1">#REF!</definedName>
    <definedName name="BExKJXHNZTE5OMRQ1KTVM1DIQE9I" localSheetId="4" hidden="1">#REF!</definedName>
    <definedName name="BExKJXHNZTE5OMRQ1KTVM1DIQE9I" hidden="1">#REF!</definedName>
    <definedName name="BExKK8VP5RS3D0UXZVKA37C4SYBP" localSheetId="4" hidden="1">#REF!</definedName>
    <definedName name="BExKK8VP5RS3D0UXZVKA37C4SYBP" hidden="1">#REF!</definedName>
    <definedName name="BExKKIM9NPF6B3SPMPIQB27HQME4" localSheetId="4" hidden="1">#REF!</definedName>
    <definedName name="BExKKIM9NPF6B3SPMPIQB27HQME4" hidden="1">#REF!</definedName>
    <definedName name="BExKKIX1BCBQ4R3K41QD8NTV0OV0" localSheetId="4" hidden="1">#REF!</definedName>
    <definedName name="BExKKIX1BCBQ4R3K41QD8NTV0OV0" hidden="1">#REF!</definedName>
    <definedName name="BExKKJ2IHMOO66DQ0V2YABR4GV05" localSheetId="4" hidden="1">#REF!</definedName>
    <definedName name="BExKKJ2IHMOO66DQ0V2YABR4GV05" hidden="1">#REF!</definedName>
    <definedName name="BExKKQ3ZWADYV03YHMXDOAMU90EB" localSheetId="4" hidden="1">#REF!</definedName>
    <definedName name="BExKKQ3ZWADYV03YHMXDOAMU90EB" hidden="1">#REF!</definedName>
    <definedName name="BExKKUGD2HMJWQEYZ8H3X1BMXFS9" localSheetId="4" hidden="1">#REF!</definedName>
    <definedName name="BExKKUGD2HMJWQEYZ8H3X1BMXFS9" hidden="1">#REF!</definedName>
    <definedName name="BExKKX05KCZZZPKOR1NE5A8RGVT4" localSheetId="4" hidden="1">#REF!</definedName>
    <definedName name="BExKKX05KCZZZPKOR1NE5A8RGVT4" hidden="1">#REF!</definedName>
    <definedName name="BExKL3QUCLQLECGZM555PRF8EN56" localSheetId="4" hidden="1">#REF!</definedName>
    <definedName name="BExKL3QUCLQLECGZM555PRF8EN56" hidden="1">#REF!</definedName>
    <definedName name="BExKL7CGLA62V9UQH9ZDEHIK8W4O" localSheetId="4" hidden="1">#REF!</definedName>
    <definedName name="BExKL7CGLA62V9UQH9ZDEHIK8W4O" hidden="1">#REF!</definedName>
    <definedName name="BExKLD6S9L66QYREYHBE5J44OK7X" localSheetId="4" hidden="1">#REF!</definedName>
    <definedName name="BExKLD6S9L66QYREYHBE5J44OK7X" hidden="1">#REF!</definedName>
    <definedName name="BExKLEZK32L28GYJWVO63BZ5E1JD" localSheetId="4" hidden="1">#REF!</definedName>
    <definedName name="BExKLEZK32L28GYJWVO63BZ5E1JD" hidden="1">#REF!</definedName>
    <definedName name="BExKLLKVVHT06LA55JB2FC871DC5" localSheetId="4" hidden="1">#REF!</definedName>
    <definedName name="BExKLLKVVHT06LA55JB2FC871DC5" hidden="1">#REF!</definedName>
    <definedName name="BExKMKNALVJRCZS69GFJA4M1J08O" localSheetId="4" hidden="1">#REF!</definedName>
    <definedName name="BExKMKNALVJRCZS69GFJA4M1J08O" hidden="1">#REF!</definedName>
    <definedName name="BExKMMFZIDRFNSBCWVADJ4S2JE52" localSheetId="4" hidden="1">#REF!</definedName>
    <definedName name="BExKMMFZIDRFNSBCWVADJ4S2JE52" hidden="1">#REF!</definedName>
    <definedName name="BExKMRZJS845FERFW6HUXLFAOMYD" localSheetId="4" hidden="1">#REF!</definedName>
    <definedName name="BExKMRZJS845FERFW6HUXLFAOMYD" hidden="1">#REF!</definedName>
    <definedName name="BExKMS514WWPGUGRYGTH6XU97T8B" localSheetId="4" hidden="1">#REF!</definedName>
    <definedName name="BExKMS514WWPGUGRYGTH6XU97T8B" hidden="1">#REF!</definedName>
    <definedName name="BExKMUDV8AH8HQAD5HJVUW7GFDWU" localSheetId="4" hidden="1">#REF!</definedName>
    <definedName name="BExKMUDV8AH8HQAD5HJVUW7GFDWU" hidden="1">#REF!</definedName>
    <definedName name="BExKMWBX4EH3EYJ07UFEM08NB40Z" localSheetId="4" hidden="1">#REF!</definedName>
    <definedName name="BExKMWBX4EH3EYJ07UFEM08NB40Z" hidden="1">#REF!</definedName>
    <definedName name="BExKN4Q70IU9OY91QRUSK3044MQD" localSheetId="4" hidden="1">#REF!</definedName>
    <definedName name="BExKN4Q70IU9OY91QRUSK3044MQD" hidden="1">#REF!</definedName>
    <definedName name="BExKNBGV2IR3S7M0BX4810KZB4V3" localSheetId="4" hidden="1">#REF!</definedName>
    <definedName name="BExKNBGV2IR3S7M0BX4810KZB4V3" hidden="1">#REF!</definedName>
    <definedName name="BExKNCTBZTSY3MO42VU5PLV6YUHZ" localSheetId="4" hidden="1">#REF!</definedName>
    <definedName name="BExKNCTBZTSY3MO42VU5PLV6YUHZ" hidden="1">#REF!</definedName>
    <definedName name="BExKNGV2YY749C42AQ2T9QNIE5C3" localSheetId="4" hidden="1">#REF!</definedName>
    <definedName name="BExKNGV2YY749C42AQ2T9QNIE5C3" hidden="1">#REF!</definedName>
    <definedName name="BExKNH0F1WPNUEQITIUN5T4NDX9H" localSheetId="4" hidden="1">#REF!</definedName>
    <definedName name="BExKNH0F1WPNUEQITIUN5T4NDX9H" hidden="1">#REF!</definedName>
    <definedName name="BExKNV8UOHVWEHDJWI2WMJ9X6QHZ" localSheetId="4" hidden="1">#REF!</definedName>
    <definedName name="BExKNV8UOHVWEHDJWI2WMJ9X6QHZ" hidden="1">#REF!</definedName>
    <definedName name="BExKNZLD7UATC1MYRNJD8H2NH4KU" localSheetId="4" hidden="1">#REF!</definedName>
    <definedName name="BExKNZLD7UATC1MYRNJD8H2NH4KU" hidden="1">#REF!</definedName>
    <definedName name="BExKNZQUKQQG2Y97R74G4O4BJP1L" localSheetId="4" hidden="1">#REF!</definedName>
    <definedName name="BExKNZQUKQQG2Y97R74G4O4BJP1L" hidden="1">#REF!</definedName>
    <definedName name="BExKO06X0EAD3ABEG1E8PWLDWHBA" localSheetId="4" hidden="1">#REF!</definedName>
    <definedName name="BExKO06X0EAD3ABEG1E8PWLDWHBA" hidden="1">#REF!</definedName>
    <definedName name="BExKO2AHHSGNI1AZOIOW21KPXKPE" localSheetId="4" hidden="1">#REF!</definedName>
    <definedName name="BExKO2AHHSGNI1AZOIOW21KPXKPE" hidden="1">#REF!</definedName>
    <definedName name="BExKO2FXWJWC5IZLDN8JHYILQJ2N" localSheetId="4" hidden="1">#REF!</definedName>
    <definedName name="BExKO2FXWJWC5IZLDN8JHYILQJ2N" hidden="1">#REF!</definedName>
    <definedName name="BExKO438WZ8FKOU00NURGFMOYXWN" localSheetId="4" hidden="1">#REF!</definedName>
    <definedName name="BExKO438WZ8FKOU00NURGFMOYXWN" hidden="1">#REF!</definedName>
    <definedName name="BExKO551EZ73M80UFHBQE7BQVU4L" localSheetId="4" hidden="1">#REF!</definedName>
    <definedName name="BExKO551EZ73M80UFHBQE7BQVU4L" hidden="1">#REF!</definedName>
    <definedName name="BExKOBA4VTRV9YG31IM1PDDO3J9M" localSheetId="4" hidden="1">#REF!</definedName>
    <definedName name="BExKOBA4VTRV9YG31IM1PDDO3J9M" hidden="1">#REF!</definedName>
    <definedName name="BExKODIZGWW2EQD0FEYW6WK6XLCM" localSheetId="4" hidden="1">#REF!</definedName>
    <definedName name="BExKODIZGWW2EQD0FEYW6WK6XLCM" hidden="1">#REF!</definedName>
    <definedName name="BExKOPO2HPWVQGAKW8LOZMPIDEFG" localSheetId="4" hidden="1">#REF!</definedName>
    <definedName name="BExKOPO2HPWVQGAKW8LOZMPIDEFG" hidden="1">#REF!</definedName>
    <definedName name="BExKP7SRQ3MN5BDYXV2XMBQNUH23" localSheetId="4" hidden="1">#REF!</definedName>
    <definedName name="BExKP7SRQ3MN5BDYXV2XMBQNUH23" hidden="1">#REF!</definedName>
    <definedName name="BExKPEZP0QTKOTLIMMIFSVTHQEEK" localSheetId="4" hidden="1">#REF!</definedName>
    <definedName name="BExKPEZP0QTKOTLIMMIFSVTHQEEK" hidden="1">#REF!</definedName>
    <definedName name="BExKPFFSVTL757PNITV8R9RN4452" localSheetId="4" hidden="1">#REF!</definedName>
    <definedName name="BExKPFFSVTL757PNITV8R9RN4452" hidden="1">#REF!</definedName>
    <definedName name="BExKPIL5ZWOXQAENH3VP3ZHA2N7N" hidden="1">#REF!</definedName>
    <definedName name="BExKPJHKPVROP9QX9BMBZMU2HEZ1" localSheetId="4" hidden="1">#REF!</definedName>
    <definedName name="BExKPJHKPVROP9QX9BMBZMU2HEZ1" hidden="1">#REF!</definedName>
    <definedName name="BExKPLQJX0HJ8OTXBXH9IC9J2V0W" localSheetId="4" hidden="1">#REF!</definedName>
    <definedName name="BExKPLQJX0HJ8OTXBXH9IC9J2V0W" hidden="1">#REF!</definedName>
    <definedName name="BExKPN8C7GN36ZJZHLOB74LU6KT0" localSheetId="4" hidden="1">#REF!</definedName>
    <definedName name="BExKPN8C7GN36ZJZHLOB74LU6KT0" hidden="1">#REF!</definedName>
    <definedName name="BExKPX9VZ1J5021Q98K60HMPJU58" localSheetId="4" hidden="1">#REF!</definedName>
    <definedName name="BExKPX9VZ1J5021Q98K60HMPJU58" hidden="1">#REF!</definedName>
    <definedName name="BExKQGGEP203MUWSJVORTY7RFOFT" localSheetId="4" hidden="1">#REF!</definedName>
    <definedName name="BExKQGGEP203MUWSJVORTY7RFOFT" hidden="1">#REF!</definedName>
    <definedName name="BExKQJGAAWNM3NT19E9I0CQDBTU0" localSheetId="4" hidden="1">#REF!</definedName>
    <definedName name="BExKQJGAAWNM3NT19E9I0CQDBTU0" hidden="1">#REF!</definedName>
    <definedName name="BExKQM5GJ1ZN5REKFE7YVBQ0KXWF" localSheetId="4" hidden="1">#REF!</definedName>
    <definedName name="BExKQM5GJ1ZN5REKFE7YVBQ0KXWF" hidden="1">#REF!</definedName>
    <definedName name="BExKQQ71278061G7ZFYGPWOMOMY2" localSheetId="4" hidden="1">#REF!</definedName>
    <definedName name="BExKQQ71278061G7ZFYGPWOMOMY2" hidden="1">#REF!</definedName>
    <definedName name="BExKQTXRG3ECU8NT47UR7643LO5G" localSheetId="4" hidden="1">#REF!</definedName>
    <definedName name="BExKQTXRG3ECU8NT47UR7643LO5G" hidden="1">#REF!</definedName>
    <definedName name="BExKQVL7HPOIZ4FHANDFMVOJLEPR" localSheetId="4" hidden="1">#REF!</definedName>
    <definedName name="BExKQVL7HPOIZ4FHANDFMVOJLEPR" hidden="1">#REF!</definedName>
    <definedName name="BExKR3ZAJRYXZB4M7XZPK0I7E55W" localSheetId="4" hidden="1">#REF!</definedName>
    <definedName name="BExKR3ZAJRYXZB4M7XZPK0I7E55W" hidden="1">#REF!</definedName>
    <definedName name="BExKR8RZSEHW184G0Z56B4EGNU72" localSheetId="4" hidden="1">#REF!</definedName>
    <definedName name="BExKR8RZSEHW184G0Z56B4EGNU72" hidden="1">#REF!</definedName>
    <definedName name="BExKRHM60KUPM7RGAAFRSKX4TMS5" localSheetId="4" hidden="1">#REF!</definedName>
    <definedName name="BExKRHM60KUPM7RGAAFRSKX4TMS5" hidden="1">#REF!</definedName>
    <definedName name="BExKRQB2LX164R610N3VXJPD3C1W" localSheetId="4" hidden="1">#REF!</definedName>
    <definedName name="BExKRQB2LX164R610N3VXJPD3C1W" hidden="1">#REF!</definedName>
    <definedName name="BExKRVUSQ6PA7ZYQSTEQL3X7PB9P" localSheetId="4" hidden="1">#REF!</definedName>
    <definedName name="BExKRVUSQ6PA7ZYQSTEQL3X7PB9P" hidden="1">#REF!</definedName>
    <definedName name="BExKRY3KZ7F7RB2KH8HXSQ85IEQO" localSheetId="4" hidden="1">#REF!</definedName>
    <definedName name="BExKRY3KZ7F7RB2KH8HXSQ85IEQO" hidden="1">#REF!</definedName>
    <definedName name="BExKS91CCVW1YKNE1EQ4MCE1E9JX" localSheetId="4" hidden="1">#REF!</definedName>
    <definedName name="BExKS91CCVW1YKNE1EQ4MCE1E9JX" hidden="1">#REF!</definedName>
    <definedName name="BExKSA37DZTCK6H13HPIKR0ZFVL8" localSheetId="4" hidden="1">#REF!</definedName>
    <definedName name="BExKSA37DZTCK6H13HPIKR0ZFVL8" hidden="1">#REF!</definedName>
    <definedName name="BExKSB51O073JLM4PEU353GBBSMI" localSheetId="4" hidden="1">#REF!</definedName>
    <definedName name="BExKSB51O073JLM4PEU353GBBSMI" hidden="1">#REF!</definedName>
    <definedName name="BExKSC1EDUXA6RM44LZV6HMMHKLX" localSheetId="4" hidden="1">#REF!</definedName>
    <definedName name="BExKSC1EDUXA6RM44LZV6HMMHKLX" hidden="1">#REF!</definedName>
    <definedName name="BExKSFMOMSZYDE0WNC94F40S6636" localSheetId="4" hidden="1">#REF!</definedName>
    <definedName name="BExKSFMOMSZYDE0WNC94F40S6636" hidden="1">#REF!</definedName>
    <definedName name="BExKSHQ9K79S8KYUWIV5M5LAHHF1" localSheetId="4" hidden="1">#REF!</definedName>
    <definedName name="BExKSHQ9K79S8KYUWIV5M5LAHHF1" hidden="1">#REF!</definedName>
    <definedName name="BExKSJTWG9L3FCX8FLK4EMUJMF27" localSheetId="4" hidden="1">#REF!</definedName>
    <definedName name="BExKSJTWG9L3FCX8FLK4EMUJMF27" hidden="1">#REF!</definedName>
    <definedName name="BExKSU0MKNAVZYYPKCYTZDWQX4R8" localSheetId="4" hidden="1">#REF!</definedName>
    <definedName name="BExKSU0MKNAVZYYPKCYTZDWQX4R8" hidden="1">#REF!</definedName>
    <definedName name="BExKSX60G1MUS689FXIGYP2F7C62" localSheetId="4" hidden="1">#REF!</definedName>
    <definedName name="BExKSX60G1MUS689FXIGYP2F7C62" hidden="1">#REF!</definedName>
    <definedName name="BExKT2UZ7Y2VWF5NQE18SJRLD2RN" localSheetId="4" hidden="1">#REF!</definedName>
    <definedName name="BExKT2UZ7Y2VWF5NQE18SJRLD2RN" hidden="1">#REF!</definedName>
    <definedName name="BExKT3GJFNGAM09H5F615E36A38C" localSheetId="4" hidden="1">#REF!</definedName>
    <definedName name="BExKT3GJFNGAM09H5F615E36A38C" hidden="1">#REF!</definedName>
    <definedName name="BExKTD1UM9PTLYETG1RM502XDNC0" localSheetId="4" hidden="1">#REF!</definedName>
    <definedName name="BExKTD1UM9PTLYETG1RM502XDNC0" hidden="1">#REF!</definedName>
    <definedName name="BExKTJN26AY45CE6JUAX3OIL48F7" localSheetId="4" hidden="1">#REF!</definedName>
    <definedName name="BExKTJN26AY45CE6JUAX3OIL48F7" hidden="1">#REF!</definedName>
    <definedName name="BExKTQZGN8GI3XGSEXMPCCA3S19H" localSheetId="4" hidden="1">#REF!</definedName>
    <definedName name="BExKTQZGN8GI3XGSEXMPCCA3S19H" hidden="1">#REF!</definedName>
    <definedName name="BExKTUKYYU0F6TUW1RXV24LRAZFE" localSheetId="4" hidden="1">#REF!</definedName>
    <definedName name="BExKTUKYYU0F6TUW1RXV24LRAZFE" hidden="1">#REF!</definedName>
    <definedName name="BExKU3FBLHQBIUTN6XEZW5GC9OG1" localSheetId="4" hidden="1">#REF!</definedName>
    <definedName name="BExKU3FBLHQBIUTN6XEZW5GC9OG1" hidden="1">#REF!</definedName>
    <definedName name="BExKU82I99FEUIZLODXJDOJC96CQ" localSheetId="4" hidden="1">#REF!</definedName>
    <definedName name="BExKU82I99FEUIZLODXJDOJC96CQ" hidden="1">#REF!</definedName>
    <definedName name="BExKUDM0DFSCM3D91SH0XLXJSL18" localSheetId="4" hidden="1">#REF!</definedName>
    <definedName name="BExKUDM0DFSCM3D91SH0XLXJSL18" hidden="1">#REF!</definedName>
    <definedName name="BExKUHYKD9TJTMQOOBS4EX04FCEZ" localSheetId="4" hidden="1">#REF!</definedName>
    <definedName name="BExKUHYKD9TJTMQOOBS4EX04FCEZ" hidden="1">#REF!</definedName>
    <definedName name="BExKULEKJLA77AUQPDUHSM94Y76Z" localSheetId="4" hidden="1">#REF!</definedName>
    <definedName name="BExKULEKJLA77AUQPDUHSM94Y76Z" hidden="1">#REF!</definedName>
    <definedName name="BExKUXE506JSYMR4CV866RHRDYR9" localSheetId="4" hidden="1">#REF!</definedName>
    <definedName name="BExKUXE506JSYMR4CV866RHRDYR9" hidden="1">#REF!</definedName>
    <definedName name="BExKV08R85MKI3MAX9E2HERNQUNL" localSheetId="4" hidden="1">#REF!</definedName>
    <definedName name="BExKV08R85MKI3MAX9E2HERNQUNL" hidden="1">#REF!</definedName>
    <definedName name="BExKV4AAUNNJL5JWD7PX6BFKVS6O" localSheetId="4" hidden="1">#REF!</definedName>
    <definedName name="BExKV4AAUNNJL5JWD7PX6BFKVS6O" hidden="1">#REF!</definedName>
    <definedName name="BExKVDVK6HN74GQPTXICP9BFC8CF" localSheetId="4" hidden="1">#REF!</definedName>
    <definedName name="BExKVDVK6HN74GQPTXICP9BFC8CF" hidden="1">#REF!</definedName>
    <definedName name="BExKVFZ3ZZGIC1QI8XN6BYFWN0ZY" localSheetId="4" hidden="1">#REF!</definedName>
    <definedName name="BExKVFZ3ZZGIC1QI8XN6BYFWN0ZY" hidden="1">#REF!</definedName>
    <definedName name="BExKVG4KGO28KPGTAFL1R8TTZ10N" localSheetId="4" hidden="1">#REF!</definedName>
    <definedName name="BExKVG4KGO28KPGTAFL1R8TTZ10N" hidden="1">#REF!</definedName>
    <definedName name="BExKW0CSH7DA02YSNV64PSEIXB2P" localSheetId="4" hidden="1">#REF!</definedName>
    <definedName name="BExKW0CSH7DA02YSNV64PSEIXB2P" hidden="1">#REF!</definedName>
    <definedName name="BExM9NUG3Q31X01AI9ZJCZIX25CS" localSheetId="4" hidden="1">#REF!</definedName>
    <definedName name="BExM9NUG3Q31X01AI9ZJCZIX25CS" hidden="1">#REF!</definedName>
    <definedName name="BExM9OG182RP30MY23PG49LVPZ1C" localSheetId="4" hidden="1">#REF!</definedName>
    <definedName name="BExM9OG182RP30MY23PG49LVPZ1C" hidden="1">#REF!</definedName>
    <definedName name="BExMA64MW1S18NH8DCKPCCEI5KCB" localSheetId="4" hidden="1">#REF!</definedName>
    <definedName name="BExMA64MW1S18NH8DCKPCCEI5KCB" hidden="1">#REF!</definedName>
    <definedName name="BExMALEWFUEM8Y686IT03ECURUBR" localSheetId="4" hidden="1">#REF!</definedName>
    <definedName name="BExMALEWFUEM8Y686IT03ECURUBR" hidden="1">#REF!</definedName>
    <definedName name="BExMAS0AQY7KMMTBTBPK0SWWDITB" localSheetId="4" hidden="1">#REF!</definedName>
    <definedName name="BExMAS0AQY7KMMTBTBPK0SWWDITB" hidden="1">#REF!</definedName>
    <definedName name="BExMAXJS82ZJ8RS22VLE0V0LDUII" localSheetId="4" hidden="1">#REF!</definedName>
    <definedName name="BExMAXJS82ZJ8RS22VLE0V0LDUII" hidden="1">#REF!</definedName>
    <definedName name="BExMB4QRS0R3MTB4CMUHFZ84LNZQ" localSheetId="4" hidden="1">#REF!</definedName>
    <definedName name="BExMB4QRS0R3MTB4CMUHFZ84LNZQ" hidden="1">#REF!</definedName>
    <definedName name="BExMB7AICZ233JKSCEUSR9RQXRS0" localSheetId="4" hidden="1">#REF!</definedName>
    <definedName name="BExMB7AICZ233JKSCEUSR9RQXRS0" hidden="1">#REF!</definedName>
    <definedName name="BExMBC35WKQY5CWQJLV4D05O6971" localSheetId="4" hidden="1">#REF!</definedName>
    <definedName name="BExMBC35WKQY5CWQJLV4D05O6971" hidden="1">#REF!</definedName>
    <definedName name="BExMBFTZV4Q1A5KG25C1N9PHQNSW" localSheetId="4" hidden="1">#REF!</definedName>
    <definedName name="BExMBFTZV4Q1A5KG25C1N9PHQNSW" hidden="1">#REF!</definedName>
    <definedName name="BExMBFZFXQDH3H55R89930TFTU36" localSheetId="4" hidden="1">#REF!</definedName>
    <definedName name="BExMBFZFXQDH3H55R89930TFTU36" hidden="1">#REF!</definedName>
    <definedName name="BExMBK6ISK3U7KHZKUJXIDKGF6VW" localSheetId="4" hidden="1">#REF!</definedName>
    <definedName name="BExMBK6ISK3U7KHZKUJXIDKGF6VW" hidden="1">#REF!</definedName>
    <definedName name="BExMBYPQDG9AYDQ5E8IECVFREPO6" localSheetId="4" hidden="1">#REF!</definedName>
    <definedName name="BExMBYPQDG9AYDQ5E8IECVFREPO6" hidden="1">#REF!</definedName>
    <definedName name="BExMC7PESEESXVMDCGGIP5LPMUGY" hidden="1">#REF!</definedName>
    <definedName name="BExMC8AZUTX8LG89K2JJR7ZG62XX" localSheetId="4" hidden="1">#REF!</definedName>
    <definedName name="BExMC8AZUTX8LG89K2JJR7ZG62XX" hidden="1">#REF!</definedName>
    <definedName name="BExMCA96YR10V72G2R0SCIKPZLIZ" localSheetId="4" hidden="1">#REF!</definedName>
    <definedName name="BExMCA96YR10V72G2R0SCIKPZLIZ" hidden="1">#REF!</definedName>
    <definedName name="BExMCB5JU5I2VQDUBS4O42BTEVKI" localSheetId="4" hidden="1">#REF!</definedName>
    <definedName name="BExMCB5JU5I2VQDUBS4O42BTEVKI" hidden="1">#REF!</definedName>
    <definedName name="BExMCFSQFSEMPY5IXDIRKZDASDBR" localSheetId="4" hidden="1">#REF!</definedName>
    <definedName name="BExMCFSQFSEMPY5IXDIRKZDASDBR" hidden="1">#REF!</definedName>
    <definedName name="BExMCH58I9XOLK7WEE6VSJGYPJGL" localSheetId="4" hidden="1">#REF!</definedName>
    <definedName name="BExMCH58I9XOLK7WEE6VSJGYPJGL" hidden="1">#REF!</definedName>
    <definedName name="BExMCMZOEYWVOOJ98TBHTTCS7XB8" localSheetId="4" hidden="1">#REF!</definedName>
    <definedName name="BExMCMZOEYWVOOJ98TBHTTCS7XB8" hidden="1">#REF!</definedName>
    <definedName name="BExMCS8EF2W3FS9QADNKREYSI8P0" localSheetId="4" hidden="1">#REF!</definedName>
    <definedName name="BExMCS8EF2W3FS9QADNKREYSI8P0" hidden="1">#REF!</definedName>
    <definedName name="BExMCSU0KZGHALEL7N5DJBVL94K7" localSheetId="4" hidden="1">#REF!</definedName>
    <definedName name="BExMCSU0KZGHALEL7N5DJBVL94K7" hidden="1">#REF!</definedName>
    <definedName name="BExMCUS7GSOM96J0HJ7EH0FFM2AC" localSheetId="4" hidden="1">#REF!</definedName>
    <definedName name="BExMCUS7GSOM96J0HJ7EH0FFM2AC" hidden="1">#REF!</definedName>
    <definedName name="BExMCYTT6TVDWMJXO1NZANRTVNAN" localSheetId="4" hidden="1">#REF!</definedName>
    <definedName name="BExMCYTT6TVDWMJXO1NZANRTVNAN" hidden="1">#REF!</definedName>
    <definedName name="BExMD54CT1VTE5YGBM90H90NF28M" localSheetId="4" hidden="1">#REF!</definedName>
    <definedName name="BExMD54CT1VTE5YGBM90H90NF28M" hidden="1">#REF!</definedName>
    <definedName name="BExMD5F6IAV108XYJLXUO9HD0IT6" localSheetId="4" hidden="1">#REF!</definedName>
    <definedName name="BExMD5F6IAV108XYJLXUO9HD0IT6" hidden="1">#REF!</definedName>
    <definedName name="BExMDANV66W9T3XAXID40XFJ0J93" localSheetId="4" hidden="1">#REF!</definedName>
    <definedName name="BExMDANV66W9T3XAXID40XFJ0J93" hidden="1">#REF!</definedName>
    <definedName name="BExMDGD1KQP7NNR78X2ZX4FCBQ1S" localSheetId="4" hidden="1">#REF!</definedName>
    <definedName name="BExMDGD1KQP7NNR78X2ZX4FCBQ1S" hidden="1">#REF!</definedName>
    <definedName name="BExMDIRDK0DI8P86HB7WPH8QWLSQ" localSheetId="4" hidden="1">#REF!</definedName>
    <definedName name="BExMDIRDK0DI8P86HB7WPH8QWLSQ" hidden="1">#REF!</definedName>
    <definedName name="BExMDOWGDLP3BZZB4ZPI31VS10FP" localSheetId="4" hidden="1">#REF!</definedName>
    <definedName name="BExMDOWGDLP3BZZB4ZPI31VS10FP" hidden="1">#REF!</definedName>
    <definedName name="BExMDPI2FVMORSWDDCVAJ85WYAYO" localSheetId="4" hidden="1">#REF!</definedName>
    <definedName name="BExMDPI2FVMORSWDDCVAJ85WYAYO" hidden="1">#REF!</definedName>
    <definedName name="BExMDUWB7VWHFFR266QXO46BNV2S" localSheetId="4" hidden="1">#REF!</definedName>
    <definedName name="BExMDUWB7VWHFFR266QXO46BNV2S" hidden="1">#REF!</definedName>
    <definedName name="BExME2U47N8LZG0BPJ49ANY5QVV2" localSheetId="4" hidden="1">#REF!</definedName>
    <definedName name="BExME2U47N8LZG0BPJ49ANY5QVV2" hidden="1">#REF!</definedName>
    <definedName name="BExME88DH5DUKMUFI9FNVECXFD2E" localSheetId="4" hidden="1">#REF!</definedName>
    <definedName name="BExME88DH5DUKMUFI9FNVECXFD2E" hidden="1">#REF!</definedName>
    <definedName name="BExME9A7MOGAK7YTTQYXP5DL6VYA" localSheetId="4" hidden="1">#REF!</definedName>
    <definedName name="BExME9A7MOGAK7YTTQYXP5DL6VYA" hidden="1">#REF!</definedName>
    <definedName name="BExMEOV9YFRY5C3GDLU60GIX10BY" localSheetId="4" hidden="1">#REF!</definedName>
    <definedName name="BExMEOV9YFRY5C3GDLU60GIX10BY" hidden="1">#REF!</definedName>
    <definedName name="BExMEUK2Q5GZGZFZ77Z2IYUKOOYW" localSheetId="4" hidden="1">#REF!</definedName>
    <definedName name="BExMEUK2Q5GZGZFZ77Z2IYUKOOYW" hidden="1">#REF!</definedName>
    <definedName name="BExMEWT36INWIP0VNS94NEP3WZ4U" localSheetId="4" hidden="1">#REF!</definedName>
    <definedName name="BExMEWT36INWIP0VNS94NEP3WZ4U" hidden="1">#REF!</definedName>
    <definedName name="BExMEY09ESM4H2YGKEQQRYUD114R" localSheetId="4" hidden="1">#REF!</definedName>
    <definedName name="BExMEY09ESM4H2YGKEQQRYUD114R" hidden="1">#REF!</definedName>
    <definedName name="BExMF0UU4SBJHOJ4SG09QMF1TC7H" localSheetId="4" hidden="1">#REF!</definedName>
    <definedName name="BExMF0UU4SBJHOJ4SG09QMF1TC7H" hidden="1">#REF!</definedName>
    <definedName name="BExMF2YDPQWGK3CSN8LJG16MLFQZ" localSheetId="4" hidden="1">#REF!</definedName>
    <definedName name="BExMF2YDPQWGK3CSN8LJG16MLFQZ" hidden="1">#REF!</definedName>
    <definedName name="BExMF4G4IUPQY1Y5GEY5N3E04CL6" localSheetId="4" hidden="1">#REF!</definedName>
    <definedName name="BExMF4G4IUPQY1Y5GEY5N3E04CL6" hidden="1">#REF!</definedName>
    <definedName name="BExMF9UIGYMOAQK0ELUWP0S0HZZY" localSheetId="4" hidden="1">#REF!</definedName>
    <definedName name="BExMF9UIGYMOAQK0ELUWP0S0HZZY" hidden="1">#REF!</definedName>
    <definedName name="BExMFDLBSWFMRDYJ2DZETI3EXKN2" localSheetId="4" hidden="1">#REF!</definedName>
    <definedName name="BExMFDLBSWFMRDYJ2DZETI3EXKN2" hidden="1">#REF!</definedName>
    <definedName name="BExMFLDTMRTCHKA37LQW67BG8D5C" localSheetId="4" hidden="1">#REF!</definedName>
    <definedName name="BExMFLDTMRTCHKA37LQW67BG8D5C" hidden="1">#REF!</definedName>
    <definedName name="BExMFTH63LTWA2JYJTJYMT5K2OF2" localSheetId="4" hidden="1">#REF!</definedName>
    <definedName name="BExMFTH63LTWA2JYJTJYMT5K2OF2" hidden="1">#REF!</definedName>
    <definedName name="BExMFY4AG5T27EVMCCNE00GOAR66" localSheetId="4" hidden="1">#REF!</definedName>
    <definedName name="BExMFY4AG5T27EVMCCNE00GOAR66" hidden="1">#REF!</definedName>
    <definedName name="BExMGQQNOFER1MEVQ961XARTRIOB" localSheetId="4" hidden="1">#REF!</definedName>
    <definedName name="BExMGQQNOFER1MEVQ961XARTRIOB" hidden="1">#REF!</definedName>
    <definedName name="BExMH189E60TZBQFN2UWVA1UZA7X" localSheetId="4" hidden="1">#REF!</definedName>
    <definedName name="BExMH189E60TZBQFN2UWVA1UZA7X" hidden="1">#REF!</definedName>
    <definedName name="BExMH3H9TW5TJCNU5Z1EWXP3BAEP" localSheetId="4" hidden="1">#REF!</definedName>
    <definedName name="BExMH3H9TW5TJCNU5Z1EWXP3BAEP" hidden="1">#REF!</definedName>
    <definedName name="BExMH5A1B01SYXROP70DOKTQ5D6Z" localSheetId="4" hidden="1">#REF!</definedName>
    <definedName name="BExMH5A1B01SYXROP70DOKTQ5D6Z" hidden="1">#REF!</definedName>
    <definedName name="BExMHCGUJ8A3L31NU0XU0FGXE4P3" localSheetId="4" hidden="1">#REF!</definedName>
    <definedName name="BExMHCGUJ8A3L31NU0XU0FGXE4P3" hidden="1">#REF!</definedName>
    <definedName name="BExMHOWPB34KPZ76M2KIX2C9R2VB" localSheetId="4" hidden="1">#REF!</definedName>
    <definedName name="BExMHOWPB34KPZ76M2KIX2C9R2VB" hidden="1">#REF!</definedName>
    <definedName name="BExMHSSYC6KVHA3QDTSYPN92TWMI" localSheetId="4" hidden="1">#REF!</definedName>
    <definedName name="BExMHSSYC6KVHA3QDTSYPN92TWMI" hidden="1">#REF!</definedName>
    <definedName name="BExMI3AJ9477KDL4T9DHET4LJJTW" localSheetId="4" hidden="1">#REF!</definedName>
    <definedName name="BExMI3AJ9477KDL4T9DHET4LJJTW" hidden="1">#REF!</definedName>
    <definedName name="BExMI6QQ20XHD0NWJUN741B37182" localSheetId="4" hidden="1">#REF!</definedName>
    <definedName name="BExMI6QQ20XHD0NWJUN741B37182" hidden="1">#REF!</definedName>
    <definedName name="BExMI7MYDIMC9K16SBAFUY33RHK6" localSheetId="4" hidden="1">#REF!</definedName>
    <definedName name="BExMI7MYDIMC9K16SBAFUY33RHK6" hidden="1">#REF!</definedName>
    <definedName name="BExMI8JB94SBD9EMNJEK7Y2T6GYU" localSheetId="4" hidden="1">#REF!</definedName>
    <definedName name="BExMI8JB94SBD9EMNJEK7Y2T6GYU" hidden="1">#REF!</definedName>
    <definedName name="BExMI8OS85YTW3KYVE4YD0R7Z6UV" localSheetId="4" hidden="1">#REF!</definedName>
    <definedName name="BExMI8OS85YTW3KYVE4YD0R7Z6UV" hidden="1">#REF!</definedName>
    <definedName name="BExMI9QNOMVZ44I3BFMGU1EL1RSY" localSheetId="4" hidden="1">#REF!</definedName>
    <definedName name="BExMI9QNOMVZ44I3BFMGU1EL1RSY" hidden="1">#REF!</definedName>
    <definedName name="BExMIBOOZU40JS3F89OMPSRCE9MM" localSheetId="4" hidden="1">#REF!</definedName>
    <definedName name="BExMIBOOZU40JS3F89OMPSRCE9MM" hidden="1">#REF!</definedName>
    <definedName name="BExMIIQ5MBWSIHTFWAQADXMZC22Q" localSheetId="4" hidden="1">#REF!</definedName>
    <definedName name="BExMIIQ5MBWSIHTFWAQADXMZC22Q" hidden="1">#REF!</definedName>
    <definedName name="BExMIL4I2GE866I25CR5JBLJWJ6A" localSheetId="4" hidden="1">#REF!</definedName>
    <definedName name="BExMIL4I2GE866I25CR5JBLJWJ6A" hidden="1">#REF!</definedName>
    <definedName name="BExMIRKIPF27SNO82SPFSB3T5U17" localSheetId="4" hidden="1">#REF!</definedName>
    <definedName name="BExMIRKIPF27SNO82SPFSB3T5U17" hidden="1">#REF!</definedName>
    <definedName name="BExMIV0KC8555D5E42ZGWG15Y0MO" localSheetId="4" hidden="1">#REF!</definedName>
    <definedName name="BExMIV0KC8555D5E42ZGWG15Y0MO" hidden="1">#REF!</definedName>
    <definedName name="BExMIZT6AN7E6YMW2S87CTCN2UXH" localSheetId="4" hidden="1">#REF!</definedName>
    <definedName name="BExMIZT6AN7E6YMW2S87CTCN2UXH" hidden="1">#REF!</definedName>
    <definedName name="BExMJB76UESLVRD81AJBOB78JDTT" localSheetId="4" hidden="1">#REF!</definedName>
    <definedName name="BExMJB76UESLVRD81AJBOB78JDTT" hidden="1">#REF!</definedName>
    <definedName name="BExMJI8OLFZQCGOW3F99ETW8A21E" localSheetId="4" hidden="1">#REF!</definedName>
    <definedName name="BExMJI8OLFZQCGOW3F99ETW8A21E" hidden="1">#REF!</definedName>
    <definedName name="BExMJNC8ZFB9DRFOJ961ZAJ8U3A8" localSheetId="4" hidden="1">#REF!</definedName>
    <definedName name="BExMJNC8ZFB9DRFOJ961ZAJ8U3A8" hidden="1">#REF!</definedName>
    <definedName name="BExMJTBV8A3D31W2IQHP9RDFPPHQ" localSheetId="4" hidden="1">#REF!</definedName>
    <definedName name="BExMJTBV8A3D31W2IQHP9RDFPPHQ" hidden="1">#REF!</definedName>
    <definedName name="BExMK2RTXN4QJWEUNX002XK8VQP8" localSheetId="4" hidden="1">#REF!</definedName>
    <definedName name="BExMK2RTXN4QJWEUNX002XK8VQP8" hidden="1">#REF!</definedName>
    <definedName name="BExMKBGQDUZ8AWXYHA3QVMSDVZ3D" localSheetId="4" hidden="1">#REF!</definedName>
    <definedName name="BExMKBGQDUZ8AWXYHA3QVMSDVZ3D" hidden="1">#REF!</definedName>
    <definedName name="BExMKBM1467553LDFZRRKVSHN374" localSheetId="4" hidden="1">#REF!</definedName>
    <definedName name="BExMKBM1467553LDFZRRKVSHN374" hidden="1">#REF!</definedName>
    <definedName name="BExMKGK5FJUC0AU8MABRGDC5ZM70" localSheetId="4" hidden="1">#REF!</definedName>
    <definedName name="BExMKGK5FJUC0AU8MABRGDC5ZM70" hidden="1">#REF!</definedName>
    <definedName name="BExMKP92JGBM5BJO174H9A4HQIB9" localSheetId="4" hidden="1">#REF!</definedName>
    <definedName name="BExMKP92JGBM5BJO174H9A4HQIB9" hidden="1">#REF!</definedName>
    <definedName name="BExMKPEDT6IOYLLC3KJKRZOETC3Y" hidden="1">#REF!</definedName>
    <definedName name="BExMKTW7R5SOV4PHAFGHU3W73DYE" localSheetId="4" hidden="1">#REF!</definedName>
    <definedName name="BExMKTW7R5SOV4PHAFGHU3W73DYE" hidden="1">#REF!</definedName>
    <definedName name="BExMKU7051J2W1RQXGZGE62NBRUZ" localSheetId="4" hidden="1">#REF!</definedName>
    <definedName name="BExMKU7051J2W1RQXGZGE62NBRUZ" hidden="1">#REF!</definedName>
    <definedName name="BExMKUN3WPECJR2XRID2R7GZRGNX" localSheetId="4" hidden="1">#REF!</definedName>
    <definedName name="BExMKUN3WPECJR2XRID2R7GZRGNX" hidden="1">#REF!</definedName>
    <definedName name="BExMKZ535P011X4TNV16GCOH4H21" localSheetId="4" hidden="1">#REF!</definedName>
    <definedName name="BExMKZ535P011X4TNV16GCOH4H21" hidden="1">#REF!</definedName>
    <definedName name="BExML3XQNDIMX55ZCHHXKUV3D6E6" localSheetId="4" hidden="1">#REF!</definedName>
    <definedName name="BExML3XQNDIMX55ZCHHXKUV3D6E6" hidden="1">#REF!</definedName>
    <definedName name="BExML5QGSWHLI18BGY4CGOTD3UWH" localSheetId="4" hidden="1">#REF!</definedName>
    <definedName name="BExML5QGSWHLI18BGY4CGOTD3UWH" hidden="1">#REF!</definedName>
    <definedName name="BExML6BVFCV80776USR7X70HVRZT" localSheetId="4" hidden="1">#REF!</definedName>
    <definedName name="BExML6BVFCV80776USR7X70HVRZT" hidden="1">#REF!</definedName>
    <definedName name="BExMLO5Z61RE85X8HHX2G4IU3AZW" localSheetId="4" hidden="1">#REF!</definedName>
    <definedName name="BExMLO5Z61RE85X8HHX2G4IU3AZW" hidden="1">#REF!</definedName>
    <definedName name="BExMLVI7UORSHM9FMO8S2EI0TMTS" localSheetId="4" hidden="1">#REF!</definedName>
    <definedName name="BExMLVI7UORSHM9FMO8S2EI0TMTS" hidden="1">#REF!</definedName>
    <definedName name="BExMM5UCOT2HSSN0ZIPZW55GSOVO" localSheetId="4" hidden="1">#REF!</definedName>
    <definedName name="BExMM5UCOT2HSSN0ZIPZW55GSOVO" hidden="1">#REF!</definedName>
    <definedName name="BExMM8ZRS5RQ8H1H55RVPVTDL5NL" localSheetId="4" hidden="1">#REF!</definedName>
    <definedName name="BExMM8ZRS5RQ8H1H55RVPVTDL5NL" hidden="1">#REF!</definedName>
    <definedName name="BExMMH8EAZB09XXQ5X4LR0P4NHG9" localSheetId="4" hidden="1">#REF!</definedName>
    <definedName name="BExMMH8EAZB09XXQ5X4LR0P4NHG9" hidden="1">#REF!</definedName>
    <definedName name="BExMMIQH5BABNZVCIQ7TBCQ10AY5" localSheetId="4" hidden="1">#REF!</definedName>
    <definedName name="BExMMIQH5BABNZVCIQ7TBCQ10AY5" hidden="1">#REF!</definedName>
    <definedName name="BExMMNIZ2T7M22WECMUQXEF4NJ71" localSheetId="4" hidden="1">#REF!</definedName>
    <definedName name="BExMMNIZ2T7M22WECMUQXEF4NJ71" hidden="1">#REF!</definedName>
    <definedName name="BExMMPMIOU7BURTV0L1K6ACW9X73" localSheetId="4" hidden="1">#REF!</definedName>
    <definedName name="BExMMPMIOU7BURTV0L1K6ACW9X73" hidden="1">#REF!</definedName>
    <definedName name="BExMMQ835AJDHS4B419SS645P67Q" localSheetId="4" hidden="1">#REF!</definedName>
    <definedName name="BExMMQ835AJDHS4B419SS645P67Q" hidden="1">#REF!</definedName>
    <definedName name="BExMMQIUVPCOBISTEJJYNCCLUCPY" localSheetId="4" hidden="1">#REF!</definedName>
    <definedName name="BExMMQIUVPCOBISTEJJYNCCLUCPY" hidden="1">#REF!</definedName>
    <definedName name="BExMMTIXETA5VAKBSOFDD5SRU887" localSheetId="4" hidden="1">#REF!</definedName>
    <definedName name="BExMMTIXETA5VAKBSOFDD5SRU887" hidden="1">#REF!</definedName>
    <definedName name="BExMMV0P6P5YS3C35G0JYYHI7992" localSheetId="4" hidden="1">#REF!</definedName>
    <definedName name="BExMMV0P6P5YS3C35G0JYYHI7992" hidden="1">#REF!</definedName>
    <definedName name="BExMNJLFWZBRN9PZF1IO9CYWV1B2" localSheetId="4" hidden="1">#REF!</definedName>
    <definedName name="BExMNJLFWZBRN9PZF1IO9CYWV1B2" hidden="1">#REF!</definedName>
    <definedName name="BExMNKCJ0FA57YEUUAJE43U1QN5P" localSheetId="4" hidden="1">#REF!</definedName>
    <definedName name="BExMNKCJ0FA57YEUUAJE43U1QN5P" hidden="1">#REF!</definedName>
    <definedName name="BExMNKN5D1WEF2OOJVP6LZ6DLU3Y" localSheetId="4" hidden="1">#REF!</definedName>
    <definedName name="BExMNKN5D1WEF2OOJVP6LZ6DLU3Y" hidden="1">#REF!</definedName>
    <definedName name="BExMNR38HMPLWAJRQ9MMS3ZAZ9IU" localSheetId="4" hidden="1">#REF!</definedName>
    <definedName name="BExMNR38HMPLWAJRQ9MMS3ZAZ9IU" hidden="1">#REF!</definedName>
    <definedName name="BExMNRDZULKJMVY2VKIIRM2M5A1M" localSheetId="4" hidden="1">#REF!</definedName>
    <definedName name="BExMNRDZULKJMVY2VKIIRM2M5A1M" hidden="1">#REF!</definedName>
    <definedName name="BExMNVFKZIBQSCAH71DIF1CJG89T" localSheetId="4" hidden="1">#REF!</definedName>
    <definedName name="BExMNVFKZIBQSCAH71DIF1CJG89T" hidden="1">#REF!</definedName>
    <definedName name="BExMNVVUQAGQY9SA29FGI7D7R5MN" localSheetId="4" hidden="1">#REF!</definedName>
    <definedName name="BExMNVVUQAGQY9SA29FGI7D7R5MN" hidden="1">#REF!</definedName>
    <definedName name="BExMO9IOWKTWHO8LQJJQI5P3INWY" localSheetId="4" hidden="1">#REF!</definedName>
    <definedName name="BExMO9IOWKTWHO8LQJJQI5P3INWY" hidden="1">#REF!</definedName>
    <definedName name="BExMOI29DOEK5R1A5QZPUDKF7N6T" localSheetId="4" hidden="1">#REF!</definedName>
    <definedName name="BExMOI29DOEK5R1A5QZPUDKF7N6T" hidden="1">#REF!</definedName>
    <definedName name="BExMONRAU0S904NLJHPI47RVQDBH" localSheetId="4" hidden="1">#REF!</definedName>
    <definedName name="BExMONRAU0S904NLJHPI47RVQDBH" hidden="1">#REF!</definedName>
    <definedName name="BExMPAJ5AJAXGKGK3F6H3ODS6RF4" localSheetId="4" hidden="1">#REF!</definedName>
    <definedName name="BExMPAJ5AJAXGKGK3F6H3ODS6RF4" hidden="1">#REF!</definedName>
    <definedName name="BExMPD2X55FFBVJ6CBUKNPROIOEU" localSheetId="4" hidden="1">#REF!</definedName>
    <definedName name="BExMPD2X55FFBVJ6CBUKNPROIOEU" hidden="1">#REF!</definedName>
    <definedName name="BExMPGZ848E38FUH1JBQN97DGWAT" localSheetId="4" hidden="1">#REF!</definedName>
    <definedName name="BExMPGZ848E38FUH1JBQN97DGWAT" hidden="1">#REF!</definedName>
    <definedName name="BExMPMTICOSMQENOFKQ18K0ZT4S8" localSheetId="4" hidden="1">#REF!</definedName>
    <definedName name="BExMPMTICOSMQENOFKQ18K0ZT4S8" hidden="1">#REF!</definedName>
    <definedName name="BExMPMZ07II0R4KGWQQ7PGS3RZS4" localSheetId="4" hidden="1">#REF!</definedName>
    <definedName name="BExMPMZ07II0R4KGWQQ7PGS3RZS4" hidden="1">#REF!</definedName>
    <definedName name="BExMPOBH04JMDO6Z8DMSEJZM4ANN" localSheetId="4" hidden="1">#REF!</definedName>
    <definedName name="BExMPOBH04JMDO6Z8DMSEJZM4ANN" hidden="1">#REF!</definedName>
    <definedName name="BExMPSD77XQ3HA6A4FZOJK8G2JP3" localSheetId="4" hidden="1">#REF!</definedName>
    <definedName name="BExMPSD77XQ3HA6A4FZOJK8G2JP3" hidden="1">#REF!</definedName>
    <definedName name="BExMQ4I3Q7F0BMPHSFMFW9TZ87UD" localSheetId="4" hidden="1">#REF!</definedName>
    <definedName name="BExMQ4I3Q7F0BMPHSFMFW9TZ87UD" hidden="1">#REF!</definedName>
    <definedName name="BExMQ4SWDWI4N16AZ0T5CJ6HH8WC" localSheetId="4" hidden="1">#REF!</definedName>
    <definedName name="BExMQ4SWDWI4N16AZ0T5CJ6HH8WC" hidden="1">#REF!</definedName>
    <definedName name="BExMQ71WHW50GVX45JU951AGPLFQ" localSheetId="4" hidden="1">#REF!</definedName>
    <definedName name="BExMQ71WHW50GVX45JU951AGPLFQ" hidden="1">#REF!</definedName>
    <definedName name="BExMQGXSLPT4A6N47LE6FBVHWBOF" localSheetId="4" hidden="1">#REF!</definedName>
    <definedName name="BExMQGXSLPT4A6N47LE6FBVHWBOF" hidden="1">#REF!</definedName>
    <definedName name="BExMQNZGFHW75W9HWRCR0FEF0XF0" localSheetId="4" hidden="1">#REF!</definedName>
    <definedName name="BExMQNZGFHW75W9HWRCR0FEF0XF0" hidden="1">#REF!</definedName>
    <definedName name="BExMQRKVQPDFPD0WQUA9QND8OV7P" localSheetId="4" hidden="1">#REF!</definedName>
    <definedName name="BExMQRKVQPDFPD0WQUA9QND8OV7P" hidden="1">#REF!</definedName>
    <definedName name="BExMQSBR7PL4KLB1Q4961QO45Y4G" localSheetId="4" hidden="1">#REF!</definedName>
    <definedName name="BExMQSBR7PL4KLB1Q4961QO45Y4G" hidden="1">#REF!</definedName>
    <definedName name="BExMR1MA4I1X77714ZEPUVC8W398" localSheetId="4" hidden="1">#REF!</definedName>
    <definedName name="BExMR1MA4I1X77714ZEPUVC8W398" hidden="1">#REF!</definedName>
    <definedName name="BExMR8YQHA7N77HGHY4Y6R30I3XT" localSheetId="4" hidden="1">#REF!</definedName>
    <definedName name="BExMR8YQHA7N77HGHY4Y6R30I3XT" hidden="1">#REF!</definedName>
    <definedName name="BExMRENOIARWRYOIVPDIEBVNRDO7" localSheetId="4" hidden="1">#REF!</definedName>
    <definedName name="BExMRENOIARWRYOIVPDIEBVNRDO7" hidden="1">#REF!</definedName>
    <definedName name="BExMRF3SCIUZL945WMMDCT29MTLN" localSheetId="4" hidden="1">#REF!</definedName>
    <definedName name="BExMRF3SCIUZL945WMMDCT29MTLN" hidden="1">#REF!</definedName>
    <definedName name="BExMRRJNUMGRSDD5GGKKGEIZ6FTS" localSheetId="4" hidden="1">#REF!</definedName>
    <definedName name="BExMRRJNUMGRSDD5GGKKGEIZ6FTS" hidden="1">#REF!</definedName>
    <definedName name="BExMRU3ACIU0RD2BNWO55LH5U2BR" localSheetId="4" hidden="1">#REF!</definedName>
    <definedName name="BExMRU3ACIU0RD2BNWO55LH5U2BR" hidden="1">#REF!</definedName>
    <definedName name="BExMRWC9LD1LDAVIUQHQWIYMK129" localSheetId="4" hidden="1">#REF!</definedName>
    <definedName name="BExMRWC9LD1LDAVIUQHQWIYMK129" hidden="1">#REF!</definedName>
    <definedName name="BExMSBH3T898ERC4BT51ZURKDCH1" localSheetId="4" hidden="1">#REF!</definedName>
    <definedName name="BExMSBH3T898ERC4BT51ZURKDCH1" hidden="1">#REF!</definedName>
    <definedName name="BExMSQRCC40AP8BDUPL2I2DNC210" localSheetId="4" hidden="1">#REF!</definedName>
    <definedName name="BExMSQRCC40AP8BDUPL2I2DNC210" hidden="1">#REF!</definedName>
    <definedName name="BExO4J9LR712G00TVA82VNTG8O7H" localSheetId="4" hidden="1">#REF!</definedName>
    <definedName name="BExO4J9LR712G00TVA82VNTG8O7H" hidden="1">#REF!</definedName>
    <definedName name="BExO55G2KVZ7MIJ30N827CLH0I2A" localSheetId="4" hidden="1">#REF!</definedName>
    <definedName name="BExO55G2KVZ7MIJ30N827CLH0I2A" hidden="1">#REF!</definedName>
    <definedName name="BExO5A8PZD9EUHC5CMPU6N3SQ15L" localSheetId="4" hidden="1">#REF!</definedName>
    <definedName name="BExO5A8PZD9EUHC5CMPU6N3SQ15L" hidden="1">#REF!</definedName>
    <definedName name="BExO5XMAHL7CY3X0B1OPKZ28DCJ5" localSheetId="4" hidden="1">#REF!</definedName>
    <definedName name="BExO5XMAHL7CY3X0B1OPKZ28DCJ5" hidden="1">#REF!</definedName>
    <definedName name="BExO66LZJKY4PTQVREELI6POS4AY" localSheetId="4" hidden="1">#REF!</definedName>
    <definedName name="BExO66LZJKY4PTQVREELI6POS4AY" hidden="1">#REF!</definedName>
    <definedName name="BExO6LLHCYTF7CIVHKAO0NMET14Q" localSheetId="4" hidden="1">#REF!</definedName>
    <definedName name="BExO6LLHCYTF7CIVHKAO0NMET14Q" hidden="1">#REF!</definedName>
    <definedName name="BExO6NOZIPWELHV0XX25APL9UNOP" localSheetId="4" hidden="1">#REF!</definedName>
    <definedName name="BExO6NOZIPWELHV0XX25APL9UNOP" hidden="1">#REF!</definedName>
    <definedName name="BExO71MMHEBC11LG4HXDEQNHOII2" localSheetId="4" hidden="1">#REF!</definedName>
    <definedName name="BExO71MMHEBC11LG4HXDEQNHOII2" hidden="1">#REF!</definedName>
    <definedName name="BExO71S28H4XYOYYLAXOO93QV4TF" localSheetId="4" hidden="1">#REF!</definedName>
    <definedName name="BExO71S28H4XYOYYLAXOO93QV4TF" hidden="1">#REF!</definedName>
    <definedName name="BExO7BIP1737MIY7S6K4XYMTIO95" localSheetId="4" hidden="1">#REF!</definedName>
    <definedName name="BExO7BIP1737MIY7S6K4XYMTIO95" hidden="1">#REF!</definedName>
    <definedName name="BExO7OUQS3XTUQ2LDKGQ8AAQ3OJJ" localSheetId="4" hidden="1">#REF!</definedName>
    <definedName name="BExO7OUQS3XTUQ2LDKGQ8AAQ3OJJ" hidden="1">#REF!</definedName>
    <definedName name="BExO85HMYXZJ7SONWBKKIAXMCI3C" localSheetId="4" hidden="1">#REF!</definedName>
    <definedName name="BExO85HMYXZJ7SONWBKKIAXMCI3C" hidden="1">#REF!</definedName>
    <definedName name="BExO863922O4PBGQMUNEQKGN3K96" localSheetId="4" hidden="1">#REF!</definedName>
    <definedName name="BExO863922O4PBGQMUNEQKGN3K96" hidden="1">#REF!</definedName>
    <definedName name="BExO89ZIOXN0HOKHY24F7HDZ87UT" localSheetId="4" hidden="1">#REF!</definedName>
    <definedName name="BExO89ZIOXN0HOKHY24F7HDZ87UT" hidden="1">#REF!</definedName>
    <definedName name="BExO8A4SWOKD9WI5E6DITCL3LZZC" localSheetId="4" hidden="1">#REF!</definedName>
    <definedName name="BExO8A4SWOKD9WI5E6DITCL3LZZC" hidden="1">#REF!</definedName>
    <definedName name="BExO8CDTBCABLEUD6PE2UM2EZ6C4" localSheetId="4" hidden="1">#REF!</definedName>
    <definedName name="BExO8CDTBCABLEUD6PE2UM2EZ6C4" hidden="1">#REF!</definedName>
    <definedName name="BExO8UTAGQWDBQZEEF4HUNMLQCVU" localSheetId="4" hidden="1">#REF!</definedName>
    <definedName name="BExO8UTAGQWDBQZEEF4HUNMLQCVU" hidden="1">#REF!</definedName>
    <definedName name="BExO937E20IHMGQOZMECL3VZC7OX" localSheetId="4" hidden="1">#REF!</definedName>
    <definedName name="BExO937E20IHMGQOZMECL3VZC7OX" hidden="1">#REF!</definedName>
    <definedName name="BExO94UTJKQQ7TJTTJRTSR70YVJC" localSheetId="4" hidden="1">#REF!</definedName>
    <definedName name="BExO94UTJKQQ7TJTTJRTSR70YVJC" hidden="1">#REF!</definedName>
    <definedName name="BExO9EALFB2R8VULHML1AVRPHME0" localSheetId="4" hidden="1">#REF!</definedName>
    <definedName name="BExO9EALFB2R8VULHML1AVRPHME0" hidden="1">#REF!</definedName>
    <definedName name="BExO9J3A438976RXIUX5U9SU5T55" localSheetId="4" hidden="1">#REF!</definedName>
    <definedName name="BExO9J3A438976RXIUX5U9SU5T55" hidden="1">#REF!</definedName>
    <definedName name="BExO9RS5RXFJ1911HL3CCK6M74EP" localSheetId="4" hidden="1">#REF!</definedName>
    <definedName name="BExO9RS5RXFJ1911HL3CCK6M74EP" hidden="1">#REF!</definedName>
    <definedName name="BExO9SDRI1M6KMHXSG3AE5L0F2U3" localSheetId="4" hidden="1">#REF!</definedName>
    <definedName name="BExO9SDRI1M6KMHXSG3AE5L0F2U3" hidden="1">#REF!</definedName>
    <definedName name="BExO9US253B9UNAYT7DWLMK2BO44" localSheetId="4" hidden="1">#REF!</definedName>
    <definedName name="BExO9US253B9UNAYT7DWLMK2BO44" hidden="1">#REF!</definedName>
    <definedName name="BExO9V2U2YXAY904GYYGU6TD8Y7M" localSheetId="4" hidden="1">#REF!</definedName>
    <definedName name="BExO9V2U2YXAY904GYYGU6TD8Y7M" hidden="1">#REF!</definedName>
    <definedName name="BExOAAIG18X4V98C7122L5F65P5C" localSheetId="4" hidden="1">#REF!</definedName>
    <definedName name="BExOAAIG18X4V98C7122L5F65P5C" hidden="1">#REF!</definedName>
    <definedName name="BExOAQ3GKCT7YZW1EMVU3EILSZL2" localSheetId="4" hidden="1">#REF!</definedName>
    <definedName name="BExOAQ3GKCT7YZW1EMVU3EILSZL2" hidden="1">#REF!</definedName>
    <definedName name="BExOATZQ6SF8DASYLBQ0Z6D2WPSC" localSheetId="4" hidden="1">#REF!</definedName>
    <definedName name="BExOATZQ6SF8DASYLBQ0Z6D2WPSC" hidden="1">#REF!</definedName>
    <definedName name="BExOB9KT2THGV4SPLDVFTFXS4B14" localSheetId="4" hidden="1">#REF!</definedName>
    <definedName name="BExOB9KT2THGV4SPLDVFTFXS4B14" hidden="1">#REF!</definedName>
    <definedName name="BExOBEZ0IE2WBEYY3D3CMRI72N1K" localSheetId="4" hidden="1">#REF!</definedName>
    <definedName name="BExOBEZ0IE2WBEYY3D3CMRI72N1K" hidden="1">#REF!</definedName>
    <definedName name="BExOBF9TFH4NSBTR7JD2Q1165NIU" localSheetId="4" hidden="1">#REF!</definedName>
    <definedName name="BExOBF9TFH4NSBTR7JD2Q1165NIU" hidden="1">#REF!</definedName>
    <definedName name="BExOBIPU8760ITY0C8N27XZ3KWEF" localSheetId="4" hidden="1">#REF!</definedName>
    <definedName name="BExOBIPU8760ITY0C8N27XZ3KWEF" hidden="1">#REF!</definedName>
    <definedName name="BExOBM0I5L0MZ1G4H9MGMD87SBMZ" localSheetId="4" hidden="1">#REF!</definedName>
    <definedName name="BExOBM0I5L0MZ1G4H9MGMD87SBMZ" hidden="1">#REF!</definedName>
    <definedName name="BExOBOUXMP88KJY2BX2JLUJH5N0K" localSheetId="4" hidden="1">#REF!</definedName>
    <definedName name="BExOBOUXMP88KJY2BX2JLUJH5N0K" hidden="1">#REF!</definedName>
    <definedName name="BExOBP0FKQ4SVR59FB48UNLKCOR6" localSheetId="4" hidden="1">#REF!</definedName>
    <definedName name="BExOBP0FKQ4SVR59FB48UNLKCOR6" hidden="1">#REF!</definedName>
    <definedName name="BExOBTNR0XX9V82O76VVWUQABHT8" localSheetId="4" hidden="1">#REF!</definedName>
    <definedName name="BExOBTNR0XX9V82O76VVWUQABHT8" hidden="1">#REF!</definedName>
    <definedName name="BExOBYAVUCQ0IGM0Y6A75QHP0Q1A" localSheetId="4" hidden="1">#REF!</definedName>
    <definedName name="BExOBYAVUCQ0IGM0Y6A75QHP0Q1A" hidden="1">#REF!</definedName>
    <definedName name="BExOC3UEHB1CZNINSQHZANWJYKR8" localSheetId="4" hidden="1">#REF!</definedName>
    <definedName name="BExOC3UEHB1CZNINSQHZANWJYKR8" hidden="1">#REF!</definedName>
    <definedName name="BExOCBSF3XGO9YJ23LX2H78VOUR7" localSheetId="4" hidden="1">#REF!</definedName>
    <definedName name="BExOCBSF3XGO9YJ23LX2H78VOUR7" hidden="1">#REF!</definedName>
    <definedName name="BExOCEHJCLIUR23CB4TC9OEFJGFX" localSheetId="4" hidden="1">#REF!</definedName>
    <definedName name="BExOCEHJCLIUR23CB4TC9OEFJGFX" hidden="1">#REF!</definedName>
    <definedName name="BExOCKXFMOW6WPFEVX1I7R7FNDSS" localSheetId="4" hidden="1">#REF!</definedName>
    <definedName name="BExOCKXFMOW6WPFEVX1I7R7FNDSS" hidden="1">#REF!</definedName>
    <definedName name="BExOCM4L30L6FV3N2PR4O6X8WY2M" localSheetId="4" hidden="1">#REF!</definedName>
    <definedName name="BExOCM4L30L6FV3N2PR4O6X8WY2M" hidden="1">#REF!</definedName>
    <definedName name="BExOCYEXOB95DH5NOB0M5NOYX398" localSheetId="4" hidden="1">#REF!</definedName>
    <definedName name="BExOCYEXOB95DH5NOB0M5NOYX398" hidden="1">#REF!</definedName>
    <definedName name="BExOD4ERMDMFD8X1016N4EXOUR0S" localSheetId="4" hidden="1">#REF!</definedName>
    <definedName name="BExOD4ERMDMFD8X1016N4EXOUR0S" hidden="1">#REF!</definedName>
    <definedName name="BExOD55RS7BQUHRQ6H3USVGKR0P7" localSheetId="4" hidden="1">#REF!</definedName>
    <definedName name="BExOD55RS7BQUHRQ6H3USVGKR0P7" hidden="1">#REF!</definedName>
    <definedName name="BExODEWDDEABM4ZY3XREJIBZ8IVP" localSheetId="4" hidden="1">#REF!</definedName>
    <definedName name="BExODEWDDEABM4ZY3XREJIBZ8IVP" hidden="1">#REF!</definedName>
    <definedName name="BExODICDVVLFKWA22B3L0CKKTAZA" localSheetId="4" hidden="1">#REF!</definedName>
    <definedName name="BExODICDVVLFKWA22B3L0CKKTAZA" hidden="1">#REF!</definedName>
    <definedName name="BExODZFEIWV26E8RFU7XQYX1J458" localSheetId="4" hidden="1">#REF!</definedName>
    <definedName name="BExODZFEIWV26E8RFU7XQYX1J458" hidden="1">#REF!</definedName>
    <definedName name="BExOE0S111KPTELH26PPXE94J3GJ" localSheetId="4" hidden="1">#REF!</definedName>
    <definedName name="BExOE0S111KPTELH26PPXE94J3GJ" hidden="1">#REF!</definedName>
    <definedName name="BExOE5KH3JKKPZO401YAB3A11G1U" localSheetId="4" hidden="1">#REF!</definedName>
    <definedName name="BExOE5KH3JKKPZO401YAB3A11G1U" hidden="1">#REF!</definedName>
    <definedName name="BExOEBKG55EROA2VL360A06LKASE" localSheetId="4" hidden="1">#REF!</definedName>
    <definedName name="BExOEBKG55EROA2VL360A06LKASE" hidden="1">#REF!</definedName>
    <definedName name="BExOEFWUBETCPIYF89P9SBDOI3X5" localSheetId="4" hidden="1">#REF!</definedName>
    <definedName name="BExOEFWUBETCPIYF89P9SBDOI3X5" hidden="1">#REF!</definedName>
    <definedName name="BExOEL08MN74RQKVY0P43PFHPTVB" localSheetId="4" hidden="1">#REF!</definedName>
    <definedName name="BExOEL08MN74RQKVY0P43PFHPTVB" hidden="1">#REF!</definedName>
    <definedName name="BExOERG5LWXYYEN1DY1H2FWRJS9T" localSheetId="4" hidden="1">#REF!</definedName>
    <definedName name="BExOERG5LWXYYEN1DY1H2FWRJS9T" hidden="1">#REF!</definedName>
    <definedName name="BExOEV1S6JJVO5PP4BZ20SNGZR7D" localSheetId="4" hidden="1">#REF!</definedName>
    <definedName name="BExOEV1S6JJVO5PP4BZ20SNGZR7D" hidden="1">#REF!</definedName>
    <definedName name="BExOEVNDLRXW33RF3AMMCDLTLROJ" localSheetId="4" hidden="1">#REF!</definedName>
    <definedName name="BExOEVNDLRXW33RF3AMMCDLTLROJ" hidden="1">#REF!</definedName>
    <definedName name="BExOEZOXV3VXUB6VGSS85GXATYAC" localSheetId="4" hidden="1">#REF!</definedName>
    <definedName name="BExOEZOXV3VXUB6VGSS85GXATYAC" hidden="1">#REF!</definedName>
    <definedName name="BExOFDBSAZV60157PIDWCSSUN3MJ" localSheetId="4" hidden="1">#REF!</definedName>
    <definedName name="BExOFDBSAZV60157PIDWCSSUN3MJ" hidden="1">#REF!</definedName>
    <definedName name="BExOFEDNCYI2TPTMQ8SJN3AW4YMF" localSheetId="4" hidden="1">#REF!</definedName>
    <definedName name="BExOFEDNCYI2TPTMQ8SJN3AW4YMF" hidden="1">#REF!</definedName>
    <definedName name="BExOFVLXVD6RVHSQO8KZOOACSV24" localSheetId="4" hidden="1">#REF!</definedName>
    <definedName name="BExOFVLXVD6RVHSQO8KZOOACSV24" hidden="1">#REF!</definedName>
    <definedName name="BExOG2SW3XOGP9VAPQ3THV3VWV12" localSheetId="4" hidden="1">#REF!</definedName>
    <definedName name="BExOG2SW3XOGP9VAPQ3THV3VWV12" hidden="1">#REF!</definedName>
    <definedName name="BExOG45J81K4OPA40KW5VQU54KY3" localSheetId="4" hidden="1">#REF!</definedName>
    <definedName name="BExOG45J81K4OPA40KW5VQU54KY3" hidden="1">#REF!</definedName>
    <definedName name="BExOGFE2SCL8HHT4DFAXKLUTJZOG" localSheetId="4" hidden="1">#REF!</definedName>
    <definedName name="BExOGFE2SCL8HHT4DFAXKLUTJZOG" hidden="1">#REF!</definedName>
    <definedName name="BExOGH1IMADJCZMFDE6NMBBKO558" localSheetId="4" hidden="1">#REF!</definedName>
    <definedName name="BExOGH1IMADJCZMFDE6NMBBKO558" hidden="1">#REF!</definedName>
    <definedName name="BExOGT6D0LJ3C22RDW8COECKB1J5" localSheetId="4" hidden="1">#REF!</definedName>
    <definedName name="BExOGT6D0LJ3C22RDW8COECKB1J5" hidden="1">#REF!</definedName>
    <definedName name="BExOGTMI1HT31M1RGWVRAVHAK7DE" localSheetId="4" hidden="1">#REF!</definedName>
    <definedName name="BExOGTMI1HT31M1RGWVRAVHAK7DE" hidden="1">#REF!</definedName>
    <definedName name="BExOGXO9JE5XSE9GC3I6O21UEKAO" localSheetId="4" hidden="1">#REF!</definedName>
    <definedName name="BExOGXO9JE5XSE9GC3I6O21UEKAO" hidden="1">#REF!</definedName>
    <definedName name="BExOH9ICQA5WPLVJIKJVPWUPKSYO" localSheetId="4" hidden="1">#REF!</definedName>
    <definedName name="BExOH9ICQA5WPLVJIKJVPWUPKSYO" hidden="1">#REF!</definedName>
    <definedName name="BExOH9ICZ13C1LAW8OTYTR9S7ZP3" localSheetId="4" hidden="1">#REF!</definedName>
    <definedName name="BExOH9ICZ13C1LAW8OTYTR9S7ZP3" hidden="1">#REF!</definedName>
    <definedName name="BExOHGEJ8V8OXT32FSU173XLXBDH" localSheetId="4" hidden="1">#REF!</definedName>
    <definedName name="BExOHGEJ8V8OXT32FSU173XLXBDH" hidden="1">#REF!</definedName>
    <definedName name="BExOHL75H3OT4WAKKPUXIVXWFVDS" localSheetId="4" hidden="1">#REF!</definedName>
    <definedName name="BExOHL75H3OT4WAKKPUXIVXWFVDS" hidden="1">#REF!</definedName>
    <definedName name="BExOHLHXXJL6363CC082M9M5VVXQ" localSheetId="4" hidden="1">#REF!</definedName>
    <definedName name="BExOHLHXXJL6363CC082M9M5VVXQ" hidden="1">#REF!</definedName>
    <definedName name="BExOHNAO5UDXSO73BK2ARHWKS90Y" localSheetId="4" hidden="1">#REF!</definedName>
    <definedName name="BExOHNAO5UDXSO73BK2ARHWKS90Y" hidden="1">#REF!</definedName>
    <definedName name="BExOHR1G1I9A9CI1HG94EWBLWNM2" localSheetId="4" hidden="1">#REF!</definedName>
    <definedName name="BExOHR1G1I9A9CI1HG94EWBLWNM2" hidden="1">#REF!</definedName>
    <definedName name="BExOHTQPP8LQ98L6PYUI6QW08YID" localSheetId="4" hidden="1">#REF!</definedName>
    <definedName name="BExOHTQPP8LQ98L6PYUI6QW08YID" hidden="1">#REF!</definedName>
    <definedName name="BExOHUHN7UXHYAJFJJFU805UZ0NB" localSheetId="4" hidden="1">#REF!</definedName>
    <definedName name="BExOHUHN7UXHYAJFJJFU805UZ0NB" hidden="1">#REF!</definedName>
    <definedName name="BExOHX6Q6NJI793PGX59O5EKTP4G" localSheetId="4" hidden="1">#REF!</definedName>
    <definedName name="BExOHX6Q6NJI793PGX59O5EKTP4G" hidden="1">#REF!</definedName>
    <definedName name="BExOI5VMTHH7Y8MQQ1N635CHYI0P" localSheetId="4" hidden="1">#REF!</definedName>
    <definedName name="BExOI5VMTHH7Y8MQQ1N635CHYI0P" hidden="1">#REF!</definedName>
    <definedName name="BExOIEVCP4Y6VDS23AK84MCYYHRT" localSheetId="4" hidden="1">#REF!</definedName>
    <definedName name="BExOIEVCP4Y6VDS23AK84MCYYHRT" hidden="1">#REF!</definedName>
    <definedName name="BExOIFRP0HEHF5D7JSZ0X8ADJ79U" localSheetId="4" hidden="1">#REF!</definedName>
    <definedName name="BExOIFRP0HEHF5D7JSZ0X8ADJ79U" hidden="1">#REF!</definedName>
    <definedName name="BExOIHPQIXR0NDR5WD01BZKPKEO3" localSheetId="4" hidden="1">#REF!</definedName>
    <definedName name="BExOIHPQIXR0NDR5WD01BZKPKEO3" hidden="1">#REF!</definedName>
    <definedName name="BExOIM7L0Z3LSII9P7ZTV4KJ8RMA" localSheetId="4" hidden="1">#REF!</definedName>
    <definedName name="BExOIM7L0Z3LSII9P7ZTV4KJ8RMA" hidden="1">#REF!</definedName>
    <definedName name="BExOIWJVMJ6MG6JC4SPD1L00OHU1" localSheetId="4" hidden="1">#REF!</definedName>
    <definedName name="BExOIWJVMJ6MG6JC4SPD1L00OHU1" hidden="1">#REF!</definedName>
    <definedName name="BExOIYCN8Z4JK3OOG86KYUCV0ME8" localSheetId="4" hidden="1">#REF!</definedName>
    <definedName name="BExOIYCN8Z4JK3OOG86KYUCV0ME8" hidden="1">#REF!</definedName>
    <definedName name="BExOJ3AKZ9BCBZT3KD8WMSLK6MN2" localSheetId="4" hidden="1">#REF!</definedName>
    <definedName name="BExOJ3AKZ9BCBZT3KD8WMSLK6MN2" hidden="1">#REF!</definedName>
    <definedName name="BExOJ7XQK71I4YZDD29AKOOWZ47E" localSheetId="4" hidden="1">#REF!</definedName>
    <definedName name="BExOJ7XQK71I4YZDD29AKOOWZ47E" hidden="1">#REF!</definedName>
    <definedName name="BExOJAXS2THXXIJMV2F2LZKMI589" localSheetId="4" hidden="1">#REF!</definedName>
    <definedName name="BExOJAXS2THXXIJMV2F2LZKMI589" hidden="1">#REF!</definedName>
    <definedName name="BExOJDXKJ43BMD5CFWEMSU5R1BP9" localSheetId="4" hidden="1">#REF!</definedName>
    <definedName name="BExOJDXKJ43BMD5CFWEMSU5R1BP9" hidden="1">#REF!</definedName>
    <definedName name="BExOJHZ9KOD9LEP7ES426LHOCXEY" localSheetId="4" hidden="1">#REF!</definedName>
    <definedName name="BExOJHZ9KOD9LEP7ES426LHOCXEY" hidden="1">#REF!</definedName>
    <definedName name="BExOJM0W6XGSW5MXPTTX0GNF6SFT" localSheetId="4" hidden="1">#REF!</definedName>
    <definedName name="BExOJM0W6XGSW5MXPTTX0GNF6SFT" hidden="1">#REF!</definedName>
    <definedName name="BExOJQ7XL1X94G2GP88DSU6OTRKY" localSheetId="4" hidden="1">#REF!</definedName>
    <definedName name="BExOJQ7XL1X94G2GP88DSU6OTRKY" hidden="1">#REF!</definedName>
    <definedName name="BExOJXEUJJ9SYRJXKYYV2NCCDT2R" localSheetId="4" hidden="1">#REF!</definedName>
    <definedName name="BExOJXEUJJ9SYRJXKYYV2NCCDT2R" hidden="1">#REF!</definedName>
    <definedName name="BExOK0EQYM9JUMAGWOUN7QDH7VMZ" localSheetId="4" hidden="1">#REF!</definedName>
    <definedName name="BExOK0EQYM9JUMAGWOUN7QDH7VMZ" hidden="1">#REF!</definedName>
    <definedName name="BExOK10DBCM0O0CLRF8BB6EEWGB2" localSheetId="4" hidden="1">#REF!</definedName>
    <definedName name="BExOK10DBCM0O0CLRF8BB6EEWGB2" hidden="1">#REF!</definedName>
    <definedName name="BExOK45QZPFPJ08Z5BZOFLNGPHCZ" localSheetId="4" hidden="1">#REF!</definedName>
    <definedName name="BExOK45QZPFPJ08Z5BZOFLNGPHCZ" hidden="1">#REF!</definedName>
    <definedName name="BExOK4WM9O7QNG6O57FOASI5QSN1" localSheetId="4" hidden="1">#REF!</definedName>
    <definedName name="BExOK4WM9O7QNG6O57FOASI5QSN1" hidden="1">#REF!</definedName>
    <definedName name="BExOK57E3HXBUDOQB4M87JK9OPNE" localSheetId="4" hidden="1">#REF!</definedName>
    <definedName name="BExOK57E3HXBUDOQB4M87JK9OPNE" hidden="1">#REF!</definedName>
    <definedName name="BExOKJLBFD15HACQ01HQLY1U5SE2" localSheetId="4" hidden="1">#REF!</definedName>
    <definedName name="BExOKJLBFD15HACQ01HQLY1U5SE2" hidden="1">#REF!</definedName>
    <definedName name="BExOKTXMJP351VXKH8VT6SXUNIMF" localSheetId="4" hidden="1">#REF!</definedName>
    <definedName name="BExOKTXMJP351VXKH8VT6SXUNIMF" hidden="1">#REF!</definedName>
    <definedName name="BExOKU8GMLOCNVORDE329819XN67" localSheetId="4" hidden="1">#REF!</definedName>
    <definedName name="BExOKU8GMLOCNVORDE329819XN67" hidden="1">#REF!</definedName>
    <definedName name="BExOL0Z3Z7IAMHPB91EO2MF49U57" localSheetId="4" hidden="1">#REF!</definedName>
    <definedName name="BExOL0Z3Z7IAMHPB91EO2MF49U57" hidden="1">#REF!</definedName>
    <definedName name="BExOL7KH12VAR0LG741SIOJTLWFD" localSheetId="4" hidden="1">#REF!</definedName>
    <definedName name="BExOL7KH12VAR0LG741SIOJTLWFD" hidden="1">#REF!</definedName>
    <definedName name="BExOLGUYDBS2V3UOK4DVPUW5JZN7" localSheetId="4" hidden="1">#REF!</definedName>
    <definedName name="BExOLGUYDBS2V3UOK4DVPUW5JZN7" hidden="1">#REF!</definedName>
    <definedName name="BExOLICXFHJLILCJVFMJE5MGGWKR" localSheetId="4" hidden="1">#REF!</definedName>
    <definedName name="BExOLICXFHJLILCJVFMJE5MGGWKR" hidden="1">#REF!</definedName>
    <definedName name="BExOLOI0WJS3QC12I3ISL0D9AWOF" localSheetId="4" hidden="1">#REF!</definedName>
    <definedName name="BExOLOI0WJS3QC12I3ISL0D9AWOF" hidden="1">#REF!</definedName>
    <definedName name="BExOLQ5A7IWI0W12J7315E7LBI0O" localSheetId="4" hidden="1">#REF!</definedName>
    <definedName name="BExOLQ5A7IWI0W12J7315E7LBI0O" hidden="1">#REF!</definedName>
    <definedName name="BExOLYZNG5RBD0BTS1OEZJNU92Q5" localSheetId="4" hidden="1">#REF!</definedName>
    <definedName name="BExOLYZNG5RBD0BTS1OEZJNU92Q5" hidden="1">#REF!</definedName>
    <definedName name="BExOM136CSOYSV2NE3NAU04Z4414" localSheetId="4" hidden="1">#REF!</definedName>
    <definedName name="BExOM136CSOYSV2NE3NAU04Z4414" hidden="1">#REF!</definedName>
    <definedName name="BExOM3HIJ3UZPOKJI68KPBJAHPDC" localSheetId="4" hidden="1">#REF!</definedName>
    <definedName name="BExOM3HIJ3UZPOKJI68KPBJAHPDC" hidden="1">#REF!</definedName>
    <definedName name="BExOM5QC0I90GVJG1G7NFAIINKAQ" localSheetId="4" hidden="1">#REF!</definedName>
    <definedName name="BExOM5QC0I90GVJG1G7NFAIINKAQ" hidden="1">#REF!</definedName>
    <definedName name="BExOMKPURE33YQ3K1JG9NVQD4W49" localSheetId="4" hidden="1">#REF!</definedName>
    <definedName name="BExOMKPURE33YQ3K1JG9NVQD4W49" hidden="1">#REF!</definedName>
    <definedName name="BExOMP7NGCLUNFK50QD2LPKRG078" localSheetId="4" hidden="1">#REF!</definedName>
    <definedName name="BExOMP7NGCLUNFK50QD2LPKRG078" hidden="1">#REF!</definedName>
    <definedName name="BExOMPNX2853XA8AUM0BLA7CS86A" localSheetId="4" hidden="1">#REF!</definedName>
    <definedName name="BExOMPNX2853XA8AUM0BLA7CS86A" hidden="1">#REF!</definedName>
    <definedName name="BExOMU0A6XMY48SZRYL4WQZD13BI" localSheetId="4" hidden="1">#REF!</definedName>
    <definedName name="BExOMU0A6XMY48SZRYL4WQZD13BI" hidden="1">#REF!</definedName>
    <definedName name="BExOMVT0HSNC59DJP4CLISASGHKL" localSheetId="4" hidden="1">#REF!</definedName>
    <definedName name="BExOMVT0HSNC59DJP4CLISASGHKL" hidden="1">#REF!</definedName>
    <definedName name="BExON0AX35F2SI0UCVMGWGVIUNI3" localSheetId="4" hidden="1">#REF!</definedName>
    <definedName name="BExON0AX35F2SI0UCVMGWGVIUNI3" hidden="1">#REF!</definedName>
    <definedName name="BExON1I19LN0T10YIIYC5NE9UGMR" localSheetId="4" hidden="1">#REF!</definedName>
    <definedName name="BExON1I19LN0T10YIIYC5NE9UGMR" hidden="1">#REF!</definedName>
    <definedName name="BExON41U4296DV3DPG6I5EF3OEYF" localSheetId="4" hidden="1">#REF!</definedName>
    <definedName name="BExON41U4296DV3DPG6I5EF3OEYF" hidden="1">#REF!</definedName>
    <definedName name="BExONB3A7CO4YD8RB41PHC93BQ9M" localSheetId="4" hidden="1">#REF!</definedName>
    <definedName name="BExONB3A7CO4YD8RB41PHC93BQ9M" hidden="1">#REF!</definedName>
    <definedName name="BExONFQH6UUXF8V0GI4BRIST9RFO" localSheetId="4" hidden="1">#REF!</definedName>
    <definedName name="BExONFQH6UUXF8V0GI4BRIST9RFO" hidden="1">#REF!</definedName>
    <definedName name="BExONIL31DZWU7IFVN3VV0XTXJA1" localSheetId="4" hidden="1">#REF!</definedName>
    <definedName name="BExONIL31DZWU7IFVN3VV0XTXJA1" hidden="1">#REF!</definedName>
    <definedName name="BExONJ1BU17R0F5A2UP1UGJBOGKS" localSheetId="4" hidden="1">#REF!</definedName>
    <definedName name="BExONJ1BU17R0F5A2UP1UGJBOGKS" hidden="1">#REF!</definedName>
    <definedName name="BExONKZDHE8SS0P4YRLGEQR9KYHF" localSheetId="4" hidden="1">#REF!</definedName>
    <definedName name="BExONKZDHE8SS0P4YRLGEQR9KYHF" hidden="1">#REF!</definedName>
    <definedName name="BExONNZ9VMHVX3J6NLNJY7KZA61O" localSheetId="4" hidden="1">#REF!</definedName>
    <definedName name="BExONNZ9VMHVX3J6NLNJY7KZA61O" hidden="1">#REF!</definedName>
    <definedName name="BExONRQ1BAA4F3TXP2MYQ4YCZ09S" localSheetId="4" hidden="1">#REF!</definedName>
    <definedName name="BExONRQ1BAA4F3TXP2MYQ4YCZ09S" hidden="1">#REF!</definedName>
    <definedName name="BExONU4ENMND8RLZX0L5EHPYQQSB" localSheetId="4" hidden="1">#REF!</definedName>
    <definedName name="BExONU4ENMND8RLZX0L5EHPYQQSB" hidden="1">#REF!</definedName>
    <definedName name="BExONXPUEU6ZRSIX4PDJ1DXY679I" localSheetId="4" hidden="1">#REF!</definedName>
    <definedName name="BExONXPUEU6ZRSIX4PDJ1DXY679I" hidden="1">#REF!</definedName>
    <definedName name="BExOO0KEG2WL5WKKMHN0S2UTIUNG" localSheetId="4" hidden="1">#REF!</definedName>
    <definedName name="BExOO0KEG2WL5WKKMHN0S2UTIUNG" hidden="1">#REF!</definedName>
    <definedName name="BExOO1WWIZSGB0YTGKESB45TSVMZ" localSheetId="4" hidden="1">#REF!</definedName>
    <definedName name="BExOO1WWIZSGB0YTGKESB45TSVMZ" hidden="1">#REF!</definedName>
    <definedName name="BExOO4B8FPAFYPHCTYTX37P1TQM5" localSheetId="4" hidden="1">#REF!</definedName>
    <definedName name="BExOO4B8FPAFYPHCTYTX37P1TQM5" hidden="1">#REF!</definedName>
    <definedName name="BExOOIULUDOJRMYABWV5CCL906X6" localSheetId="4" hidden="1">#REF!</definedName>
    <definedName name="BExOOIULUDOJRMYABWV5CCL906X6" hidden="1">#REF!</definedName>
    <definedName name="BExOOJLIWKJW5S7XWJXD8TYV5HQ9" localSheetId="4" hidden="1">#REF!</definedName>
    <definedName name="BExOOJLIWKJW5S7XWJXD8TYV5HQ9" hidden="1">#REF!</definedName>
    <definedName name="BExOOQ1JVWQ9LYXD0V94BRXKTA1I" localSheetId="4" hidden="1">#REF!</definedName>
    <definedName name="BExOOQ1JVWQ9LYXD0V94BRXKTA1I" hidden="1">#REF!</definedName>
    <definedName name="BExOOTN0KTXJCL7E476XBN1CJ553" localSheetId="4" hidden="1">#REF!</definedName>
    <definedName name="BExOOTN0KTXJCL7E476XBN1CJ553" hidden="1">#REF!</definedName>
    <definedName name="BExOOVVUJIJNAYDICUUQQ9O7O3TW" localSheetId="4" hidden="1">#REF!</definedName>
    <definedName name="BExOOVVUJIJNAYDICUUQQ9O7O3TW" hidden="1">#REF!</definedName>
    <definedName name="BExOP9DDU5MZJKWGFT0MKL44YKIV" localSheetId="4" hidden="1">#REF!</definedName>
    <definedName name="BExOP9DDU5MZJKWGFT0MKL44YKIV" hidden="1">#REF!</definedName>
    <definedName name="BExOP9DEBV5W5P4Q25J3XCJBP5S9" localSheetId="4" hidden="1">#REF!</definedName>
    <definedName name="BExOP9DEBV5W5P4Q25J3XCJBP5S9" hidden="1">#REF!</definedName>
    <definedName name="BExOPFNYRBL0BFM23LZBJTADNOE4" localSheetId="4" hidden="1">#REF!</definedName>
    <definedName name="BExOPFNYRBL0BFM23LZBJTADNOE4" hidden="1">#REF!</definedName>
    <definedName name="BExOPINVFSIZMCVT9YGT2AODVCX3" localSheetId="4" hidden="1">#REF!</definedName>
    <definedName name="BExOPINVFSIZMCVT9YGT2AODVCX3" hidden="1">#REF!</definedName>
    <definedName name="BExOQ1JN4SAC44RTMZIGHSW023WA" localSheetId="4" hidden="1">#REF!</definedName>
    <definedName name="BExOQ1JN4SAC44RTMZIGHSW023WA" hidden="1">#REF!</definedName>
    <definedName name="BExOQ256YMF115DJL3KBPNKABJ90" localSheetId="4" hidden="1">#REF!</definedName>
    <definedName name="BExOQ256YMF115DJL3KBPNKABJ90" hidden="1">#REF!</definedName>
    <definedName name="BExQ19DEUOLC11IW32E2AMVZLFF1" localSheetId="4" hidden="1">#REF!</definedName>
    <definedName name="BExQ19DEUOLC11IW32E2AMVZLFF1" hidden="1">#REF!</definedName>
    <definedName name="BExQ1OCW3L24TN0BYVRE2NE3IK1O" localSheetId="4" hidden="1">#REF!</definedName>
    <definedName name="BExQ1OCW3L24TN0BYVRE2NE3IK1O" hidden="1">#REF!</definedName>
    <definedName name="BExQ29C73XR33S3668YYSYZAIHTG" localSheetId="4" hidden="1">#REF!</definedName>
    <definedName name="BExQ29C73XR33S3668YYSYZAIHTG" hidden="1">#REF!</definedName>
    <definedName name="BExQ2FS228IUDUP2023RA1D4AO4C" localSheetId="4" hidden="1">#REF!</definedName>
    <definedName name="BExQ2FS228IUDUP2023RA1D4AO4C" hidden="1">#REF!</definedName>
    <definedName name="BExQ2L0XYWLY9VPZWXYYFRIRQRJ1" localSheetId="4" hidden="1">#REF!</definedName>
    <definedName name="BExQ2L0XYWLY9VPZWXYYFRIRQRJ1" hidden="1">#REF!</definedName>
    <definedName name="BExQ2M841F5Z1BQYR8DG5FKK0LIU" localSheetId="4" hidden="1">#REF!</definedName>
    <definedName name="BExQ2M841F5Z1BQYR8DG5FKK0LIU" hidden="1">#REF!</definedName>
    <definedName name="BExQ2STHO7AXYTS1VPPHQMX1WT30" localSheetId="4" hidden="1">#REF!</definedName>
    <definedName name="BExQ2STHO7AXYTS1VPPHQMX1WT30" hidden="1">#REF!</definedName>
    <definedName name="BExQ2XWXHMQMQ99FF9293AEQHABB" localSheetId="4" hidden="1">#REF!</definedName>
    <definedName name="BExQ2XWXHMQMQ99FF9293AEQHABB" hidden="1">#REF!</definedName>
    <definedName name="BExQ300G8I8TK45A0MVHV15422EU" localSheetId="4" hidden="1">#REF!</definedName>
    <definedName name="BExQ300G8I8TK45A0MVHV15422EU" hidden="1">#REF!</definedName>
    <definedName name="BExQ305RBEODGNAETZ0EZQLLDZZD" localSheetId="4" hidden="1">#REF!</definedName>
    <definedName name="BExQ305RBEODGNAETZ0EZQLLDZZD" hidden="1">#REF!</definedName>
    <definedName name="BExQ37SZQJSC2C73FY2IJY852LVP" localSheetId="4" hidden="1">#REF!</definedName>
    <definedName name="BExQ37SZQJSC2C73FY2IJY852LVP" hidden="1">#REF!</definedName>
    <definedName name="BExQ39R28MXSG2SEV956F0KZ20AN" localSheetId="4" hidden="1">#REF!</definedName>
    <definedName name="BExQ39R28MXSG2SEV956F0KZ20AN" hidden="1">#REF!</definedName>
    <definedName name="BExQ3D1P3M5Z3HLMEZ17E0BLEE4U" localSheetId="4" hidden="1">#REF!</definedName>
    <definedName name="BExQ3D1P3M5Z3HLMEZ17E0BLEE4U" hidden="1">#REF!</definedName>
    <definedName name="BExQ3EZX6BA2WHKI84SG78UPRTSE" localSheetId="4" hidden="1">#REF!</definedName>
    <definedName name="BExQ3EZX6BA2WHKI84SG78UPRTSE" hidden="1">#REF!</definedName>
    <definedName name="BExQ3KOX6620WUSBG7PGACNC936P" localSheetId="4" hidden="1">#REF!</definedName>
    <definedName name="BExQ3KOX6620WUSBG7PGACNC936P" hidden="1">#REF!</definedName>
    <definedName name="BExQ3O4W7QF8BOXTUT4IOGF6YKUD" localSheetId="4" hidden="1">#REF!</definedName>
    <definedName name="BExQ3O4W7QF8BOXTUT4IOGF6YKUD" hidden="1">#REF!</definedName>
    <definedName name="BExQ3PXOWSN8561ZR8IEY8ZASI3B" localSheetId="4" hidden="1">#REF!</definedName>
    <definedName name="BExQ3PXOWSN8561ZR8IEY8ZASI3B" hidden="1">#REF!</definedName>
    <definedName name="BExQ3TZF04IPY0B0UG9CQQ5736UA" localSheetId="4" hidden="1">#REF!</definedName>
    <definedName name="BExQ3TZF04IPY0B0UG9CQQ5736UA" hidden="1">#REF!</definedName>
    <definedName name="BExQ42IU9MNDYLODP41DL6YTZMAR" localSheetId="4" hidden="1">#REF!</definedName>
    <definedName name="BExQ42IU9MNDYLODP41DL6YTZMAR" hidden="1">#REF!</definedName>
    <definedName name="BExQ42O4PHH156IHXSW0JAYAC0NJ" localSheetId="4" hidden="1">#REF!</definedName>
    <definedName name="BExQ42O4PHH156IHXSW0JAYAC0NJ" hidden="1">#REF!</definedName>
    <definedName name="BExQ452HF7N1HYPXJXQ8WD6SOWUV" localSheetId="4" hidden="1">#REF!</definedName>
    <definedName name="BExQ452HF7N1HYPXJXQ8WD6SOWUV" hidden="1">#REF!</definedName>
    <definedName name="BExQ4BTBSHPHVEDRCXC2ROW8PLFC" localSheetId="4" hidden="1">#REF!</definedName>
    <definedName name="BExQ4BTBSHPHVEDRCXC2ROW8PLFC" hidden="1">#REF!</definedName>
    <definedName name="BExQ4DGKF54SRKQUTUT4B1CZSS62" localSheetId="4" hidden="1">#REF!</definedName>
    <definedName name="BExQ4DGKF54SRKQUTUT4B1CZSS62" hidden="1">#REF!</definedName>
    <definedName name="BExQ4T74LQ5PYTV1MUQUW75A4BDY" localSheetId="4" hidden="1">#REF!</definedName>
    <definedName name="BExQ4T74LQ5PYTV1MUQUW75A4BDY" hidden="1">#REF!</definedName>
    <definedName name="BExQ4XJHD7EJCNH7S1MJDZJ2MNWG" localSheetId="4" hidden="1">#REF!</definedName>
    <definedName name="BExQ4XJHD7EJCNH7S1MJDZJ2MNWG" hidden="1">#REF!</definedName>
    <definedName name="BExQ5039ZCEWBUJHU682G4S89J03" localSheetId="4" hidden="1">#REF!</definedName>
    <definedName name="BExQ5039ZCEWBUJHU682G4S89J03" hidden="1">#REF!</definedName>
    <definedName name="BExQ56Z9W6YHZHRXOFFI8EFA7CDI" localSheetId="4" hidden="1">#REF!</definedName>
    <definedName name="BExQ56Z9W6YHZHRXOFFI8EFA7CDI" hidden="1">#REF!</definedName>
    <definedName name="BExQ58MP5FO5Q5CIXVMMYWWPEFW3" localSheetId="4" hidden="1">#REF!</definedName>
    <definedName name="BExQ58MP5FO5Q5CIXVMMYWWPEFW3" hidden="1">#REF!</definedName>
    <definedName name="BExQ5KX3Z668H1KUCKZ9J24HUQ1F" localSheetId="4" hidden="1">#REF!</definedName>
    <definedName name="BExQ5KX3Z668H1KUCKZ9J24HUQ1F" hidden="1">#REF!</definedName>
    <definedName name="BExQ5SPMSOCJYLAY20NB5A6O32RE" localSheetId="4" hidden="1">#REF!</definedName>
    <definedName name="BExQ5SPMSOCJYLAY20NB5A6O32RE" hidden="1">#REF!</definedName>
    <definedName name="BExQ5UICMGTMK790KTLK49MAGXRC" localSheetId="4" hidden="1">#REF!</definedName>
    <definedName name="BExQ5UICMGTMK790KTLK49MAGXRC" hidden="1">#REF!</definedName>
    <definedName name="BExQ5YUUK9FD0QGTY4WD0W90O7OL" localSheetId="4" hidden="1">#REF!</definedName>
    <definedName name="BExQ5YUUK9FD0QGTY4WD0W90O7OL" hidden="1">#REF!</definedName>
    <definedName name="BExQ62WGBSDPG7ZU34W0N8X45R3X" localSheetId="4" hidden="1">#REF!</definedName>
    <definedName name="BExQ62WGBSDPG7ZU34W0N8X45R3X" hidden="1">#REF!</definedName>
    <definedName name="BExQ63793YQ9BH7JLCNRIATIGTRG" localSheetId="4" hidden="1">#REF!</definedName>
    <definedName name="BExQ63793YQ9BH7JLCNRIATIGTRG" hidden="1">#REF!</definedName>
    <definedName name="BExQ6CN1EF2UPZ57ZYMGK8TUJQSS" localSheetId="4" hidden="1">#REF!</definedName>
    <definedName name="BExQ6CN1EF2UPZ57ZYMGK8TUJQSS" hidden="1">#REF!</definedName>
    <definedName name="BExQ6FSF8BMWVLJI7Y7MKPG9SU5O" localSheetId="4" hidden="1">#REF!</definedName>
    <definedName name="BExQ6FSF8BMWVLJI7Y7MKPG9SU5O" hidden="1">#REF!</definedName>
    <definedName name="BExQ6M2YXJ8AMRJF3QGHC40ADAHZ" localSheetId="4" hidden="1">#REF!</definedName>
    <definedName name="BExQ6M2YXJ8AMRJF3QGHC40ADAHZ" hidden="1">#REF!</definedName>
    <definedName name="BExQ6M8B0X44N9TV56ATUVHGDI00" localSheetId="4" hidden="1">#REF!</definedName>
    <definedName name="BExQ6M8B0X44N9TV56ATUVHGDI00" hidden="1">#REF!</definedName>
    <definedName name="BExQ6POH065GV0I74XXVD0VUPBJW" localSheetId="4" hidden="1">#REF!</definedName>
    <definedName name="BExQ6POH065GV0I74XXVD0VUPBJW" hidden="1">#REF!</definedName>
    <definedName name="BExQ6WV9KPSMXPPLGZ3KK4WNYTHU" localSheetId="4" hidden="1">#REF!</definedName>
    <definedName name="BExQ6WV9KPSMXPPLGZ3KK4WNYTHU" hidden="1">#REF!</definedName>
    <definedName name="BExQ7541G92R52ECOIYO6UXIWJJ4" localSheetId="4" hidden="1">#REF!</definedName>
    <definedName name="BExQ7541G92R52ECOIYO6UXIWJJ4" hidden="1">#REF!</definedName>
    <definedName name="BExQ783XTMM2A9I3UKCFWJH1PP2N" localSheetId="4" hidden="1">#REF!</definedName>
    <definedName name="BExQ783XTMM2A9I3UKCFWJH1PP2N" hidden="1">#REF!</definedName>
    <definedName name="BExQ79LX01ZPQB8EGD1ZHR2VK2H3" localSheetId="4" hidden="1">#REF!</definedName>
    <definedName name="BExQ79LX01ZPQB8EGD1ZHR2VK2H3" hidden="1">#REF!</definedName>
    <definedName name="BExQ7B3V9MGDK2OIJ61XXFBFLJFZ" localSheetId="4" hidden="1">#REF!</definedName>
    <definedName name="BExQ7B3V9MGDK2OIJ61XXFBFLJFZ" hidden="1">#REF!</definedName>
    <definedName name="BExQ7CB046NVPF9ZXDGA7OXOLSLX" localSheetId="4" hidden="1">#REF!</definedName>
    <definedName name="BExQ7CB046NVPF9ZXDGA7OXOLSLX" hidden="1">#REF!</definedName>
    <definedName name="BExQ7IWDCGGOO1HTJ97YGO1CK3R9" localSheetId="4" hidden="1">#REF!</definedName>
    <definedName name="BExQ7IWDCGGOO1HTJ97YGO1CK3R9" hidden="1">#REF!</definedName>
    <definedName name="BExQ7JNFIEGS2HKNBALH3Q2N5G7Z" localSheetId="4" hidden="1">#REF!</definedName>
    <definedName name="BExQ7JNFIEGS2HKNBALH3Q2N5G7Z" hidden="1">#REF!</definedName>
    <definedName name="BExQ7MY3U2Z1IZ71U5LJUD00VVB4" localSheetId="4" hidden="1">#REF!</definedName>
    <definedName name="BExQ7MY3U2Z1IZ71U5LJUD00VVB4" hidden="1">#REF!</definedName>
    <definedName name="BExQ7XL2Q1GVUFL1F9KK0K0EXMWG" localSheetId="4" hidden="1">#REF!</definedName>
    <definedName name="BExQ7XL2Q1GVUFL1F9KK0K0EXMWG" hidden="1">#REF!</definedName>
    <definedName name="BExQ8469L3ZRZ3KYZPYMSJIDL7Y5" localSheetId="4" hidden="1">#REF!</definedName>
    <definedName name="BExQ8469L3ZRZ3KYZPYMSJIDL7Y5" hidden="1">#REF!</definedName>
    <definedName name="BExQ84MJB94HL3BWRN50M4NCB6Z0" localSheetId="4" hidden="1">#REF!</definedName>
    <definedName name="BExQ84MJB94HL3BWRN50M4NCB6Z0" hidden="1">#REF!</definedName>
    <definedName name="BExQ8583ZE00NW7T9OF11OT9IA14" localSheetId="4" hidden="1">#REF!</definedName>
    <definedName name="BExQ8583ZE00NW7T9OF11OT9IA14" hidden="1">#REF!</definedName>
    <definedName name="BExQ8A0RPE3IMIFIZLUE7KD2N21W" localSheetId="4" hidden="1">#REF!</definedName>
    <definedName name="BExQ8A0RPE3IMIFIZLUE7KD2N21W" hidden="1">#REF!</definedName>
    <definedName name="BExQ8ABK6H1ADV2R2OYT8NFFYG2N" localSheetId="4" hidden="1">#REF!</definedName>
    <definedName name="BExQ8ABK6H1ADV2R2OYT8NFFYG2N" hidden="1">#REF!</definedName>
    <definedName name="BExQ8DM90XJ6GCJIK9LC5O82I2TJ" localSheetId="4" hidden="1">#REF!</definedName>
    <definedName name="BExQ8DM90XJ6GCJIK9LC5O82I2TJ" hidden="1">#REF!</definedName>
    <definedName name="BExQ8G0K46ZORA0QVQTDI7Z8LXGF" localSheetId="4" hidden="1">#REF!</definedName>
    <definedName name="BExQ8G0K46ZORA0QVQTDI7Z8LXGF" hidden="1">#REF!</definedName>
    <definedName name="BExQ8O3WEU8HNTTGKTW5T0QSKCLP" localSheetId="4" hidden="1">#REF!</definedName>
    <definedName name="BExQ8O3WEU8HNTTGKTW5T0QSKCLP" hidden="1">#REF!</definedName>
    <definedName name="BExQ8ZCEDBOBJA3D9LDP5TU2WYGR" localSheetId="4" hidden="1">#REF!</definedName>
    <definedName name="BExQ8ZCEDBOBJA3D9LDP5TU2WYGR" hidden="1">#REF!</definedName>
    <definedName name="BExQ94LAW6MAQBWY25WTBFV5PPZJ" localSheetId="4" hidden="1">#REF!</definedName>
    <definedName name="BExQ94LAW6MAQBWY25WTBFV5PPZJ" hidden="1">#REF!</definedName>
    <definedName name="BExQ968K8V66L55PCVI3B4VR4FW6" localSheetId="4" hidden="1">#REF!</definedName>
    <definedName name="BExQ968K8V66L55PCVI3B4VR4FW6" hidden="1">#REF!</definedName>
    <definedName name="BExQ97QIPOSSRK978N8P234Y1XA4" localSheetId="4" hidden="1">#REF!</definedName>
    <definedName name="BExQ97QIPOSSRK978N8P234Y1XA4" hidden="1">#REF!</definedName>
    <definedName name="BExQ9DFHXLBKBS9DWH05G83SL12Z" localSheetId="4" hidden="1">#REF!</definedName>
    <definedName name="BExQ9DFHXLBKBS9DWH05G83SL12Z" hidden="1">#REF!</definedName>
    <definedName name="BExQ9E6FBAXTHGF3RXANFIA77GXP" localSheetId="4" hidden="1">#REF!</definedName>
    <definedName name="BExQ9E6FBAXTHGF3RXANFIA77GXP" hidden="1">#REF!</definedName>
    <definedName name="BExQ9J4ID0TGFFFJSQ9PFAMXOYZ1" localSheetId="4" hidden="1">#REF!</definedName>
    <definedName name="BExQ9J4ID0TGFFFJSQ9PFAMXOYZ1" hidden="1">#REF!</definedName>
    <definedName name="BExQ9KX9734KIAK7IMRLHCPYDHO2" localSheetId="4" hidden="1">#REF!</definedName>
    <definedName name="BExQ9KX9734KIAK7IMRLHCPYDHO2" hidden="1">#REF!</definedName>
    <definedName name="BExQ9L81FF4I7816VTPFBDWVU4CW" localSheetId="4" hidden="1">#REF!</definedName>
    <definedName name="BExQ9L81FF4I7816VTPFBDWVU4CW" hidden="1">#REF!</definedName>
    <definedName name="BExQ9M4E2ACZOWWWP1JJIQO8AHUM" localSheetId="4" hidden="1">#REF!</definedName>
    <definedName name="BExQ9M4E2ACZOWWWP1JJIQO8AHUM" hidden="1">#REF!</definedName>
    <definedName name="BExQ9TBCP5IJKSQLYEBE6FQLF16I" localSheetId="4" hidden="1">#REF!</definedName>
    <definedName name="BExQ9TBCP5IJKSQLYEBE6FQLF16I" hidden="1">#REF!</definedName>
    <definedName name="BExQ9UTANMJCK7LJ4OQMD6F2Q01L" localSheetId="4" hidden="1">#REF!</definedName>
    <definedName name="BExQ9UTANMJCK7LJ4OQMD6F2Q01L" hidden="1">#REF!</definedName>
    <definedName name="BExQ9ZLYHWABXAA9NJDW8ZS0UQ9P" localSheetId="4" hidden="1">#REF!</definedName>
    <definedName name="BExQ9ZLYHWABXAA9NJDW8ZS0UQ9P" hidden="1">#REF!</definedName>
    <definedName name="BExQ9ZWQ19KSRZNZNPY6ZNWEST1J" localSheetId="4" hidden="1">#REF!</definedName>
    <definedName name="BExQ9ZWQ19KSRZNZNPY6ZNWEST1J" hidden="1">#REF!</definedName>
    <definedName name="BExQA324HSCK40ENJUT9CS9EC71B" localSheetId="4" hidden="1">#REF!</definedName>
    <definedName name="BExQA324HSCK40ENJUT9CS9EC71B" hidden="1">#REF!</definedName>
    <definedName name="BExQA55GY0STSNBWQCWN8E31ZXCS" localSheetId="4" hidden="1">#REF!</definedName>
    <definedName name="BExQA55GY0STSNBWQCWN8E31ZXCS" hidden="1">#REF!</definedName>
    <definedName name="BExQA7URC7M82I0T9RUF90GCS15S" localSheetId="4" hidden="1">#REF!</definedName>
    <definedName name="BExQA7URC7M82I0T9RUF90GCS15S" hidden="1">#REF!</definedName>
    <definedName name="BExQA9HZIN9XEMHEEVHT99UU9Z82" localSheetId="4" hidden="1">#REF!</definedName>
    <definedName name="BExQA9HZIN9XEMHEEVHT99UU9Z82" hidden="1">#REF!</definedName>
    <definedName name="BExQAELFYH92K8CJL155181UDORO" localSheetId="4" hidden="1">#REF!</definedName>
    <definedName name="BExQAELFYH92K8CJL155181UDORO" hidden="1">#REF!</definedName>
    <definedName name="BExQAG8PP8R5NJKNQD1U4QOSD6X5" localSheetId="4" hidden="1">#REF!</definedName>
    <definedName name="BExQAG8PP8R5NJKNQD1U4QOSD6X5" hidden="1">#REF!</definedName>
    <definedName name="BExQAVTR32SDHZQ69KNYF6UXXKS2" localSheetId="4" hidden="1">#REF!</definedName>
    <definedName name="BExQAVTR32SDHZQ69KNYF6UXXKS2" hidden="1">#REF!</definedName>
    <definedName name="BExQBBETZJ7LHJ9CLAL3GEKQFEGR" localSheetId="4" hidden="1">#REF!</definedName>
    <definedName name="BExQBBETZJ7LHJ9CLAL3GEKQFEGR" hidden="1">#REF!</definedName>
    <definedName name="BExQBDICMZTSA1X73TMHNO4JSFLN" localSheetId="4" hidden="1">#REF!</definedName>
    <definedName name="BExQBDICMZTSA1X73TMHNO4JSFLN" hidden="1">#REF!</definedName>
    <definedName name="BExQBEER6CRCRPSSL61S0OMH57ZA" localSheetId="4" hidden="1">#REF!</definedName>
    <definedName name="BExQBEER6CRCRPSSL61S0OMH57ZA" hidden="1">#REF!</definedName>
    <definedName name="BExQBFR753FNBMC27WEQJT8UKANJ" localSheetId="4" hidden="1">#REF!</definedName>
    <definedName name="BExQBFR753FNBMC27WEQJT8UKANJ" hidden="1">#REF!</definedName>
    <definedName name="BExQBIGGY5TXI2FJVVZSLZ0LTZYH" localSheetId="4" hidden="1">#REF!</definedName>
    <definedName name="BExQBIGGY5TXI2FJVVZSLZ0LTZYH" hidden="1">#REF!</definedName>
    <definedName name="BExQBM1RUSIQ85LLMM2159BYDPIP" localSheetId="4" hidden="1">#REF!</definedName>
    <definedName name="BExQBM1RUSIQ85LLMM2159BYDPIP" hidden="1">#REF!</definedName>
    <definedName name="BExQBOWE543K7PGA5S7SVU2QKPM3" localSheetId="4" hidden="1">#REF!</definedName>
    <definedName name="BExQBOWE543K7PGA5S7SVU2QKPM3" hidden="1">#REF!</definedName>
    <definedName name="BExQBPSOZ47V81YAEURP0NQJNTJH" localSheetId="4" hidden="1">#REF!</definedName>
    <definedName name="BExQBPSOZ47V81YAEURP0NQJNTJH" hidden="1">#REF!</definedName>
    <definedName name="BExQC5TWT21CGBKD0IHAXTIN2QB8" localSheetId="4" hidden="1">#REF!</definedName>
    <definedName name="BExQC5TWT21CGBKD0IHAXTIN2QB8" hidden="1">#REF!</definedName>
    <definedName name="BExQC94JL9F5GW4S8DQCAF4WB2DA" localSheetId="4" hidden="1">#REF!</definedName>
    <definedName name="BExQC94JL9F5GW4S8DQCAF4WB2DA" hidden="1">#REF!</definedName>
    <definedName name="BExQCKTD8AT0824LGWREXM1B5D1X" localSheetId="4" hidden="1">#REF!</definedName>
    <definedName name="BExQCKTD8AT0824LGWREXM1B5D1X" hidden="1">#REF!</definedName>
    <definedName name="BExQCQ7KF4HVXSD72FF3DJGNNO3M" localSheetId="4" hidden="1">#REF!</definedName>
    <definedName name="BExQCQ7KF4HVXSD72FF3DJGNNO3M" hidden="1">#REF!</definedName>
    <definedName name="BExQCRPJXI0WNJUFFAC39C0PFUFK" localSheetId="4" hidden="1">#REF!</definedName>
    <definedName name="BExQCRPJXI0WNJUFFAC39C0PFUFK" hidden="1">#REF!</definedName>
    <definedName name="BExQD571YWOXKR2SX85K5MKQ0AO2" localSheetId="4" hidden="1">#REF!</definedName>
    <definedName name="BExQD571YWOXKR2SX85K5MKQ0AO2" hidden="1">#REF!</definedName>
    <definedName name="BExQDB6VCHN8PNX8EA6JNIEQ2JC2" localSheetId="4" hidden="1">#REF!</definedName>
    <definedName name="BExQDB6VCHN8PNX8EA6JNIEQ2JC2" hidden="1">#REF!</definedName>
    <definedName name="BExQDE1B6U2Q9B73KBENABP71YM1" localSheetId="4" hidden="1">#REF!</definedName>
    <definedName name="BExQDE1B6U2Q9B73KBENABP71YM1" hidden="1">#REF!</definedName>
    <definedName name="BExQDGQCN7ZW41QDUHOBJUGQAX40" localSheetId="4" hidden="1">#REF!</definedName>
    <definedName name="BExQDGQCN7ZW41QDUHOBJUGQAX40" hidden="1">#REF!</definedName>
    <definedName name="BExQED8ZZUEH0WRNOHXI7V9TVC8K" localSheetId="4" hidden="1">#REF!</definedName>
    <definedName name="BExQED8ZZUEH0WRNOHXI7V9TVC8K" hidden="1">#REF!</definedName>
    <definedName name="BExQEF1PIJIB9J24OB0M4X1WLBB0" localSheetId="4" hidden="1">#REF!</definedName>
    <definedName name="BExQEF1PIJIB9J24OB0M4X1WLBB0" hidden="1">#REF!</definedName>
    <definedName name="BExQEMUA4HEFM4OVO8M8MA8PIAW1" localSheetId="4" hidden="1">#REF!</definedName>
    <definedName name="BExQEMUA4HEFM4OVO8M8MA8PIAW1" hidden="1">#REF!</definedName>
    <definedName name="BExQEP38QPDKB85WG2WOL17IMB5S" localSheetId="4" hidden="1">#REF!</definedName>
    <definedName name="BExQEP38QPDKB85WG2WOL17IMB5S" hidden="1">#REF!</definedName>
    <definedName name="BExQEQ4XZQFIKUXNU9H7WE7AMZ1U" localSheetId="4" hidden="1">#REF!</definedName>
    <definedName name="BExQEQ4XZQFIKUXNU9H7WE7AMZ1U" hidden="1">#REF!</definedName>
    <definedName name="BExQF1OEB07CRAP6ALNNMJNJ3P2D" localSheetId="4" hidden="1">#REF!</definedName>
    <definedName name="BExQF1OEB07CRAP6ALNNMJNJ3P2D" hidden="1">#REF!</definedName>
    <definedName name="BExQF8KKL224NYD20XYLLM2RE7EW" localSheetId="4" hidden="1">#REF!</definedName>
    <definedName name="BExQF8KKL224NYD20XYLLM2RE7EW" hidden="1">#REF!</definedName>
    <definedName name="BExQF9X2AQPFJZTCHTU5PTTR0JAH" localSheetId="4" hidden="1">#REF!</definedName>
    <definedName name="BExQF9X2AQPFJZTCHTU5PTTR0JAH" hidden="1">#REF!</definedName>
    <definedName name="BExQFAINO9ODQZX6NSM8EBTRD04E" localSheetId="4" hidden="1">#REF!</definedName>
    <definedName name="BExQFAINO9ODQZX6NSM8EBTRD04E" hidden="1">#REF!</definedName>
    <definedName name="BExQFC0M9KKFMQKPLPEO2RQDB7MM" localSheetId="4" hidden="1">#REF!</definedName>
    <definedName name="BExQFC0M9KKFMQKPLPEO2RQDB7MM" hidden="1">#REF!</definedName>
    <definedName name="BExQFEEV7627R8TYZCM28C6V6WHE" localSheetId="4" hidden="1">#REF!</definedName>
    <definedName name="BExQFEEV7627R8TYZCM28C6V6WHE" hidden="1">#REF!</definedName>
    <definedName name="BExQFEK8NUD04X2OBRA275ADPSDL" localSheetId="4" hidden="1">#REF!</definedName>
    <definedName name="BExQFEK8NUD04X2OBRA275ADPSDL" hidden="1">#REF!</definedName>
    <definedName name="BExQFGYIWDR4W0YF7XR6E4EWWJ02" localSheetId="4" hidden="1">#REF!</definedName>
    <definedName name="BExQFGYIWDR4W0YF7XR6E4EWWJ02" hidden="1">#REF!</definedName>
    <definedName name="BExQFPNFKA36IAPS22LAUMBDI4KE" localSheetId="4" hidden="1">#REF!</definedName>
    <definedName name="BExQFPNFKA36IAPS22LAUMBDI4KE" hidden="1">#REF!</definedName>
    <definedName name="BExQFPSWEMA8WBUZ4WK20LR13VSU" localSheetId="4" hidden="1">#REF!</definedName>
    <definedName name="BExQFPSWEMA8WBUZ4WK20LR13VSU" hidden="1">#REF!</definedName>
    <definedName name="BExQFVSPOSCCPF1TLJPIWYWYB8A9" localSheetId="4" hidden="1">#REF!</definedName>
    <definedName name="BExQFVSPOSCCPF1TLJPIWYWYB8A9" hidden="1">#REF!</definedName>
    <definedName name="BExQFWJQXNQAW6LUMOEDS6KMJMYL" localSheetId="4" hidden="1">#REF!</definedName>
    <definedName name="BExQFWJQXNQAW6LUMOEDS6KMJMYL" hidden="1">#REF!</definedName>
    <definedName name="BExQG8TYRD2G42UA5ZPCRLNKUDMX" localSheetId="4" hidden="1">#REF!</definedName>
    <definedName name="BExQG8TYRD2G42UA5ZPCRLNKUDMX" hidden="1">#REF!</definedName>
    <definedName name="BExQG9A8OZ31BDN5QEGQGWG59A43" hidden="1">#REF!</definedName>
    <definedName name="BExQGGBQ2CMSPV4NV4RA7NMBQER6" localSheetId="4" hidden="1">#REF!</definedName>
    <definedName name="BExQGGBQ2CMSPV4NV4RA7NMBQER6" hidden="1">#REF!</definedName>
    <definedName name="BExQGO48J9MPCDQ96RBB9UN9AIGT" localSheetId="4" hidden="1">#REF!</definedName>
    <definedName name="BExQGO48J9MPCDQ96RBB9UN9AIGT" hidden="1">#REF!</definedName>
    <definedName name="BExQGSBB6MJWDW7AYWA0MSFTXKRR" localSheetId="4" hidden="1">#REF!</definedName>
    <definedName name="BExQGSBB6MJWDW7AYWA0MSFTXKRR" hidden="1">#REF!</definedName>
    <definedName name="BExQH0UURAJ13AVO5UI04HSRGVYW" localSheetId="4" hidden="1">#REF!</definedName>
    <definedName name="BExQH0UURAJ13AVO5UI04HSRGVYW" hidden="1">#REF!</definedName>
    <definedName name="BExQH5I0FUT0822E2ITR6M5724UF" localSheetId="4" hidden="1">#REF!</definedName>
    <definedName name="BExQH5I0FUT0822E2ITR6M5724UF" hidden="1">#REF!</definedName>
    <definedName name="BExQH6ZZY0NR8SE48PSI9D0CU1TC" localSheetId="4" hidden="1">#REF!</definedName>
    <definedName name="BExQH6ZZY0NR8SE48PSI9D0CU1TC" hidden="1">#REF!</definedName>
    <definedName name="BExQH9P2MCXAJOVEO4GFQT6MNW22" localSheetId="4" hidden="1">#REF!</definedName>
    <definedName name="BExQH9P2MCXAJOVEO4GFQT6MNW22" hidden="1">#REF!</definedName>
    <definedName name="BExQHCZSBYUY8OKKJXFYWKBBM6AH" localSheetId="4" hidden="1">#REF!</definedName>
    <definedName name="BExQHCZSBYUY8OKKJXFYWKBBM6AH" hidden="1">#REF!</definedName>
    <definedName name="BExQHML1J3V7M9VZ3S2S198637RP" localSheetId="4" hidden="1">#REF!</definedName>
    <definedName name="BExQHML1J3V7M9VZ3S2S198637RP" hidden="1">#REF!</definedName>
    <definedName name="BExQHPKXZ1K33V2F90NZIQRZYIAW" localSheetId="4" hidden="1">#REF!</definedName>
    <definedName name="BExQHPKXZ1K33V2F90NZIQRZYIAW" hidden="1">#REF!</definedName>
    <definedName name="BExQHRDNW8YFGT2B35K9CYSS1VAI" localSheetId="4" hidden="1">#REF!</definedName>
    <definedName name="BExQHRDNW8YFGT2B35K9CYSS1VAI" hidden="1">#REF!</definedName>
    <definedName name="BExQHRZ9FBLUG6G6CC88UZA6V39L" localSheetId="4" hidden="1">#REF!</definedName>
    <definedName name="BExQHRZ9FBLUG6G6CC88UZA6V39L" hidden="1">#REF!</definedName>
    <definedName name="BExQHVF9KD06AG2RXUQJ9X4PVGX4" localSheetId="4" hidden="1">#REF!</definedName>
    <definedName name="BExQHVF9KD06AG2RXUQJ9X4PVGX4" hidden="1">#REF!</definedName>
    <definedName name="BExQHZBHVN2L4HC7ACTR73T5OCV0" localSheetId="4" hidden="1">#REF!</definedName>
    <definedName name="BExQHZBHVN2L4HC7ACTR73T5OCV0" hidden="1">#REF!</definedName>
    <definedName name="BExQI3O3BBL6MXZNJD1S3UD8WBUU" localSheetId="4" hidden="1">#REF!</definedName>
    <definedName name="BExQI3O3BBL6MXZNJD1S3UD8WBUU" hidden="1">#REF!</definedName>
    <definedName name="BExQI7431UOEBYKYPVVMNXBZ2ZP2" localSheetId="4" hidden="1">#REF!</definedName>
    <definedName name="BExQI7431UOEBYKYPVVMNXBZ2ZP2" hidden="1">#REF!</definedName>
    <definedName name="BExQI85V9TNLDJT5LTRZS10Y26SG" localSheetId="4" hidden="1">#REF!</definedName>
    <definedName name="BExQI85V9TNLDJT5LTRZS10Y26SG" hidden="1">#REF!</definedName>
    <definedName name="BExQI9ICYVAAXE7L1BQSE1VWSQA9" localSheetId="4" hidden="1">#REF!</definedName>
    <definedName name="BExQI9ICYVAAXE7L1BQSE1VWSQA9" hidden="1">#REF!</definedName>
    <definedName name="BExQIAPKHVEV8CU1L3TTHJW67FJ5" localSheetId="4" hidden="1">#REF!</definedName>
    <definedName name="BExQIAPKHVEV8CU1L3TTHJW67FJ5" hidden="1">#REF!</definedName>
    <definedName name="BExQIAV02RGEQG6AF0CWXU3MS9BZ" localSheetId="4" hidden="1">#REF!</definedName>
    <definedName name="BExQIAV02RGEQG6AF0CWXU3MS9BZ" hidden="1">#REF!</definedName>
    <definedName name="BExQIBB4I3Z6AUU0HYV1DHRS13M4" localSheetId="4" hidden="1">#REF!</definedName>
    <definedName name="BExQIBB4I3Z6AUU0HYV1DHRS13M4" hidden="1">#REF!</definedName>
    <definedName name="BExQIBWPAXU7HJZLKGJZY3EB7MIS" localSheetId="4" hidden="1">#REF!</definedName>
    <definedName name="BExQIBWPAXU7HJZLKGJZY3EB7MIS" hidden="1">#REF!</definedName>
    <definedName name="BExQIHLP9AT969BKBF22IGW76GLI" localSheetId="4" hidden="1">#REF!</definedName>
    <definedName name="BExQIHLP9AT969BKBF22IGW76GLI" hidden="1">#REF!</definedName>
    <definedName name="BExQIS8O6R36CI01XRY9ISM99TW9" localSheetId="4" hidden="1">#REF!</definedName>
    <definedName name="BExQIS8O6R36CI01XRY9ISM99TW9" hidden="1">#REF!</definedName>
    <definedName name="BExQIVJB9MJ25NDUHTCVMSODJY2C" localSheetId="4" hidden="1">#REF!</definedName>
    <definedName name="BExQIVJB9MJ25NDUHTCVMSODJY2C" hidden="1">#REF!</definedName>
    <definedName name="BExQIWAEMVTWAU39DWIXT17K2A9Z" localSheetId="4" hidden="1">#REF!</definedName>
    <definedName name="BExQIWAEMVTWAU39DWIXT17K2A9Z" hidden="1">#REF!</definedName>
    <definedName name="BExQJ72T8UR0U461ZLEGOOEPCDIG" localSheetId="4" hidden="1">#REF!</definedName>
    <definedName name="BExQJ72T8UR0U461ZLEGOOEPCDIG" hidden="1">#REF!</definedName>
    <definedName name="BExQJAZ2QDORCR0K8PR9VHQZ4Y3P" localSheetId="4" hidden="1">#REF!</definedName>
    <definedName name="BExQJAZ2QDORCR0K8PR9VHQZ4Y3P" hidden="1">#REF!</definedName>
    <definedName name="BExQJBF7LAX128WR7VTMJC88ZLPG" localSheetId="4" hidden="1">#REF!</definedName>
    <definedName name="BExQJBF7LAX128WR7VTMJC88ZLPG" hidden="1">#REF!</definedName>
    <definedName name="BExQJEVCKX6KZHNCLYXY7D0MX5KN" localSheetId="4" hidden="1">#REF!</definedName>
    <definedName name="BExQJEVCKX6KZHNCLYXY7D0MX5KN" hidden="1">#REF!</definedName>
    <definedName name="BExQJJYSDX8B0J1QGF2HL071KKA3" localSheetId="4" hidden="1">#REF!</definedName>
    <definedName name="BExQJJYSDX8B0J1QGF2HL071KKA3" hidden="1">#REF!</definedName>
    <definedName name="BExQK1HV6SQQ7CP8H8IUKI9TYXTD" localSheetId="4" hidden="1">#REF!</definedName>
    <definedName name="BExQK1HV6SQQ7CP8H8IUKI9TYXTD" hidden="1">#REF!</definedName>
    <definedName name="BExQK3LE5CSBW1E4H4KHW548FL2R" localSheetId="4" hidden="1">#REF!</definedName>
    <definedName name="BExQK3LE5CSBW1E4H4KHW548FL2R" hidden="1">#REF!</definedName>
    <definedName name="BExQKG6LD6PLNDGNGO9DJXY865BR" localSheetId="4" hidden="1">#REF!</definedName>
    <definedName name="BExQKG6LD6PLNDGNGO9DJXY865BR" hidden="1">#REF!</definedName>
    <definedName name="BExQKUKG8I4CGS9QYSD0H7NHP4JN" localSheetId="4" hidden="1">#REF!</definedName>
    <definedName name="BExQKUKG8I4CGS9QYSD0H7NHP4JN" hidden="1">#REF!</definedName>
    <definedName name="BExQL2NSE8OYZFXQH8A23RMVMFW7" localSheetId="4" hidden="1">#REF!</definedName>
    <definedName name="BExQL2NSE8OYZFXQH8A23RMVMFW7" hidden="1">#REF!</definedName>
    <definedName name="BExQL4GJ3LZJL6JDEHT7UDXW90TV" hidden="1">#REF!</definedName>
    <definedName name="BExQLE1TOW3A287TQB0AVWENT8O1" localSheetId="4" hidden="1">#REF!</definedName>
    <definedName name="BExQLE1TOW3A287TQB0AVWENT8O1" hidden="1">#REF!</definedName>
    <definedName name="BExRYOYB4A3E5F6MTROY69LR0PMG" localSheetId="4" hidden="1">#REF!</definedName>
    <definedName name="BExRYOYB4A3E5F6MTROY69LR0PMG" hidden="1">#REF!</definedName>
    <definedName name="BExRYZLA9EW71H4SXQR525S72LLP" localSheetId="4" hidden="1">#REF!</definedName>
    <definedName name="BExRYZLA9EW71H4SXQR525S72LLP" hidden="1">#REF!</definedName>
    <definedName name="BExRZ66M8G9FQ0VFP077QSZBSOA5" localSheetId="4" hidden="1">#REF!</definedName>
    <definedName name="BExRZ66M8G9FQ0VFP077QSZBSOA5" hidden="1">#REF!</definedName>
    <definedName name="BExRZ8FMQQL46I8AQWU17LRNZD5T" localSheetId="4" hidden="1">#REF!</definedName>
    <definedName name="BExRZ8FMQQL46I8AQWU17LRNZD5T" hidden="1">#REF!</definedName>
    <definedName name="BExRZIRRIXRUMZ5GOO95S7460BMP" localSheetId="4" hidden="1">#REF!</definedName>
    <definedName name="BExRZIRRIXRUMZ5GOO95S7460BMP" hidden="1">#REF!</definedName>
    <definedName name="BExRZJTNBKKPK7SB4LA31O3OH6PO" localSheetId="4" hidden="1">#REF!</definedName>
    <definedName name="BExRZJTNBKKPK7SB4LA31O3OH6PO" hidden="1">#REF!</definedName>
    <definedName name="BExRZK9RAHMM0ZLTNSK7A4LDC42D" localSheetId="4" hidden="1">#REF!</definedName>
    <definedName name="BExRZK9RAHMM0ZLTNSK7A4LDC42D" hidden="1">#REF!</definedName>
    <definedName name="BExRZNF461H0WDF36L3U0UQSJGZB" localSheetId="4" hidden="1">#REF!</definedName>
    <definedName name="BExRZNF461H0WDF36L3U0UQSJGZB" hidden="1">#REF!</definedName>
    <definedName name="BExRZOGSR69INI6GAEPHDWSNK5Q4" localSheetId="4" hidden="1">#REF!</definedName>
    <definedName name="BExRZOGSR69INI6GAEPHDWSNK5Q4" hidden="1">#REF!</definedName>
    <definedName name="BExS0ASQBKRTPDWFK0KUDFOS9LE5" localSheetId="4" hidden="1">#REF!</definedName>
    <definedName name="BExS0ASQBKRTPDWFK0KUDFOS9LE5" hidden="1">#REF!</definedName>
    <definedName name="BExS0GHQUF6YT0RU3TKDEO8CSJYB" localSheetId="4" hidden="1">#REF!</definedName>
    <definedName name="BExS0GHQUF6YT0RU3TKDEO8CSJYB" hidden="1">#REF!</definedName>
    <definedName name="BExS0K8IHC45I78DMZBOJ1P13KQA" localSheetId="4" hidden="1">#REF!</definedName>
    <definedName name="BExS0K8IHC45I78DMZBOJ1P13KQA" hidden="1">#REF!</definedName>
    <definedName name="BExS0L4WP69XXUFHED98XIEPB593" localSheetId="4" hidden="1">#REF!</definedName>
    <definedName name="BExS0L4WP69XXUFHED98XIEPB593" hidden="1">#REF!</definedName>
    <definedName name="BExS0Z2O2N4AJXFEPN87NU9ZGAHG" localSheetId="4" hidden="1">#REF!</definedName>
    <definedName name="BExS0Z2O2N4AJXFEPN87NU9ZGAHG" hidden="1">#REF!</definedName>
    <definedName name="BExS15IJV0WW662NXQUVT3FGP4ST" localSheetId="4" hidden="1">#REF!</definedName>
    <definedName name="BExS15IJV0WW662NXQUVT3FGP4ST" hidden="1">#REF!</definedName>
    <definedName name="BExS18T8TBNEPF4AU1VJ268XLF3L" localSheetId="4" hidden="1">#REF!</definedName>
    <definedName name="BExS18T8TBNEPF4AU1VJ268XLF3L" hidden="1">#REF!</definedName>
    <definedName name="BExS194110MR25BYJI3CJ2EGZ8XT" localSheetId="4" hidden="1">#REF!</definedName>
    <definedName name="BExS194110MR25BYJI3CJ2EGZ8XT" hidden="1">#REF!</definedName>
    <definedName name="BExS1BNVGNSGD4EP90QL8WXYWZ66" localSheetId="4" hidden="1">#REF!</definedName>
    <definedName name="BExS1BNVGNSGD4EP90QL8WXYWZ66" hidden="1">#REF!</definedName>
    <definedName name="BExS1UE39N6NCND7MAARSBWXS6HU" localSheetId="4" hidden="1">#REF!</definedName>
    <definedName name="BExS1UE39N6NCND7MAARSBWXS6HU" hidden="1">#REF!</definedName>
    <definedName name="BExS226HTWL5WVC76MP5A1IBI8WD" localSheetId="4" hidden="1">#REF!</definedName>
    <definedName name="BExS226HTWL5WVC76MP5A1IBI8WD" hidden="1">#REF!</definedName>
    <definedName name="BExS26OI2QNNAH2WMDD95Z400048" localSheetId="4" hidden="1">#REF!</definedName>
    <definedName name="BExS26OI2QNNAH2WMDD95Z400048" hidden="1">#REF!</definedName>
    <definedName name="BExS2D4EI622QRKZKVDPRE66M4XA" localSheetId="4" hidden="1">#REF!</definedName>
    <definedName name="BExS2D4EI622QRKZKVDPRE66M4XA" hidden="1">#REF!</definedName>
    <definedName name="BExS2DF6B4ZUF3VZLI4G6LJ3BF38" localSheetId="4" hidden="1">#REF!</definedName>
    <definedName name="BExS2DF6B4ZUF3VZLI4G6LJ3BF38" hidden="1">#REF!</definedName>
    <definedName name="BExS2GKEA6VM3PDWKD7XI0KRUHTW" localSheetId="4" hidden="1">#REF!</definedName>
    <definedName name="BExS2GKEA6VM3PDWKD7XI0KRUHTW" hidden="1">#REF!</definedName>
    <definedName name="BExS2I2HVU314TXI2DYFRY8XV913" localSheetId="4" hidden="1">#REF!</definedName>
    <definedName name="BExS2I2HVU314TXI2DYFRY8XV913" hidden="1">#REF!</definedName>
    <definedName name="BExS2QB5FS5LYTFYO4BROTWG3OV5" localSheetId="4" hidden="1">#REF!</definedName>
    <definedName name="BExS2QB5FS5LYTFYO4BROTWG3OV5" hidden="1">#REF!</definedName>
    <definedName name="BExS2TLU1HONYV6S3ZD9T12D7CIG" localSheetId="4" hidden="1">#REF!</definedName>
    <definedName name="BExS2TLU1HONYV6S3ZD9T12D7CIG" hidden="1">#REF!</definedName>
    <definedName name="BExS2WLQUVBRZJWQTWUU4CYDY4IN" localSheetId="4" hidden="1">#REF!</definedName>
    <definedName name="BExS2WLQUVBRZJWQTWUU4CYDY4IN" hidden="1">#REF!</definedName>
    <definedName name="BExS2YJQV4NUX6135T90Z1Y5R26Q" localSheetId="4" hidden="1">#REF!</definedName>
    <definedName name="BExS2YJQV4NUX6135T90Z1Y5R26Q" hidden="1">#REF!</definedName>
    <definedName name="BExS318UV9I2FXPQQWUKKX00QLPJ" localSheetId="4" hidden="1">#REF!</definedName>
    <definedName name="BExS318UV9I2FXPQQWUKKX00QLPJ" hidden="1">#REF!</definedName>
    <definedName name="BExS3LBS0SMTHALVM4NRI1BAV1NP" localSheetId="4" hidden="1">#REF!</definedName>
    <definedName name="BExS3LBS0SMTHALVM4NRI1BAV1NP" hidden="1">#REF!</definedName>
    <definedName name="BExS3MTQ75VBXDGEBURP6YT8RROE" localSheetId="4" hidden="1">#REF!</definedName>
    <definedName name="BExS3MTQ75VBXDGEBURP6YT8RROE" hidden="1">#REF!</definedName>
    <definedName name="BExS3OMGYO0DFN5186UFKEXZ2RX3" localSheetId="4" hidden="1">#REF!</definedName>
    <definedName name="BExS3OMGYO0DFN5186UFKEXZ2RX3" hidden="1">#REF!</definedName>
    <definedName name="BExS3SDERJ27OER67TIGOVZU13A2" localSheetId="4" hidden="1">#REF!</definedName>
    <definedName name="BExS3SDERJ27OER67TIGOVZU13A2" hidden="1">#REF!</definedName>
    <definedName name="BExS3STIH9SFG0R6H30P191QZE98" localSheetId="4" hidden="1">#REF!</definedName>
    <definedName name="BExS3STIH9SFG0R6H30P191QZE98" hidden="1">#REF!</definedName>
    <definedName name="BExS46R5WDNU5KL04FKY5LHJUCB8" localSheetId="4" hidden="1">#REF!</definedName>
    <definedName name="BExS46R5WDNU5KL04FKY5LHJUCB8" hidden="1">#REF!</definedName>
    <definedName name="BExS4ASWKM93XA275AXHYP8AG6SU" localSheetId="4" hidden="1">#REF!</definedName>
    <definedName name="BExS4ASWKM93XA275AXHYP8AG6SU" hidden="1">#REF!</definedName>
    <definedName name="BExS4IANBC4RO7HIK0MZZ2RPQU78" localSheetId="4" hidden="1">#REF!</definedName>
    <definedName name="BExS4IANBC4RO7HIK0MZZ2RPQU78" hidden="1">#REF!</definedName>
    <definedName name="BExS4JN3Y6SVBKILQK0R9HS45Y52" localSheetId="4" hidden="1">#REF!</definedName>
    <definedName name="BExS4JN3Y6SVBKILQK0R9HS45Y52" hidden="1">#REF!</definedName>
    <definedName name="BExS4P6S41O6Z6BED77U3GD9PNH1" localSheetId="4" hidden="1">#REF!</definedName>
    <definedName name="BExS4P6S41O6Z6BED77U3GD9PNH1" hidden="1">#REF!</definedName>
    <definedName name="BExS4PXPURUHFBOKYFJD5J1J2RXC" localSheetId="4" hidden="1">#REF!</definedName>
    <definedName name="BExS4PXPURUHFBOKYFJD5J1J2RXC" hidden="1">#REF!</definedName>
    <definedName name="BExS4T32HD3YGJ91HTJ2IGVX6V4O" localSheetId="4" hidden="1">#REF!</definedName>
    <definedName name="BExS4T32HD3YGJ91HTJ2IGVX6V4O" hidden="1">#REF!</definedName>
    <definedName name="BExS51H0N51UT0FZOPZRCF1GU063" localSheetId="4" hidden="1">#REF!</definedName>
    <definedName name="BExS51H0N51UT0FZOPZRCF1GU063" hidden="1">#REF!</definedName>
    <definedName name="BExS54X72TJFC41FJK72MLRR2OO7" localSheetId="4" hidden="1">#REF!</definedName>
    <definedName name="BExS54X72TJFC41FJK72MLRR2OO7" hidden="1">#REF!</definedName>
    <definedName name="BExS59F0PA1V2ZC7S5TN6IT41SXP" localSheetId="4" hidden="1">#REF!</definedName>
    <definedName name="BExS59F0PA1V2ZC7S5TN6IT41SXP" hidden="1">#REF!</definedName>
    <definedName name="BExS5L3TGB8JVW9ROYWTKYTUPW27" localSheetId="4" hidden="1">#REF!</definedName>
    <definedName name="BExS5L3TGB8JVW9ROYWTKYTUPW27" hidden="1">#REF!</definedName>
    <definedName name="BExS6GKQ96EHVLYWNJDWXZXUZW90" localSheetId="4" hidden="1">#REF!</definedName>
    <definedName name="BExS6GKQ96EHVLYWNJDWXZXUZW90" hidden="1">#REF!</definedName>
    <definedName name="BExS6ITKSZFRR01YD5B0F676SYN7" localSheetId="4" hidden="1">#REF!</definedName>
    <definedName name="BExS6ITKSZFRR01YD5B0F676SYN7" hidden="1">#REF!</definedName>
    <definedName name="BExS6N0LI574IAC89EFW6CLTCQ33" localSheetId="4" hidden="1">#REF!</definedName>
    <definedName name="BExS6N0LI574IAC89EFW6CLTCQ33" hidden="1">#REF!</definedName>
    <definedName name="BExS6N0NEF7XCTT5R600QZ71A44O" localSheetId="4" hidden="1">#REF!</definedName>
    <definedName name="BExS6N0NEF7XCTT5R600QZ71A44O" hidden="1">#REF!</definedName>
    <definedName name="BExS6WRDBF3ST86ZOBBUL3GTCR11" localSheetId="4" hidden="1">#REF!</definedName>
    <definedName name="BExS6WRDBF3ST86ZOBBUL3GTCR11" hidden="1">#REF!</definedName>
    <definedName name="BExS6XNRKR0C3MTA0LV5B60UB908" localSheetId="4" hidden="1">#REF!</definedName>
    <definedName name="BExS6XNRKR0C3MTA0LV5B60UB908" hidden="1">#REF!</definedName>
    <definedName name="BExS73NELZEK2MDOLXO2Q7H3EG71" localSheetId="4" hidden="1">#REF!</definedName>
    <definedName name="BExS73NELZEK2MDOLXO2Q7H3EG71" hidden="1">#REF!</definedName>
    <definedName name="BExS7DJF6AXTWAJD7K4ZCD7L6BHV" localSheetId="4" hidden="1">#REF!</definedName>
    <definedName name="BExS7DJF6AXTWAJD7K4ZCD7L6BHV" hidden="1">#REF!</definedName>
    <definedName name="BExS7GOTHHOK287MX2RC853NWQAL" localSheetId="4" hidden="1">#REF!</definedName>
    <definedName name="BExS7GOTHHOK287MX2RC853NWQAL" hidden="1">#REF!</definedName>
    <definedName name="BExS7TKQYLRZGM93UY3ZJZJBQNFJ" localSheetId="4" hidden="1">#REF!</definedName>
    <definedName name="BExS7TKQYLRZGM93UY3ZJZJBQNFJ" hidden="1">#REF!</definedName>
    <definedName name="BExS7Y2LNGVHSIBKC7C3R6X4LDR6" localSheetId="4" hidden="1">#REF!</definedName>
    <definedName name="BExS7Y2LNGVHSIBKC7C3R6X4LDR6" hidden="1">#REF!</definedName>
    <definedName name="BExS81TE0EY44Y3W2M4Z4MGNP5OM" localSheetId="4" hidden="1">#REF!</definedName>
    <definedName name="BExS81TE0EY44Y3W2M4Z4MGNP5OM" hidden="1">#REF!</definedName>
    <definedName name="BExS81YPDZDVJJVS15HV2HDXAC3Y" localSheetId="4" hidden="1">#REF!</definedName>
    <definedName name="BExS81YPDZDVJJVS15HV2HDXAC3Y" hidden="1">#REF!</definedName>
    <definedName name="BExS82PRVNUTEKQZS56YT2DVF6C2" localSheetId="4" hidden="1">#REF!</definedName>
    <definedName name="BExS82PRVNUTEKQZS56YT2DVF6C2" hidden="1">#REF!</definedName>
    <definedName name="BExS83BCNFAV6DRCB1VTUF96491J" localSheetId="4" hidden="1">#REF!</definedName>
    <definedName name="BExS83BCNFAV6DRCB1VTUF96491J" hidden="1">#REF!</definedName>
    <definedName name="BExS86GKM9ISCSNZD15BQ5E5L6A5" localSheetId="4" hidden="1">#REF!</definedName>
    <definedName name="BExS86GKM9ISCSNZD15BQ5E5L6A5" hidden="1">#REF!</definedName>
    <definedName name="BExS89GGRJ55EK546SM31UGE2K8T" localSheetId="4" hidden="1">#REF!</definedName>
    <definedName name="BExS89GGRJ55EK546SM31UGE2K8T" hidden="1">#REF!</definedName>
    <definedName name="BExS8BPG5A0GR5AO1U951NDGGR0L" localSheetId="4" hidden="1">#REF!</definedName>
    <definedName name="BExS8BPG5A0GR5AO1U951NDGGR0L" hidden="1">#REF!</definedName>
    <definedName name="BExS8CGI0JXFUBD41VFLI0SZSV8F" localSheetId="4" hidden="1">#REF!</definedName>
    <definedName name="BExS8CGI0JXFUBD41VFLI0SZSV8F" hidden="1">#REF!</definedName>
    <definedName name="BExS8D22FXVQKOEJP01LT0CDI3PS" localSheetId="4" hidden="1">#REF!</definedName>
    <definedName name="BExS8D22FXVQKOEJP01LT0CDI3PS" hidden="1">#REF!</definedName>
    <definedName name="BExS8EEJOZFBUWZDOM3O25AJRUVU" localSheetId="4" hidden="1">#REF!</definedName>
    <definedName name="BExS8EEJOZFBUWZDOM3O25AJRUVU" hidden="1">#REF!</definedName>
    <definedName name="BExS8GSUS17UY50TEM2AWF36BR9Z" localSheetId="4" hidden="1">#REF!</definedName>
    <definedName name="BExS8GSUS17UY50TEM2AWF36BR9Z" hidden="1">#REF!</definedName>
    <definedName name="BExS8HJRBVG0XI6PWA9KTMJZMQXK" localSheetId="4" hidden="1">#REF!</definedName>
    <definedName name="BExS8HJRBVG0XI6PWA9KTMJZMQXK" hidden="1">#REF!</definedName>
    <definedName name="BExS8NE9HUZJH13OXLREOV1BX0OZ" localSheetId="4" hidden="1">#REF!</definedName>
    <definedName name="BExS8NE9HUZJH13OXLREOV1BX0OZ" hidden="1">#REF!</definedName>
    <definedName name="BExS8R51C8RM2FS6V6IRTYO9GA4A" localSheetId="4" hidden="1">#REF!</definedName>
    <definedName name="BExS8R51C8RM2FS6V6IRTYO9GA4A" hidden="1">#REF!</definedName>
    <definedName name="BExS8WDX408F60MH1X9B9UZ2H4R7" localSheetId="4" hidden="1">#REF!</definedName>
    <definedName name="BExS8WDX408F60MH1X9B9UZ2H4R7" hidden="1">#REF!</definedName>
    <definedName name="BExS8X4UTVOFE2YEVLO8LTKMSI3A" localSheetId="4" hidden="1">#REF!</definedName>
    <definedName name="BExS8X4UTVOFE2YEVLO8LTKMSI3A" hidden="1">#REF!</definedName>
    <definedName name="BExS8Z2W2QEC3MH0BZIYLDFQNUIP" localSheetId="4" hidden="1">#REF!</definedName>
    <definedName name="BExS8Z2W2QEC3MH0BZIYLDFQNUIP" hidden="1">#REF!</definedName>
    <definedName name="BExS92DKGRFFCIA9C0IXDOLO57EP" localSheetId="4" hidden="1">#REF!</definedName>
    <definedName name="BExS92DKGRFFCIA9C0IXDOLO57EP" hidden="1">#REF!</definedName>
    <definedName name="BExS98OB4321YCHLCQ022PXKTT2W" localSheetId="4" hidden="1">#REF!</definedName>
    <definedName name="BExS98OB4321YCHLCQ022PXKTT2W" hidden="1">#REF!</definedName>
    <definedName name="BExS9C9N8GFISC6HUERJ0EI06GB2" localSheetId="4" hidden="1">#REF!</definedName>
    <definedName name="BExS9C9N8GFISC6HUERJ0EI06GB2" hidden="1">#REF!</definedName>
    <definedName name="BExS9D6619QNINF06KHZHYUAH0S9" localSheetId="4" hidden="1">#REF!</definedName>
    <definedName name="BExS9D6619QNINF06KHZHYUAH0S9" hidden="1">#REF!</definedName>
    <definedName name="BExS9DX13CACP3J8JDREK30JB1SQ" localSheetId="4" hidden="1">#REF!</definedName>
    <definedName name="BExS9DX13CACP3J8JDREK30JB1SQ" hidden="1">#REF!</definedName>
    <definedName name="BExS9FPRS2KRRCS33SE6WFNF5GYL" localSheetId="4" hidden="1">#REF!</definedName>
    <definedName name="BExS9FPRS2KRRCS33SE6WFNF5GYL" hidden="1">#REF!</definedName>
    <definedName name="BExS9M5VN3VE822UH6TLACVY24CJ" localSheetId="4" hidden="1">#REF!</definedName>
    <definedName name="BExS9M5VN3VE822UH6TLACVY24CJ" hidden="1">#REF!</definedName>
    <definedName name="BExS9WI0A6PSEB8N9GPXF2Z7MWHM" localSheetId="4" hidden="1">#REF!</definedName>
    <definedName name="BExS9WI0A6PSEB8N9GPXF2Z7MWHM" hidden="1">#REF!</definedName>
    <definedName name="BExS9XJPZ07ND34OHX60QD382FV6" localSheetId="4" hidden="1">#REF!</definedName>
    <definedName name="BExS9XJPZ07ND34OHX60QD382FV6" hidden="1">#REF!</definedName>
    <definedName name="BExSA4AJLEEN4R7HU4FRSMYR17TR" localSheetId="4" hidden="1">#REF!</definedName>
    <definedName name="BExSA4AJLEEN4R7HU4FRSMYR17TR" hidden="1">#REF!</definedName>
    <definedName name="BExSA5HP306TN9XJS0TU619DLRR7" localSheetId="4" hidden="1">#REF!</definedName>
    <definedName name="BExSA5HP306TN9XJS0TU619DLRR7" hidden="1">#REF!</definedName>
    <definedName name="BExSAAVWQOOIA6B3JHQVGP08HFEM" localSheetId="4" hidden="1">#REF!</definedName>
    <definedName name="BExSAAVWQOOIA6B3JHQVGP08HFEM" hidden="1">#REF!</definedName>
    <definedName name="BExSAFJ3IICU2M7QPVE4ARYMXZKX" localSheetId="4" hidden="1">#REF!</definedName>
    <definedName name="BExSAFJ3IICU2M7QPVE4ARYMXZKX" hidden="1">#REF!</definedName>
    <definedName name="BExSAH6ID8OHX379UXVNGFO8J6KQ" localSheetId="4" hidden="1">#REF!</definedName>
    <definedName name="BExSAH6ID8OHX379UXVNGFO8J6KQ" hidden="1">#REF!</definedName>
    <definedName name="BExSAQBHIXGQRNIRGCJMBXUPCZQA" localSheetId="4" hidden="1">#REF!</definedName>
    <definedName name="BExSAQBHIXGQRNIRGCJMBXUPCZQA" hidden="1">#REF!</definedName>
    <definedName name="BExSAUTCT4P7JP57NOR9MTX33QJZ" localSheetId="4" hidden="1">#REF!</definedName>
    <definedName name="BExSAUTCT4P7JP57NOR9MTX33QJZ" hidden="1">#REF!</definedName>
    <definedName name="BExSAY9CA9TFXQ9M9FBJRGJO9T9E" localSheetId="4" hidden="1">#REF!</definedName>
    <definedName name="BExSAY9CA9TFXQ9M9FBJRGJO9T9E" hidden="1">#REF!</definedName>
    <definedName name="BExSB4JYKQ3MINI7RAYK5M8BLJDC" localSheetId="4" hidden="1">#REF!</definedName>
    <definedName name="BExSB4JYKQ3MINI7RAYK5M8BLJDC" hidden="1">#REF!</definedName>
    <definedName name="BExSBCY73CG3Q15P5BDLDT994XRL" localSheetId="4" hidden="1">#REF!</definedName>
    <definedName name="BExSBCY73CG3Q15P5BDLDT994XRL" hidden="1">#REF!</definedName>
    <definedName name="BExSBMOS41ZRLWYLOU29V6Y7YORR" localSheetId="4" hidden="1">#REF!</definedName>
    <definedName name="BExSBMOS41ZRLWYLOU29V6Y7YORR" hidden="1">#REF!</definedName>
    <definedName name="BExSBPZG22WAMZYIF7CZ686E8X80" localSheetId="4" hidden="1">#REF!</definedName>
    <definedName name="BExSBPZG22WAMZYIF7CZ686E8X80" hidden="1">#REF!</definedName>
    <definedName name="BExSBRBXXQMBU1TYDW1BXTEVEPRU" localSheetId="4" hidden="1">#REF!</definedName>
    <definedName name="BExSBRBXXQMBU1TYDW1BXTEVEPRU" hidden="1">#REF!</definedName>
    <definedName name="BExSC54998WTZ21DSL0R8UN0Y9JH" localSheetId="4" hidden="1">#REF!</definedName>
    <definedName name="BExSC54998WTZ21DSL0R8UN0Y9JH" hidden="1">#REF!</definedName>
    <definedName name="BExSC60N7WR9PJSNC9B7ORCX9NGY" localSheetId="4" hidden="1">#REF!</definedName>
    <definedName name="BExSC60N7WR9PJSNC9B7ORCX9NGY" hidden="1">#REF!</definedName>
    <definedName name="BExSCE99EZTILTTCE4NJJF96OYYM" localSheetId="4" hidden="1">#REF!</definedName>
    <definedName name="BExSCE99EZTILTTCE4NJJF96OYYM" hidden="1">#REF!</definedName>
    <definedName name="BExSCFWOMYELUEPWVJIRGIQZH5BV" localSheetId="4" hidden="1">#REF!</definedName>
    <definedName name="BExSCFWOMYELUEPWVJIRGIQZH5BV" hidden="1">#REF!</definedName>
    <definedName name="BExSCHUQZ2HFEWS54X67DIS8OSXZ" localSheetId="4" hidden="1">#REF!</definedName>
    <definedName name="BExSCHUQZ2HFEWS54X67DIS8OSXZ" hidden="1">#REF!</definedName>
    <definedName name="BExSCOG41SKKG4GYU76WRWW1CTE6" localSheetId="4" hidden="1">#REF!</definedName>
    <definedName name="BExSCOG41SKKG4GYU76WRWW1CTE6" hidden="1">#REF!</definedName>
    <definedName name="BExSCVC9P86YVFMRKKUVRV29MZXZ" localSheetId="4" hidden="1">#REF!</definedName>
    <definedName name="BExSCVC9P86YVFMRKKUVRV29MZXZ" hidden="1">#REF!</definedName>
    <definedName name="BExSD233CH4MU9ZMGNRF97ZV7KWU" localSheetId="4" hidden="1">#REF!</definedName>
    <definedName name="BExSD233CH4MU9ZMGNRF97ZV7KWU" hidden="1">#REF!</definedName>
    <definedName name="BExSD2U0F3BN6IN9N4R2DTTJG15H" localSheetId="4" hidden="1">#REF!</definedName>
    <definedName name="BExSD2U0F3BN6IN9N4R2DTTJG15H" hidden="1">#REF!</definedName>
    <definedName name="BExSD6A6NY15YSMFH51ST6XJY429" localSheetId="4" hidden="1">#REF!</definedName>
    <definedName name="BExSD6A6NY15YSMFH51ST6XJY429" hidden="1">#REF!</definedName>
    <definedName name="BExSD9VH6PF6RQ135VOEE08YXPAW" localSheetId="4" hidden="1">#REF!</definedName>
    <definedName name="BExSD9VH6PF6RQ135VOEE08YXPAW" hidden="1">#REF!</definedName>
    <definedName name="BExSDI9QWFD49GEZWZ3KOGM27XRB" localSheetId="4" hidden="1">#REF!</definedName>
    <definedName name="BExSDI9QWFD49GEZWZ3KOGM27XRB" hidden="1">#REF!</definedName>
    <definedName name="BExSDP5Y04WWMX2WWRITWOX8R5I9" localSheetId="4" hidden="1">#REF!</definedName>
    <definedName name="BExSDP5Y04WWMX2WWRITWOX8R5I9" hidden="1">#REF!</definedName>
    <definedName name="BExSDSGM203BJTNS9MKCBX453HMD" localSheetId="4" hidden="1">#REF!</definedName>
    <definedName name="BExSDSGM203BJTNS9MKCBX453HMD" hidden="1">#REF!</definedName>
    <definedName name="BExSDT20XUFXTDM37M148AXAP7HN" localSheetId="4" hidden="1">#REF!</definedName>
    <definedName name="BExSDT20XUFXTDM37M148AXAP7HN" hidden="1">#REF!</definedName>
    <definedName name="BExSDYLOWNTKCY92LFEDAV8LO7D3" localSheetId="4" hidden="1">#REF!</definedName>
    <definedName name="BExSDYLOWNTKCY92LFEDAV8LO7D3" hidden="1">#REF!</definedName>
    <definedName name="BExSE277VXZ807WBUB6A1UGQ1SF9" localSheetId="4" hidden="1">#REF!</definedName>
    <definedName name="BExSE277VXZ807WBUB6A1UGQ1SF9" hidden="1">#REF!</definedName>
    <definedName name="BExSE3EDSP4UL6G0I3DZ5SBHMUBU" localSheetId="4" hidden="1">#REF!</definedName>
    <definedName name="BExSE3EDSP4UL6G0I3DZ5SBHMUBU" hidden="1">#REF!</definedName>
    <definedName name="BExSEEHK1VLWD7JBV9SVVVIKQZ3I" localSheetId="4" hidden="1">#REF!</definedName>
    <definedName name="BExSEEHK1VLWD7JBV9SVVVIKQZ3I" hidden="1">#REF!</definedName>
    <definedName name="BExSEITYG8XAMWJ1C8VKU1MB4TEO" localSheetId="4" hidden="1">#REF!</definedName>
    <definedName name="BExSEITYG8XAMWJ1C8VKU1MB4TEO" hidden="1">#REF!</definedName>
    <definedName name="BExSEJKZLX37P3V33TRTFJ30BFRK" localSheetId="4" hidden="1">#REF!</definedName>
    <definedName name="BExSEJKZLX37P3V33TRTFJ30BFRK" hidden="1">#REF!</definedName>
    <definedName name="BExSEKXG1AW54E28IG5EODEM0JJV" localSheetId="4" hidden="1">#REF!</definedName>
    <definedName name="BExSEKXG1AW54E28IG5EODEM0JJV" hidden="1">#REF!</definedName>
    <definedName name="BExSEO84KVM8R2IV5MFH0XI3IZSN" localSheetId="4" hidden="1">#REF!</definedName>
    <definedName name="BExSEO84KVM8R2IV5MFH0XI3IZSN" hidden="1">#REF!</definedName>
    <definedName name="BExSEP9UVOAI6TMXKNK587PQ3328" localSheetId="4" hidden="1">#REF!</definedName>
    <definedName name="BExSEP9UVOAI6TMXKNK587PQ3328" hidden="1">#REF!</definedName>
    <definedName name="BExSERIU9MUGR4NPZAUJCVXUZ74I" localSheetId="4" hidden="1">#REF!</definedName>
    <definedName name="BExSERIU9MUGR4NPZAUJCVXUZ74I" hidden="1">#REF!</definedName>
    <definedName name="BExSF07QFLZCO4P6K6QF05XG7PH1" localSheetId="4" hidden="1">#REF!</definedName>
    <definedName name="BExSF07QFLZCO4P6K6QF05XG7PH1" hidden="1">#REF!</definedName>
    <definedName name="BExSFJ8ZAGQ63A4MVMZRQWLVRGQ5" localSheetId="4" hidden="1">#REF!</definedName>
    <definedName name="BExSFJ8ZAGQ63A4MVMZRQWLVRGQ5" hidden="1">#REF!</definedName>
    <definedName name="BExSFKQRST2S9KXWWLCXYLKSF4G1" localSheetId="4" hidden="1">#REF!</definedName>
    <definedName name="BExSFKQRST2S9KXWWLCXYLKSF4G1" hidden="1">#REF!</definedName>
    <definedName name="BExSFOHO6VZ5Y463KL3XYTZBVE3P" localSheetId="4" hidden="1">#REF!</definedName>
    <definedName name="BExSFOHO6VZ5Y463KL3XYTZBVE3P" hidden="1">#REF!</definedName>
    <definedName name="BExSFY2ZJOYUEYBX21QZ7AMN2WK1" localSheetId="4" hidden="1">#REF!</definedName>
    <definedName name="BExSFY2ZJOYUEYBX21QZ7AMN2WK1" hidden="1">#REF!</definedName>
    <definedName name="BExSFYDRRTAZVPXRWUF5PDQ97WFF" localSheetId="4" hidden="1">#REF!</definedName>
    <definedName name="BExSFYDRRTAZVPXRWUF5PDQ97WFF" hidden="1">#REF!</definedName>
    <definedName name="BExSFZVPFTXA3F0IJ2NGH1GXX9R7" localSheetId="4" hidden="1">#REF!</definedName>
    <definedName name="BExSFZVPFTXA3F0IJ2NGH1GXX9R7" hidden="1">#REF!</definedName>
    <definedName name="BExSG2Q34XRC1K28H4XG6PQM3FTW" localSheetId="4" hidden="1">#REF!</definedName>
    <definedName name="BExSG2Q34XRC1K28H4XG6PQM3FTW" hidden="1">#REF!</definedName>
    <definedName name="BExSG90Q4ZUU2IPGDYOM169NJV9S" localSheetId="4" hidden="1">#REF!</definedName>
    <definedName name="BExSG90Q4ZUU2IPGDYOM169NJV9S" hidden="1">#REF!</definedName>
    <definedName name="BExSG9X3DU845PNXYJGGLBQY2UHG" localSheetId="4" hidden="1">#REF!</definedName>
    <definedName name="BExSG9X3DU845PNXYJGGLBQY2UHG" hidden="1">#REF!</definedName>
    <definedName name="BExSGE45J27MDUUNXW7Z8Q33UAON" localSheetId="4" hidden="1">#REF!</definedName>
    <definedName name="BExSGE45J27MDUUNXW7Z8Q33UAON" hidden="1">#REF!</definedName>
    <definedName name="BExSGE9LY91Q0URHB4YAMX0UAMYI" localSheetId="4" hidden="1">#REF!</definedName>
    <definedName name="BExSGE9LY91Q0URHB4YAMX0UAMYI" hidden="1">#REF!</definedName>
    <definedName name="BExSGLB2URTLBCKBB4Y885W925F2" localSheetId="4" hidden="1">#REF!</definedName>
    <definedName name="BExSGLB2URTLBCKBB4Y885W925F2" hidden="1">#REF!</definedName>
    <definedName name="BExSGNEL2G0PC04ATVS20W5179EK" localSheetId="4" hidden="1">#REF!</definedName>
    <definedName name="BExSGNEL2G0PC04ATVS20W5179EK" hidden="1">#REF!</definedName>
    <definedName name="BExSGOAYG73SFWOPAQV80P710GID" localSheetId="4" hidden="1">#REF!</definedName>
    <definedName name="BExSGOAYG73SFWOPAQV80P710GID" hidden="1">#REF!</definedName>
    <definedName name="BExSGOWJHRW7FWKLO2EHUOOGHNAF" localSheetId="4" hidden="1">#REF!</definedName>
    <definedName name="BExSGOWJHRW7FWKLO2EHUOOGHNAF" hidden="1">#REF!</definedName>
    <definedName name="BExSGOWJTAP41ZV5Q23H7MI9C76W" localSheetId="4" hidden="1">#REF!</definedName>
    <definedName name="BExSGOWJTAP41ZV5Q23H7MI9C76W" hidden="1">#REF!</definedName>
    <definedName name="BExSGR5JQVX2HQ0PKCGZNSSUM1RV" localSheetId="4" hidden="1">#REF!</definedName>
    <definedName name="BExSGR5JQVX2HQ0PKCGZNSSUM1RV" hidden="1">#REF!</definedName>
    <definedName name="BExSGT3MKX7YVLVP6YLL6KVO8UGV" localSheetId="4" hidden="1">#REF!</definedName>
    <definedName name="BExSGT3MKX7YVLVP6YLL6KVO8UGV" hidden="1">#REF!</definedName>
    <definedName name="BExSGVHX69GJZHD99DKE4RZ042B1" localSheetId="4" hidden="1">#REF!</definedName>
    <definedName name="BExSGVHX69GJZHD99DKE4RZ042B1" hidden="1">#REF!</definedName>
    <definedName name="BExSGZJO4J4ZO04E2N2ECVYS9DEZ" localSheetId="4" hidden="1">#REF!</definedName>
    <definedName name="BExSGZJO4J4ZO04E2N2ECVYS9DEZ" hidden="1">#REF!</definedName>
    <definedName name="BExSHAHFHS7MMNJR8JPVABRGBVIT" localSheetId="4" hidden="1">#REF!</definedName>
    <definedName name="BExSHAHFHS7MMNJR8JPVABRGBVIT" hidden="1">#REF!</definedName>
    <definedName name="BExSHGH88QZWW4RNAX4YKAZ5JEBL" localSheetId="4" hidden="1">#REF!</definedName>
    <definedName name="BExSHGH88QZWW4RNAX4YKAZ5JEBL" hidden="1">#REF!</definedName>
    <definedName name="BExSHOKK1OO3CX9Z28C58E5J1D9W" localSheetId="4" hidden="1">#REF!</definedName>
    <definedName name="BExSHOKK1OO3CX9Z28C58E5J1D9W" hidden="1">#REF!</definedName>
    <definedName name="BExSHQD8KYLTQGDXIRKCHQQ7MKIH" localSheetId="4" hidden="1">#REF!</definedName>
    <definedName name="BExSHQD8KYLTQGDXIRKCHQQ7MKIH" hidden="1">#REF!</definedName>
    <definedName name="BExSHVGPIAHXI97UBLI9G4I4M29F" localSheetId="4" hidden="1">#REF!</definedName>
    <definedName name="BExSHVGPIAHXI97UBLI9G4I4M29F" hidden="1">#REF!</definedName>
    <definedName name="BExSI0K2YL3HTCQAD8A7TR4QCUR6" localSheetId="4" hidden="1">#REF!</definedName>
    <definedName name="BExSI0K2YL3HTCQAD8A7TR4QCUR6" hidden="1">#REF!</definedName>
    <definedName name="BExSIFUDNRWXWIWNGCCFOOD8WIAZ" localSheetId="4" hidden="1">#REF!</definedName>
    <definedName name="BExSIFUDNRWXWIWNGCCFOOD8WIAZ" hidden="1">#REF!</definedName>
    <definedName name="BExTTZNS2PBCR93C9IUW49UZ4I6T" localSheetId="4" hidden="1">#REF!</definedName>
    <definedName name="BExTTZNS2PBCR93C9IUW49UZ4I6T" hidden="1">#REF!</definedName>
    <definedName name="BExTU2YFQ25JQ6MEMRHHN66VLTPJ" localSheetId="4" hidden="1">#REF!</definedName>
    <definedName name="BExTU2YFQ25JQ6MEMRHHN66VLTPJ" hidden="1">#REF!</definedName>
    <definedName name="BExTU75IOII1V5O0C9X2VAYYVJUG" localSheetId="4" hidden="1">#REF!</definedName>
    <definedName name="BExTU75IOII1V5O0C9X2VAYYVJUG" hidden="1">#REF!</definedName>
    <definedName name="BExTUA5F7V4LUIIAM17J3A8XF3JE" localSheetId="4" hidden="1">#REF!</definedName>
    <definedName name="BExTUA5F7V4LUIIAM17J3A8XF3JE" hidden="1">#REF!</definedName>
    <definedName name="BExTUBY3AA9B91YRRWFOT21LUL8Q" localSheetId="4" hidden="1">#REF!</definedName>
    <definedName name="BExTUBY3AA9B91YRRWFOT21LUL8Q" hidden="1">#REF!</definedName>
    <definedName name="BExTUJ53ANGZ3H1KDK4CR4Q0OD6P" localSheetId="4" hidden="1">#REF!</definedName>
    <definedName name="BExTUJ53ANGZ3H1KDK4CR4Q0OD6P" hidden="1">#REF!</definedName>
    <definedName name="BExTUKXSZBM7C57G6NGLWGU4WOHY" localSheetId="4" hidden="1">#REF!</definedName>
    <definedName name="BExTUKXSZBM7C57G6NGLWGU4WOHY" hidden="1">#REF!</definedName>
    <definedName name="BExTUNC5INBE8Y5OA5GQUTXX6QJW" localSheetId="4" hidden="1">#REF!</definedName>
    <definedName name="BExTUNC5INBE8Y5OA5GQUTXX6QJW" hidden="1">#REF!</definedName>
    <definedName name="BExTUSQCFFYZCDNHWHADBC2E1ZP1" localSheetId="4" hidden="1">#REF!</definedName>
    <definedName name="BExTUSQCFFYZCDNHWHADBC2E1ZP1" hidden="1">#REF!</definedName>
    <definedName name="BExTUV4NQDZVAENZPSZGF7A3DDFN" localSheetId="4" hidden="1">#REF!</definedName>
    <definedName name="BExTUV4NQDZVAENZPSZGF7A3DDFN" hidden="1">#REF!</definedName>
    <definedName name="BExTUVFGOJEYS28JURA5KHQFDU5J" localSheetId="4" hidden="1">#REF!</definedName>
    <definedName name="BExTUVFGOJEYS28JURA5KHQFDU5J" hidden="1">#REF!</definedName>
    <definedName name="BExTUW10U40QCYGHM5NJ3YR1O5SP" localSheetId="4" hidden="1">#REF!</definedName>
    <definedName name="BExTUW10U40QCYGHM5NJ3YR1O5SP" hidden="1">#REF!</definedName>
    <definedName name="BExTUWXFQHINU66YG82BI20ATMB5" localSheetId="4" hidden="1">#REF!</definedName>
    <definedName name="BExTUWXFQHINU66YG82BI20ATMB5" hidden="1">#REF!</definedName>
    <definedName name="BExTUY9WNSJ91GV8CP0SKJTEIV82" localSheetId="4" hidden="1">#REF!</definedName>
    <definedName name="BExTUY9WNSJ91GV8CP0SKJTEIV82" hidden="1">#REF!</definedName>
    <definedName name="BExTV67VIM8PV6KO253M4DUBJQLC" localSheetId="4" hidden="1">#REF!</definedName>
    <definedName name="BExTV67VIM8PV6KO253M4DUBJQLC" hidden="1">#REF!</definedName>
    <definedName name="BExTVELZCF2YA5L6F23BYZZR6WHF" localSheetId="4" hidden="1">#REF!</definedName>
    <definedName name="BExTVELZCF2YA5L6F23BYZZR6WHF" hidden="1">#REF!</definedName>
    <definedName name="BExTVGPIQZ99YFXUC8OONUX5BD42" localSheetId="4" hidden="1">#REF!</definedName>
    <definedName name="BExTVGPIQZ99YFXUC8OONUX5BD42" hidden="1">#REF!</definedName>
    <definedName name="BExTVQG4F5RF0LZXG06AZ6EU1GQ3" localSheetId="4" hidden="1">#REF!</definedName>
    <definedName name="BExTVQG4F5RF0LZXG06AZ6EU1GQ3" hidden="1">#REF!</definedName>
    <definedName name="BExTVZQLP9VFLEYQ9280W13X7E8K" localSheetId="4" hidden="1">#REF!</definedName>
    <definedName name="BExTVZQLP9VFLEYQ9280W13X7E8K" hidden="1">#REF!</definedName>
    <definedName name="BExTWB4LA1PODQOH4LDTHQKBN16K" localSheetId="4" hidden="1">#REF!</definedName>
    <definedName name="BExTWB4LA1PODQOH4LDTHQKBN16K" hidden="1">#REF!</definedName>
    <definedName name="BExTWI0Q8AWXUA3ZN7I5V3QK2KM1" localSheetId="4" hidden="1">#REF!</definedName>
    <definedName name="BExTWI0Q8AWXUA3ZN7I5V3QK2KM1" hidden="1">#REF!</definedName>
    <definedName name="BExTWJTIA3WUW1PUWXAOP9O8NKLZ" localSheetId="4" hidden="1">#REF!</definedName>
    <definedName name="BExTWJTIA3WUW1PUWXAOP9O8NKLZ" hidden="1">#REF!</definedName>
    <definedName name="BExTWW95OX07FNA01WF5MSSSFQLX" localSheetId="4" hidden="1">#REF!</definedName>
    <definedName name="BExTWW95OX07FNA01WF5MSSSFQLX" hidden="1">#REF!</definedName>
    <definedName name="BExTX005F4GLW03J0PLPRPMI1SEG" localSheetId="4" hidden="1">#REF!</definedName>
    <definedName name="BExTX005F4GLW03J0PLPRPMI1SEG" hidden="1">#REF!</definedName>
    <definedName name="BExTX476KI0RNB71XI5TYMANSGBG" localSheetId="4" hidden="1">#REF!</definedName>
    <definedName name="BExTX476KI0RNB71XI5TYMANSGBG" hidden="1">#REF!</definedName>
    <definedName name="BExTXBJFKNSCUO7IOL6CSKERP06D" localSheetId="4" hidden="1">#REF!</definedName>
    <definedName name="BExTXBJFKNSCUO7IOL6CSKERP06D" hidden="1">#REF!</definedName>
    <definedName name="BExTXDMZDQ9U1FD9T7F79J29SYYN" localSheetId="4" hidden="1">#REF!</definedName>
    <definedName name="BExTXDMZDQ9U1FD9T7F79J29SYYN" hidden="1">#REF!</definedName>
    <definedName name="BExTXJ6HBAIXMMWKZTJNFDYVZCAY" localSheetId="4" hidden="1">#REF!</definedName>
    <definedName name="BExTXJ6HBAIXMMWKZTJNFDYVZCAY" hidden="1">#REF!</definedName>
    <definedName name="BExTXT812NQT8GAEGH738U29BI0D" localSheetId="4" hidden="1">#REF!</definedName>
    <definedName name="BExTXT812NQT8GAEGH738U29BI0D" hidden="1">#REF!</definedName>
    <definedName name="BExTXWIP2TFPTQ76NHFOB72NICRZ" localSheetId="4" hidden="1">#REF!</definedName>
    <definedName name="BExTXWIP2TFPTQ76NHFOB72NICRZ" hidden="1">#REF!</definedName>
    <definedName name="BExTY5T62H651VC86QM4X7E28JVA" localSheetId="4" hidden="1">#REF!</definedName>
    <definedName name="BExTY5T62H651VC86QM4X7E28JVA" hidden="1">#REF!</definedName>
    <definedName name="BExTYB7EHGVTJ4RSYOXWSG87U5WI" localSheetId="4" hidden="1">#REF!</definedName>
    <definedName name="BExTYB7EHGVTJ4RSYOXWSG87U5WI" hidden="1">#REF!</definedName>
    <definedName name="BExTYC93RS0KNKFOD35WG37LS9LY" localSheetId="4" hidden="1">#REF!</definedName>
    <definedName name="BExTYC93RS0KNKFOD35WG37LS9LY" hidden="1">#REF!</definedName>
    <definedName name="BExTYKCEFJ83LZM95M1V7CSFQVEA" localSheetId="4" hidden="1">#REF!</definedName>
    <definedName name="BExTYKCEFJ83LZM95M1V7CSFQVEA" hidden="1">#REF!</definedName>
    <definedName name="BExTYPLA9N640MFRJJQPKXT7P88M" localSheetId="4" hidden="1">#REF!</definedName>
    <definedName name="BExTYPLA9N640MFRJJQPKXT7P88M" hidden="1">#REF!</definedName>
    <definedName name="BExTYW1794M1TLJ2QQQCEEUZN18F" localSheetId="4" hidden="1">#REF!</definedName>
    <definedName name="BExTYW1794M1TLJ2QQQCEEUZN18F" hidden="1">#REF!</definedName>
    <definedName name="BExTZ7F71SNTOX4LLZCK5R9VUMIJ" localSheetId="4" hidden="1">#REF!</definedName>
    <definedName name="BExTZ7F71SNTOX4LLZCK5R9VUMIJ" hidden="1">#REF!</definedName>
    <definedName name="BExTZ80SWE36T1QSIIPJU7NJ65JL" localSheetId="4" hidden="1">#REF!</definedName>
    <definedName name="BExTZ80SWE36T1QSIIPJU7NJ65JL" hidden="1">#REF!</definedName>
    <definedName name="BExTZ869RSO739T4Q78JLOVO7G0C" localSheetId="4" hidden="1">#REF!</definedName>
    <definedName name="BExTZ869RSO739T4Q78JLOVO7G0C" hidden="1">#REF!</definedName>
    <definedName name="BExTZ8X5G9S3PA4FPSNK7T69W7QT" localSheetId="4" hidden="1">#REF!</definedName>
    <definedName name="BExTZ8X5G9S3PA4FPSNK7T69W7QT" hidden="1">#REF!</definedName>
    <definedName name="BExTZ97Y0RMR8V5BI9F2H4MFB77O" localSheetId="4" hidden="1">#REF!</definedName>
    <definedName name="BExTZ97Y0RMR8V5BI9F2H4MFB77O" hidden="1">#REF!</definedName>
    <definedName name="BExTZK5PMCAXJL4DUIGL6H9Y8U4C" localSheetId="4" hidden="1">#REF!</definedName>
    <definedName name="BExTZK5PMCAXJL4DUIGL6H9Y8U4C" hidden="1">#REF!</definedName>
    <definedName name="BExTZKB6L5SXV5UN71YVTCBEIGWY" localSheetId="4" hidden="1">#REF!</definedName>
    <definedName name="BExTZKB6L5SXV5UN71YVTCBEIGWY" hidden="1">#REF!</definedName>
    <definedName name="BExTZLICVKK4NBJFEGL270GJ2VQO" localSheetId="4" hidden="1">#REF!</definedName>
    <definedName name="BExTZLICVKK4NBJFEGL270GJ2VQO" hidden="1">#REF!</definedName>
    <definedName name="BExTZO2596CBZKPI7YNA1QQNPAIJ" localSheetId="4" hidden="1">#REF!</definedName>
    <definedName name="BExTZO2596CBZKPI7YNA1QQNPAIJ" hidden="1">#REF!</definedName>
    <definedName name="BExTZY8TDV4U7FQL7O10G6VKWKPJ" localSheetId="4" hidden="1">#REF!</definedName>
    <definedName name="BExTZY8TDV4U7FQL7O10G6VKWKPJ" hidden="1">#REF!</definedName>
    <definedName name="BExU02QNT4LT7H9JPUC4FXTLVGZT" localSheetId="4" hidden="1">#REF!</definedName>
    <definedName name="BExU02QNT4LT7H9JPUC4FXTLVGZT" hidden="1">#REF!</definedName>
    <definedName name="BExU0BFJJQO1HJZKI14QGOQ6JROO" localSheetId="4" hidden="1">#REF!</definedName>
    <definedName name="BExU0BFJJQO1HJZKI14QGOQ6JROO" hidden="1">#REF!</definedName>
    <definedName name="BExU0FH5WTGW8MRFUFMDDSMJ6YQ5" localSheetId="4" hidden="1">#REF!</definedName>
    <definedName name="BExU0FH5WTGW8MRFUFMDDSMJ6YQ5" hidden="1">#REF!</definedName>
    <definedName name="BExU0GDOIL9U33QGU9ZU3YX3V1I4" localSheetId="4" hidden="1">#REF!</definedName>
    <definedName name="BExU0GDOIL9U33QGU9ZU3YX3V1I4" hidden="1">#REF!</definedName>
    <definedName name="BExU0HKTO8WJDQDWRTUK5TETM3HS" localSheetId="4" hidden="1">#REF!</definedName>
    <definedName name="BExU0HKTO8WJDQDWRTUK5TETM3HS" hidden="1">#REF!</definedName>
    <definedName name="BExU0MTJQPE041ZN7H8UKGV6MZT7" localSheetId="4" hidden="1">#REF!</definedName>
    <definedName name="BExU0MTJQPE041ZN7H8UKGV6MZT7" hidden="1">#REF!</definedName>
    <definedName name="BExU0ZUUFYHLUK4M4E8GLGIBBNT0" localSheetId="4" hidden="1">#REF!</definedName>
    <definedName name="BExU0ZUUFYHLUK4M4E8GLGIBBNT0" hidden="1">#REF!</definedName>
    <definedName name="BExU147D6RPG6ZVTSXRKFSVRHSBG" localSheetId="4" hidden="1">#REF!</definedName>
    <definedName name="BExU147D6RPG6ZVTSXRKFSVRHSBG" hidden="1">#REF!</definedName>
    <definedName name="BExU16R10W1SOAPNG4CDJ01T7JRE" localSheetId="4" hidden="1">#REF!</definedName>
    <definedName name="BExU16R10W1SOAPNG4CDJ01T7JRE" hidden="1">#REF!</definedName>
    <definedName name="BExU17CKOR3GNIHDNVLH9L1IOJS9" localSheetId="4" hidden="1">#REF!</definedName>
    <definedName name="BExU17CKOR3GNIHDNVLH9L1IOJS9" hidden="1">#REF!</definedName>
    <definedName name="BExU1DXYI5DAD9DSFIEAUOB5XFZ9" localSheetId="4" hidden="1">#REF!</definedName>
    <definedName name="BExU1DXYI5DAD9DSFIEAUOB5XFZ9" hidden="1">#REF!</definedName>
    <definedName name="BExU1GXUTLRPJN4MRINLAPHSZQFG" localSheetId="4" hidden="1">#REF!</definedName>
    <definedName name="BExU1GXUTLRPJN4MRINLAPHSZQFG" hidden="1">#REF!</definedName>
    <definedName name="BExU1IL9AOHFO85BZB6S60DK3N8H" localSheetId="4" hidden="1">#REF!</definedName>
    <definedName name="BExU1IL9AOHFO85BZB6S60DK3N8H" hidden="1">#REF!</definedName>
    <definedName name="BExU1LAEKWJ0U6NP9G2AC9CTBYH6" localSheetId="4" hidden="1">#REF!</definedName>
    <definedName name="BExU1LAEKWJ0U6NP9G2AC9CTBYH6" hidden="1">#REF!</definedName>
    <definedName name="BExU1NOPS09CLFZL1O31RAF9BQNQ" localSheetId="4" hidden="1">#REF!</definedName>
    <definedName name="BExU1NOPS09CLFZL1O31RAF9BQNQ" hidden="1">#REF!</definedName>
    <definedName name="BExU1PH9MOEX1JZVZ3D5M9DXB191" localSheetId="4" hidden="1">#REF!</definedName>
    <definedName name="BExU1PH9MOEX1JZVZ3D5M9DXB191" hidden="1">#REF!</definedName>
    <definedName name="BExU1QZEEKJA35IMEOLOJ3ODX0ZA" localSheetId="4" hidden="1">#REF!</definedName>
    <definedName name="BExU1QZEEKJA35IMEOLOJ3ODX0ZA" hidden="1">#REF!</definedName>
    <definedName name="BExU1VRURIWWVJ95O40WA23LMTJD" localSheetId="4" hidden="1">#REF!</definedName>
    <definedName name="BExU1VRURIWWVJ95O40WA23LMTJD" hidden="1">#REF!</definedName>
    <definedName name="BExU2A0FXVBDX9LO3VWEXB4TLFT0" localSheetId="4" hidden="1">#REF!</definedName>
    <definedName name="BExU2A0FXVBDX9LO3VWEXB4TLFT0" hidden="1">#REF!</definedName>
    <definedName name="BExU2LEH667H33V81XVEZUP2O0UQ" localSheetId="4" hidden="1">#REF!</definedName>
    <definedName name="BExU2LEH667H33V81XVEZUP2O0UQ" hidden="1">#REF!</definedName>
    <definedName name="BExU2M5CK6XK55UIHDVYRXJJJRI4" localSheetId="4" hidden="1">#REF!</definedName>
    <definedName name="BExU2M5CK6XK55UIHDVYRXJJJRI4" hidden="1">#REF!</definedName>
    <definedName name="BExU2TXVT25ZTOFQAF6CM53Z1RLF" localSheetId="4" hidden="1">#REF!</definedName>
    <definedName name="BExU2TXVT25ZTOFQAF6CM53Z1RLF" hidden="1">#REF!</definedName>
    <definedName name="BExU2XZLYIU19G7358W5T9E87AFR" localSheetId="4" hidden="1">#REF!</definedName>
    <definedName name="BExU2XZLYIU19G7358W5T9E87AFR" hidden="1">#REF!</definedName>
    <definedName name="BExU2ZXMKRBQEX0CT3ZPZ3UFZP1G" localSheetId="4" hidden="1">#REF!</definedName>
    <definedName name="BExU2ZXMKRBQEX0CT3ZPZ3UFZP1G" hidden="1">#REF!</definedName>
    <definedName name="BExU35XHF1K1XEQUSZ292S5T61YA" localSheetId="4" hidden="1">#REF!</definedName>
    <definedName name="BExU35XHF1K1XEQUSZ292S5T61YA" hidden="1">#REF!</definedName>
    <definedName name="BExU38S1U5IC1T5A3P2TZU5OV0LN" localSheetId="4" hidden="1">#REF!</definedName>
    <definedName name="BExU38S1U5IC1T5A3P2TZU5OV0LN" hidden="1">#REF!</definedName>
    <definedName name="BExU3B66MCKJFSKT3HL8B5EJGVX0" localSheetId="4" hidden="1">#REF!</definedName>
    <definedName name="BExU3B66MCKJFSKT3HL8B5EJGVX0" hidden="1">#REF!</definedName>
    <definedName name="BExU3FDFDB2NVPYUR5V7OA3HF474" localSheetId="4" hidden="1">#REF!</definedName>
    <definedName name="BExU3FDFDB2NVPYUR5V7OA3HF474" hidden="1">#REF!</definedName>
    <definedName name="BExU3R7J076KUCCEUGKAYMANTUT5" localSheetId="4" hidden="1">#REF!</definedName>
    <definedName name="BExU3R7J076KUCCEUGKAYMANTUT5" hidden="1">#REF!</definedName>
    <definedName name="BExU3UNI9NR1RNZR07NSLSZMDOQQ" localSheetId="4" hidden="1">#REF!</definedName>
    <definedName name="BExU3UNI9NR1RNZR07NSLSZMDOQQ" hidden="1">#REF!</definedName>
    <definedName name="BExU401R18N6XKZKL7CNFOZQCM14" localSheetId="4" hidden="1">#REF!</definedName>
    <definedName name="BExU401R18N6XKZKL7CNFOZQCM14" hidden="1">#REF!</definedName>
    <definedName name="BExU42QVGY7TK39W1BIN6CDRG2OE" localSheetId="4" hidden="1">#REF!</definedName>
    <definedName name="BExU42QVGY7TK39W1BIN6CDRG2OE" hidden="1">#REF!</definedName>
    <definedName name="BExU431LXP7LIUNGJB9OSXEANFGX" localSheetId="4" hidden="1">#REF!</definedName>
    <definedName name="BExU431LXP7LIUNGJB9OSXEANFGX" hidden="1">#REF!</definedName>
    <definedName name="BExU47OZMS6TCWMEHHF0UCSFLLPI" localSheetId="4" hidden="1">#REF!</definedName>
    <definedName name="BExU47OZMS6TCWMEHHF0UCSFLLPI" hidden="1">#REF!</definedName>
    <definedName name="BExU4D36E8TXN0M8KSNGEAFYP4DQ" localSheetId="4" hidden="1">#REF!</definedName>
    <definedName name="BExU4D36E8TXN0M8KSNGEAFYP4DQ" hidden="1">#REF!</definedName>
    <definedName name="BExU4G31RRVLJ3AC6E1FNEFMXM3O" localSheetId="4" hidden="1">#REF!</definedName>
    <definedName name="BExU4G31RRVLJ3AC6E1FNEFMXM3O" hidden="1">#REF!</definedName>
    <definedName name="BExU4GDVLPUEWBA4MRYRTQAUNO7B" localSheetId="4" hidden="1">#REF!</definedName>
    <definedName name="BExU4GDVLPUEWBA4MRYRTQAUNO7B" hidden="1">#REF!</definedName>
    <definedName name="BExU4H4RAMAX0XVAWT5WFYQNPAL3" localSheetId="4" hidden="1">#REF!</definedName>
    <definedName name="BExU4H4RAMAX0XVAWT5WFYQNPAL3" hidden="1">#REF!</definedName>
    <definedName name="BExU4I148DA7PRCCISLWQ6ABXFK6" localSheetId="4" hidden="1">#REF!</definedName>
    <definedName name="BExU4I148DA7PRCCISLWQ6ABXFK6" hidden="1">#REF!</definedName>
    <definedName name="BExU4L101H2KQHVKCKQ4PBAWZV6K" localSheetId="4" hidden="1">#REF!</definedName>
    <definedName name="BExU4L101H2KQHVKCKQ4PBAWZV6K" hidden="1">#REF!</definedName>
    <definedName name="BExU4LML14Q7KDTYIKJWXF68W7X1" localSheetId="4" hidden="1">#REF!</definedName>
    <definedName name="BExU4LML14Q7KDTYIKJWXF68W7X1" hidden="1">#REF!</definedName>
    <definedName name="BExU4NA00RRRBGRT6TOB0MXZRCRZ" localSheetId="4" hidden="1">#REF!</definedName>
    <definedName name="BExU4NA00RRRBGRT6TOB0MXZRCRZ" hidden="1">#REF!</definedName>
    <definedName name="BExU529I6YHVOG83TJHWSILIQU1S" localSheetId="4" hidden="1">#REF!</definedName>
    <definedName name="BExU529I6YHVOG83TJHWSILIQU1S" hidden="1">#REF!</definedName>
    <definedName name="BExU57YCIKPRD8QWL6EU0YR3NG3J" localSheetId="4" hidden="1">#REF!</definedName>
    <definedName name="BExU57YCIKPRD8QWL6EU0YR3NG3J" hidden="1">#REF!</definedName>
    <definedName name="BExU5DSTBWXLN6E59B757KRWRI6E" localSheetId="4" hidden="1">#REF!</definedName>
    <definedName name="BExU5DSTBWXLN6E59B757KRWRI6E" hidden="1">#REF!</definedName>
    <definedName name="BExU5JSMO03X9M4WIRPP8JPSMQKJ" localSheetId="4" hidden="1">#REF!</definedName>
    <definedName name="BExU5JSMO03X9M4WIRPP8JPSMQKJ" hidden="1">#REF!</definedName>
    <definedName name="BExU5TDWM8NNDHYPQ7OQODTQ368A" localSheetId="4" hidden="1">#REF!</definedName>
    <definedName name="BExU5TDWM8NNDHYPQ7OQODTQ368A" hidden="1">#REF!</definedName>
    <definedName name="BExU5X4OX1V1XHS6WSSORVQPP6Z3" localSheetId="4" hidden="1">#REF!</definedName>
    <definedName name="BExU5X4OX1V1XHS6WSSORVQPP6Z3" hidden="1">#REF!</definedName>
    <definedName name="BExU5XVPARTFMRYHNUTBKDIL4UJN" localSheetId="4" hidden="1">#REF!</definedName>
    <definedName name="BExU5XVPARTFMRYHNUTBKDIL4UJN" hidden="1">#REF!</definedName>
    <definedName name="BExU66KMFBAP8JCVG9VM1RD1TNFF" localSheetId="4" hidden="1">#REF!</definedName>
    <definedName name="BExU66KMFBAP8JCVG9VM1RD1TNFF" hidden="1">#REF!</definedName>
    <definedName name="BExU68IOM3CB3TACNAE9565TW7SH" localSheetId="4" hidden="1">#REF!</definedName>
    <definedName name="BExU68IOM3CB3TACNAE9565TW7SH" hidden="1">#REF!</definedName>
    <definedName name="BExU6AM82KN21E82HMWVP3LWP9IL" localSheetId="4" hidden="1">#REF!</definedName>
    <definedName name="BExU6AM82KN21E82HMWVP3LWP9IL" hidden="1">#REF!</definedName>
    <definedName name="BExU6FEU1MRHU98R9YOJC5OKUJ6L" localSheetId="4" hidden="1">#REF!</definedName>
    <definedName name="BExU6FEU1MRHU98R9YOJC5OKUJ6L" hidden="1">#REF!</definedName>
    <definedName name="BExU6KIAJ663Y8W8QMU4HCF183DF" localSheetId="4" hidden="1">#REF!</definedName>
    <definedName name="BExU6KIAJ663Y8W8QMU4HCF183DF" hidden="1">#REF!</definedName>
    <definedName name="BExU6KT19B4PG6SHXFBGBPLM66KT" localSheetId="4" hidden="1">#REF!</definedName>
    <definedName name="BExU6KT19B4PG6SHXFBGBPLM66KT" hidden="1">#REF!</definedName>
    <definedName name="BExU6PAVKIOAIMQ9XQIHHF1SUAGO" localSheetId="4" hidden="1">#REF!</definedName>
    <definedName name="BExU6PAVKIOAIMQ9XQIHHF1SUAGO" hidden="1">#REF!</definedName>
    <definedName name="BExU6SLKTWV0YINVLTI6BCG9ANZM" localSheetId="4" hidden="1">#REF!</definedName>
    <definedName name="BExU6SLKTWV0YINVLTI6BCG9ANZM" hidden="1">#REF!</definedName>
    <definedName name="BExU6WXXC7SSQDMHSLUN5C2V4IYX" localSheetId="4" hidden="1">#REF!</definedName>
    <definedName name="BExU6WXXC7SSQDMHSLUN5C2V4IYX" hidden="1">#REF!</definedName>
    <definedName name="BExU73387E74XE8A9UKZLZNJYY65" localSheetId="4" hidden="1">#REF!</definedName>
    <definedName name="BExU73387E74XE8A9UKZLZNJYY65" hidden="1">#REF!</definedName>
    <definedName name="BExU76ZHCJM8I7VSICCMSTC33O6U" localSheetId="4" hidden="1">#REF!</definedName>
    <definedName name="BExU76ZHCJM8I7VSICCMSTC33O6U" hidden="1">#REF!</definedName>
    <definedName name="BExU7BBTUF8BQ42DSGM94X5TG5GF" localSheetId="4" hidden="1">#REF!</definedName>
    <definedName name="BExU7BBTUF8BQ42DSGM94X5TG5GF" hidden="1">#REF!</definedName>
    <definedName name="BExU7HH4EAHFQHT4AXKGWAWZP3I0" localSheetId="4" hidden="1">#REF!</definedName>
    <definedName name="BExU7HH4EAHFQHT4AXKGWAWZP3I0" hidden="1">#REF!</definedName>
    <definedName name="BExU7L7WPQSA0ELXZ0I86V33QCCJ" localSheetId="4" hidden="1">#REF!</definedName>
    <definedName name="BExU7L7WPQSA0ELXZ0I86V33QCCJ" hidden="1">#REF!</definedName>
    <definedName name="BExU7MF1ZVPDHOSMCAXOSYICHZ4I" localSheetId="4" hidden="1">#REF!</definedName>
    <definedName name="BExU7MF1ZVPDHOSMCAXOSYICHZ4I" hidden="1">#REF!</definedName>
    <definedName name="BExU7O2BJ6D5YCKEL6FD2EFCWYRX" localSheetId="4" hidden="1">#REF!</definedName>
    <definedName name="BExU7O2BJ6D5YCKEL6FD2EFCWYRX" hidden="1">#REF!</definedName>
    <definedName name="BExU7Q0JS9YIUKUPNSSAIDK2KJAV" localSheetId="4" hidden="1">#REF!</definedName>
    <definedName name="BExU7Q0JS9YIUKUPNSSAIDK2KJAV" hidden="1">#REF!</definedName>
    <definedName name="BExU80I6AE5OU7P7F5V7HWIZBJ4P" localSheetId="4" hidden="1">#REF!</definedName>
    <definedName name="BExU80I6AE5OU7P7F5V7HWIZBJ4P" hidden="1">#REF!</definedName>
    <definedName name="BExU86NB26MCPYIISZ36HADONGT2" localSheetId="4" hidden="1">#REF!</definedName>
    <definedName name="BExU86NB26MCPYIISZ36HADONGT2" hidden="1">#REF!</definedName>
    <definedName name="BExU885EZZNSZV3GP298UJ8LB7OL" localSheetId="4" hidden="1">#REF!</definedName>
    <definedName name="BExU885EZZNSZV3GP298UJ8LB7OL" hidden="1">#REF!</definedName>
    <definedName name="BExU8FSAUP9TUZ1NO9WXK80QPHWV" localSheetId="4" hidden="1">#REF!</definedName>
    <definedName name="BExU8FSAUP9TUZ1NO9WXK80QPHWV" hidden="1">#REF!</definedName>
    <definedName name="BExU8KFLAN778MBN93NYZB0FV30G" localSheetId="4" hidden="1">#REF!</definedName>
    <definedName name="BExU8KFLAN778MBN93NYZB0FV30G" hidden="1">#REF!</definedName>
    <definedName name="BExU8PZC6845UUDFG9M8FTC3P3DK" localSheetId="4" hidden="1">#REF!</definedName>
    <definedName name="BExU8PZC6845UUDFG9M8FTC3P3DK" hidden="1">#REF!</definedName>
    <definedName name="BExU8UX9JX3XLB47YZ8GFXE0V7R2" localSheetId="4" hidden="1">#REF!</definedName>
    <definedName name="BExU8UX9JX3XLB47YZ8GFXE0V7R2" hidden="1">#REF!</definedName>
    <definedName name="BExU8WVGMRSFNWCNHODQ9JQCMZB0" localSheetId="4" hidden="1">#REF!</definedName>
    <definedName name="BExU8WVGMRSFNWCNHODQ9JQCMZB0" hidden="1">#REF!</definedName>
    <definedName name="BExU96M1J7P9DZQ3S9H0C12KGYTW" localSheetId="4" hidden="1">#REF!</definedName>
    <definedName name="BExU96M1J7P9DZQ3S9H0C12KGYTW" hidden="1">#REF!</definedName>
    <definedName name="BExU9F05OR1GZ3057R6UL3WPEIYI" localSheetId="4" hidden="1">#REF!</definedName>
    <definedName name="BExU9F05OR1GZ3057R6UL3WPEIYI" hidden="1">#REF!</definedName>
    <definedName name="BExU9GCSO5YILIKG6VAHN13DL75K" localSheetId="4" hidden="1">#REF!</definedName>
    <definedName name="BExU9GCSO5YILIKG6VAHN13DL75K" hidden="1">#REF!</definedName>
    <definedName name="BExU9KJOZLO15N11MJVN782NFGJ0" localSheetId="4" hidden="1">#REF!</definedName>
    <definedName name="BExU9KJOZLO15N11MJVN782NFGJ0" hidden="1">#REF!</definedName>
    <definedName name="BExU9LG29XU2K1GNKRO4438JYQZE" localSheetId="4" hidden="1">#REF!</definedName>
    <definedName name="BExU9LG29XU2K1GNKRO4438JYQZE" hidden="1">#REF!</definedName>
    <definedName name="BExU9RW36I5Z6JIXUIUB3PJH86LT" localSheetId="4" hidden="1">#REF!</definedName>
    <definedName name="BExU9RW36I5Z6JIXUIUB3PJH86LT" hidden="1">#REF!</definedName>
    <definedName name="BExU9WU19DJ2VAGISPFEGDWWOO4V" localSheetId="4" hidden="1">#REF!</definedName>
    <definedName name="BExU9WU19DJ2VAGISPFEGDWWOO4V" hidden="1">#REF!</definedName>
    <definedName name="BExUA28AO7OWDG3H23Q0CL4B7BHW" localSheetId="4" hidden="1">#REF!</definedName>
    <definedName name="BExUA28AO7OWDG3H23Q0CL4B7BHW" hidden="1">#REF!</definedName>
    <definedName name="BExUA34N2C083NSTAHQGZZ3BCYGK" localSheetId="4" hidden="1">#REF!</definedName>
    <definedName name="BExUA34N2C083NSTAHQGZZ3BCYGK" hidden="1">#REF!</definedName>
    <definedName name="BExUA5O923FFNEBY8BPO1TU3QGBM" localSheetId="4" hidden="1">#REF!</definedName>
    <definedName name="BExUA5O923FFNEBY8BPO1TU3QGBM" hidden="1">#REF!</definedName>
    <definedName name="BExUA6Q4K25VH452AQ3ZIRBCMS61" localSheetId="4" hidden="1">#REF!</definedName>
    <definedName name="BExUA6Q4K25VH452AQ3ZIRBCMS61" hidden="1">#REF!</definedName>
    <definedName name="BExUAFV4JMBSM2SKBQL9NHL0NIBS" localSheetId="4" hidden="1">#REF!</definedName>
    <definedName name="BExUAFV4JMBSM2SKBQL9NHL0NIBS" hidden="1">#REF!</definedName>
    <definedName name="BExUAMWQODKBXMRH1QCMJLJBF8M7" localSheetId="4" hidden="1">#REF!</definedName>
    <definedName name="BExUAMWQODKBXMRH1QCMJLJBF8M7" hidden="1">#REF!</definedName>
    <definedName name="BExUAPR6Y32097JKJCTGC4C6EGE9" hidden="1">#REF!</definedName>
    <definedName name="BExUARUP0MX710TNZSAA01HUEAVC" localSheetId="4" hidden="1">#REF!</definedName>
    <definedName name="BExUARUP0MX710TNZSAA01HUEAVC" hidden="1">#REF!</definedName>
    <definedName name="BExUAX8WS5OPVLCDXRGKTU2QMTFO" localSheetId="4" hidden="1">#REF!</definedName>
    <definedName name="BExUAX8WS5OPVLCDXRGKTU2QMTFO" hidden="1">#REF!</definedName>
    <definedName name="BExUB1FYAZ433NX9GD7WGACX5IZD" localSheetId="4" hidden="1">#REF!</definedName>
    <definedName name="BExUB1FYAZ433NX9GD7WGACX5IZD" hidden="1">#REF!</definedName>
    <definedName name="BExUB8HLEXSBVPZ5AXNQEK96F1N4" localSheetId="4" hidden="1">#REF!</definedName>
    <definedName name="BExUB8HLEXSBVPZ5AXNQEK96F1N4" hidden="1">#REF!</definedName>
    <definedName name="BExUBCDVZIEA7YT0LPSMHL5ZSERQ" localSheetId="4" hidden="1">#REF!</definedName>
    <definedName name="BExUBCDVZIEA7YT0LPSMHL5ZSERQ" hidden="1">#REF!</definedName>
    <definedName name="BExUBDA8WU087BUIMXC1U1CKA2RA" localSheetId="4" hidden="1">#REF!</definedName>
    <definedName name="BExUBDA8WU087BUIMXC1U1CKA2RA" hidden="1">#REF!</definedName>
    <definedName name="BExUBKXBUCN760QYU7Q8GESBWOQH" localSheetId="4" hidden="1">#REF!</definedName>
    <definedName name="BExUBKXBUCN760QYU7Q8GESBWOQH" hidden="1">#REF!</definedName>
    <definedName name="BExUBL83ED0P076RN9RJ8P1MZ299" localSheetId="4" hidden="1">#REF!</definedName>
    <definedName name="BExUBL83ED0P076RN9RJ8P1MZ299" hidden="1">#REF!</definedName>
    <definedName name="BExUC1EPS2CZ5CKFA0AQRIVRSHS8" localSheetId="4" hidden="1">#REF!</definedName>
    <definedName name="BExUC1EPS2CZ5CKFA0AQRIVRSHS8" hidden="1">#REF!</definedName>
    <definedName name="BExUC623BDYEODBN0N4DO6PJQ7NU" localSheetId="4" hidden="1">#REF!</definedName>
    <definedName name="BExUC623BDYEODBN0N4DO6PJQ7NU" hidden="1">#REF!</definedName>
    <definedName name="BExUC8WH8TCKBB5313JGYYQ1WFLT" localSheetId="4" hidden="1">#REF!</definedName>
    <definedName name="BExUC8WH8TCKBB5313JGYYQ1WFLT" hidden="1">#REF!</definedName>
    <definedName name="BExUCAP7GOSYPHMQKK6719YLSDIQ" localSheetId="4" hidden="1">#REF!</definedName>
    <definedName name="BExUCAP7GOSYPHMQKK6719YLSDIQ" hidden="1">#REF!</definedName>
    <definedName name="BExUCFCDK6SPH86I6STXX8X3WMC4" localSheetId="4" hidden="1">#REF!</definedName>
    <definedName name="BExUCFCDK6SPH86I6STXX8X3WMC4" hidden="1">#REF!</definedName>
    <definedName name="BExUCKL98JB87L3I6T6IFSWJNYAB" localSheetId="4" hidden="1">#REF!</definedName>
    <definedName name="BExUCKL98JB87L3I6T6IFSWJNYAB" hidden="1">#REF!</definedName>
    <definedName name="BExUCLC6AQ5KR6LXSAXV4QQ8ASVG" localSheetId="4" hidden="1">#REF!</definedName>
    <definedName name="BExUCLC6AQ5KR6LXSAXV4QQ8ASVG" hidden="1">#REF!</definedName>
    <definedName name="BExUD4IOJ12X3PJG5WXNNGDRCKAP" localSheetId="4" hidden="1">#REF!</definedName>
    <definedName name="BExUD4IOJ12X3PJG5WXNNGDRCKAP" hidden="1">#REF!</definedName>
    <definedName name="BExUD9WX9BWK72UWVSLYZJLAY5VY" localSheetId="4" hidden="1">#REF!</definedName>
    <definedName name="BExUD9WX9BWK72UWVSLYZJLAY5VY" hidden="1">#REF!</definedName>
    <definedName name="BExUDEV0CYVO7Y5IQQBEJ6FUY9S6" localSheetId="4" hidden="1">#REF!</definedName>
    <definedName name="BExUDEV0CYVO7Y5IQQBEJ6FUY9S6" hidden="1">#REF!</definedName>
    <definedName name="BExUDWOXQGIZW0EAIIYLQUPXF8YV" localSheetId="4" hidden="1">#REF!</definedName>
    <definedName name="BExUDWOXQGIZW0EAIIYLQUPXF8YV" hidden="1">#REF!</definedName>
    <definedName name="BExUDXAIC17W1FUU8Z10XUAVB7CS" localSheetId="4" hidden="1">#REF!</definedName>
    <definedName name="BExUDXAIC17W1FUU8Z10XUAVB7CS" hidden="1">#REF!</definedName>
    <definedName name="BExUE5OMY7OAJQ9WR8C8HG311ORP" localSheetId="4" hidden="1">#REF!</definedName>
    <definedName name="BExUE5OMY7OAJQ9WR8C8HG311ORP" hidden="1">#REF!</definedName>
    <definedName name="BExUEFKOQWXXGRNLAOJV2BJ66UB8" localSheetId="4" hidden="1">#REF!</definedName>
    <definedName name="BExUEFKOQWXXGRNLAOJV2BJ66UB8" hidden="1">#REF!</definedName>
    <definedName name="BExUEJGX3OQQP5KFRJSRCZ70EI9V" localSheetId="4" hidden="1">#REF!</definedName>
    <definedName name="BExUEJGX3OQQP5KFRJSRCZ70EI9V" hidden="1">#REF!</definedName>
    <definedName name="BExUEKDB2RWXF3WMTZ6JSBCHNSDT" localSheetId="4" hidden="1">#REF!</definedName>
    <definedName name="BExUEKDB2RWXF3WMTZ6JSBCHNSDT" hidden="1">#REF!</definedName>
    <definedName name="BExUEYR71COFS2X8PDNU21IPMQEU" localSheetId="4" hidden="1">#REF!</definedName>
    <definedName name="BExUEYR71COFS2X8PDNU21IPMQEU" hidden="1">#REF!</definedName>
    <definedName name="BExVPRLJ9I6RX45EDVFSQGCPJSOK" localSheetId="4" hidden="1">#REF!</definedName>
    <definedName name="BExVPRLJ9I6RX45EDVFSQGCPJSOK" hidden="1">#REF!</definedName>
    <definedName name="BExVRFU8RWFT8A80ZVAW185SG2G6" localSheetId="4" hidden="1">#REF!</definedName>
    <definedName name="BExVRFU8RWFT8A80ZVAW185SG2G6" hidden="1">#REF!</definedName>
    <definedName name="BExVSJ3NHETBAIZTZQSM8LAVT76V" localSheetId="4" hidden="1">#REF!</definedName>
    <definedName name="BExVSJ3NHETBAIZTZQSM8LAVT76V" hidden="1">#REF!</definedName>
    <definedName name="BExVSL787C8E4HFQZ2NVLT35I2XV" localSheetId="4" hidden="1">#REF!</definedName>
    <definedName name="BExVSL787C8E4HFQZ2NVLT35I2XV" hidden="1">#REF!</definedName>
    <definedName name="BExVSTFTVV14SFGHQUOJL5SQ5TX9" localSheetId="4" hidden="1">#REF!</definedName>
    <definedName name="BExVSTFTVV14SFGHQUOJL5SQ5TX9" hidden="1">#REF!</definedName>
    <definedName name="BExVT017S14M5X928ARKQ2GNUFE0" localSheetId="4" hidden="1">#REF!</definedName>
    <definedName name="BExVT017S14M5X928ARKQ2GNUFE0" hidden="1">#REF!</definedName>
    <definedName name="BExVT3MPE8LQ5JFN3HQIFKSQ80U4" localSheetId="4" hidden="1">#REF!</definedName>
    <definedName name="BExVT3MPE8LQ5JFN3HQIFKSQ80U4" hidden="1">#REF!</definedName>
    <definedName name="BExVT7TRK3NZHPME2TFBXOF1WBR9" localSheetId="4" hidden="1">#REF!</definedName>
    <definedName name="BExVT7TRK3NZHPME2TFBXOF1WBR9" hidden="1">#REF!</definedName>
    <definedName name="BExVT9H0R0T7WGQAAC0HABMG54YM" localSheetId="4" hidden="1">#REF!</definedName>
    <definedName name="BExVT9H0R0T7WGQAAC0HABMG54YM" hidden="1">#REF!</definedName>
    <definedName name="BExVTAO57POUXSZQJQ6MABMZQA13" localSheetId="4" hidden="1">#REF!</definedName>
    <definedName name="BExVTAO57POUXSZQJQ6MABMZQA13" hidden="1">#REF!</definedName>
    <definedName name="BExVTCMDDEDGLUIMUU6BSFHEWTOP" localSheetId="4" hidden="1">#REF!</definedName>
    <definedName name="BExVTCMDDEDGLUIMUU6BSFHEWTOP" hidden="1">#REF!</definedName>
    <definedName name="BExVTCMDQMLKRA2NQR72XU6Y54IK" localSheetId="4" hidden="1">#REF!</definedName>
    <definedName name="BExVTCMDQMLKRA2NQR72XU6Y54IK" hidden="1">#REF!</definedName>
    <definedName name="BExVTCRV8FQ5U9OYWWL44N6KFNHU" localSheetId="4" hidden="1">#REF!</definedName>
    <definedName name="BExVTCRV8FQ5U9OYWWL44N6KFNHU" hidden="1">#REF!</definedName>
    <definedName name="BExVTNESHPVG0A0KZ7BRX26MS0PF" localSheetId="4" hidden="1">#REF!</definedName>
    <definedName name="BExVTNESHPVG0A0KZ7BRX26MS0PF" hidden="1">#REF!</definedName>
    <definedName name="BExVTTJVTNRSBHBTUZ78WG2JM5MK" localSheetId="4" hidden="1">#REF!</definedName>
    <definedName name="BExVTTJVTNRSBHBTUZ78WG2JM5MK" hidden="1">#REF!</definedName>
    <definedName name="BExVTXLMYR87BC04D1ERALPUFVPG" localSheetId="4" hidden="1">#REF!</definedName>
    <definedName name="BExVTXLMYR87BC04D1ERALPUFVPG" hidden="1">#REF!</definedName>
    <definedName name="BExVUL9V3H8ZF6Y72LQBBN639YAA" localSheetId="4" hidden="1">#REF!</definedName>
    <definedName name="BExVUL9V3H8ZF6Y72LQBBN639YAA" hidden="1">#REF!</definedName>
    <definedName name="BExVUZT95UAU8XG5X9XSE25CHQGA" localSheetId="4" hidden="1">#REF!</definedName>
    <definedName name="BExVUZT95UAU8XG5X9XSE25CHQGA" hidden="1">#REF!</definedName>
    <definedName name="BExVV5T14N2HZIK7HQ4P2KG09U0J" localSheetId="4" hidden="1">#REF!</definedName>
    <definedName name="BExVV5T14N2HZIK7HQ4P2KG09U0J" hidden="1">#REF!</definedName>
    <definedName name="BExVV7R410VYLADLX9LNG63ID6H1" localSheetId="4" hidden="1">#REF!</definedName>
    <definedName name="BExVV7R410VYLADLX9LNG63ID6H1" hidden="1">#REF!</definedName>
    <definedName name="BExVVAAVDXGWAVI6J2W0BCU58MBM" localSheetId="4" hidden="1">#REF!</definedName>
    <definedName name="BExVVAAVDXGWAVI6J2W0BCU58MBM" hidden="1">#REF!</definedName>
    <definedName name="BExVVCEED4JEKF59OV0G3T4XFMFO" localSheetId="4" hidden="1">#REF!</definedName>
    <definedName name="BExVVCEED4JEKF59OV0G3T4XFMFO" hidden="1">#REF!</definedName>
    <definedName name="BExVVPFO2J7FMSRPD36909HN4BZJ" localSheetId="4" hidden="1">#REF!</definedName>
    <definedName name="BExVVPFO2J7FMSRPD36909HN4BZJ" hidden="1">#REF!</definedName>
    <definedName name="BExVVQ19AQ3VCARJOC38SF7OYE9Y" localSheetId="4" hidden="1">#REF!</definedName>
    <definedName name="BExVVQ19AQ3VCARJOC38SF7OYE9Y" hidden="1">#REF!</definedName>
    <definedName name="BExVVQ19TAECID45CS4HXT1RD3AQ" localSheetId="4" hidden="1">#REF!</definedName>
    <definedName name="BExVVQ19TAECID45CS4HXT1RD3AQ" hidden="1">#REF!</definedName>
    <definedName name="BExVVYKOYB7OX8Y0B4UIUF79PVDO" localSheetId="4" hidden="1">#REF!</definedName>
    <definedName name="BExVVYKOYB7OX8Y0B4UIUF79PVDO" hidden="1">#REF!</definedName>
    <definedName name="BExVW3YV5XGIVJ97UUPDJGJ2P15B" localSheetId="4" hidden="1">#REF!</definedName>
    <definedName name="BExVW3YV5XGIVJ97UUPDJGJ2P15B" hidden="1">#REF!</definedName>
    <definedName name="BExVW5X571GEYR5SCU1Z2DHKWM79" localSheetId="4" hidden="1">#REF!</definedName>
    <definedName name="BExVW5X571GEYR5SCU1Z2DHKWM79" hidden="1">#REF!</definedName>
    <definedName name="BExVW6YTKA098AF57M4PHNQ54XMH" localSheetId="4" hidden="1">#REF!</definedName>
    <definedName name="BExVW6YTKA098AF57M4PHNQ54XMH" hidden="1">#REF!</definedName>
    <definedName name="BExVWHRDIJBRFANMKJFY05BHP7RS" localSheetId="4" hidden="1">#REF!</definedName>
    <definedName name="BExVWHRDIJBRFANMKJFY05BHP7RS" hidden="1">#REF!</definedName>
    <definedName name="BExVWINKCH0V0NUWH363SMXAZE62" localSheetId="4" hidden="1">#REF!</definedName>
    <definedName name="BExVWINKCH0V0NUWH363SMXAZE62" hidden="1">#REF!</definedName>
    <definedName name="BExVWYU8EK669NP172GEIGCTVPPA" localSheetId="4" hidden="1">#REF!</definedName>
    <definedName name="BExVWYU8EK669NP172GEIGCTVPPA" hidden="1">#REF!</definedName>
    <definedName name="BExVX3XN2DRJKL8EDBIG58RYQ36R" localSheetId="4" hidden="1">#REF!</definedName>
    <definedName name="BExVX3XN2DRJKL8EDBIG58RYQ36R" hidden="1">#REF!</definedName>
    <definedName name="BExVXBA38Z5WNQUH39HHZ2SAMC1T" localSheetId="4" hidden="1">#REF!</definedName>
    <definedName name="BExVXBA38Z5WNQUH39HHZ2SAMC1T" hidden="1">#REF!</definedName>
    <definedName name="BExVXDZ63PUART77BBR5SI63TPC6" localSheetId="4" hidden="1">#REF!</definedName>
    <definedName name="BExVXDZ63PUART77BBR5SI63TPC6" hidden="1">#REF!</definedName>
    <definedName name="BExVXHKI6LFYMGWISMPACMO247HL" localSheetId="4" hidden="1">#REF!</definedName>
    <definedName name="BExVXHKI6LFYMGWISMPACMO247HL" hidden="1">#REF!</definedName>
    <definedName name="BExVXK9SK580O7MYHVNJ3V911ALP" localSheetId="4" hidden="1">#REF!</definedName>
    <definedName name="BExVXK9SK580O7MYHVNJ3V911ALP" hidden="1">#REF!</definedName>
    <definedName name="BExVXLX2BZ5EF2X6R41BTKRJR1NM" localSheetId="4" hidden="1">#REF!</definedName>
    <definedName name="BExVXLX2BZ5EF2X6R41BTKRJR1NM" hidden="1">#REF!</definedName>
    <definedName name="BExVXYT01U5IPYA7E44FWS6KCEFC" localSheetId="4" hidden="1">#REF!</definedName>
    <definedName name="BExVXYT01U5IPYA7E44FWS6KCEFC" hidden="1">#REF!</definedName>
    <definedName name="BExVY11V7U1SAY4QKYE0PBSPD7LW" localSheetId="4" hidden="1">#REF!</definedName>
    <definedName name="BExVY11V7U1SAY4QKYE0PBSPD7LW" hidden="1">#REF!</definedName>
    <definedName name="BExVY1SV37DL5YU59HS4IG3VBCP4" localSheetId="4" hidden="1">#REF!</definedName>
    <definedName name="BExVY1SV37DL5YU59HS4IG3VBCP4" hidden="1">#REF!</definedName>
    <definedName name="BExVY3WFGJKSQA08UF9NCMST928Y" localSheetId="4" hidden="1">#REF!</definedName>
    <definedName name="BExVY3WFGJKSQA08UF9NCMST928Y" hidden="1">#REF!</definedName>
    <definedName name="BExVY954UOEVQEIC5OFO4NEWVKAQ" localSheetId="4" hidden="1">#REF!</definedName>
    <definedName name="BExVY954UOEVQEIC5OFO4NEWVKAQ" hidden="1">#REF!</definedName>
    <definedName name="BExVYHDYIV5397LC02V4FEP8VD6W" localSheetId="4" hidden="1">#REF!</definedName>
    <definedName name="BExVYHDYIV5397LC02V4FEP8VD6W" hidden="1">#REF!</definedName>
    <definedName name="BExVYO4NFDGC4ZOGHANQWX5CH4BT" localSheetId="4" hidden="1">#REF!</definedName>
    <definedName name="BExVYO4NFDGC4ZOGHANQWX5CH4BT" hidden="1">#REF!</definedName>
    <definedName name="BExVYOVIZDA18YIQ0A30Q052PCAK" localSheetId="4" hidden="1">#REF!</definedName>
    <definedName name="BExVYOVIZDA18YIQ0A30Q052PCAK" hidden="1">#REF!</definedName>
    <definedName name="BExVYPS2R6B75R1EFIUJ6G5TE4Q4" localSheetId="4" hidden="1">#REF!</definedName>
    <definedName name="BExVYPS2R6B75R1EFIUJ6G5TE4Q4" hidden="1">#REF!</definedName>
    <definedName name="BExVYQIXPEM6J4JVP78BRHIC05PV" localSheetId="4" hidden="1">#REF!</definedName>
    <definedName name="BExVYQIXPEM6J4JVP78BRHIC05PV" hidden="1">#REF!</definedName>
    <definedName name="BExVYVGWN7SONLVDH9WJ2F1JS264" localSheetId="4" hidden="1">#REF!</definedName>
    <definedName name="BExVYVGWN7SONLVDH9WJ2F1JS264" hidden="1">#REF!</definedName>
    <definedName name="BExVZ40HNAZRM8JHYYNQ7F6A4GU0" localSheetId="4" hidden="1">#REF!</definedName>
    <definedName name="BExVZ40HNAZRM8JHYYNQ7F6A4GU0" hidden="1">#REF!</definedName>
    <definedName name="BExVZ7WRO17PYILJEJGPQCO5IL66" localSheetId="4" hidden="1">#REF!</definedName>
    <definedName name="BExVZ7WRO17PYILJEJGPQCO5IL66" hidden="1">#REF!</definedName>
    <definedName name="BExVZ9EO732IK6MNMG17Y1EFTJQC" localSheetId="4" hidden="1">#REF!</definedName>
    <definedName name="BExVZ9EO732IK6MNMG17Y1EFTJQC" hidden="1">#REF!</definedName>
    <definedName name="BExVZB1Y5J4UL2LKK0363EU7GIJ1" localSheetId="4" hidden="1">#REF!</definedName>
    <definedName name="BExVZB1Y5J4UL2LKK0363EU7GIJ1" hidden="1">#REF!</definedName>
    <definedName name="BExVZGQXYK2ICC9JSNFPRHBD5KNU" localSheetId="4" hidden="1">#REF!</definedName>
    <definedName name="BExVZGQXYK2ICC9JSNFPRHBD5KNU" hidden="1">#REF!</definedName>
    <definedName name="BExVZJQVO5LQ0BJH5JEN5NOBIAF6" localSheetId="4" hidden="1">#REF!</definedName>
    <definedName name="BExVZJQVO5LQ0BJH5JEN5NOBIAF6" hidden="1">#REF!</definedName>
    <definedName name="BExVZNXWS91RD7NXV5NE2R3C8WW7" localSheetId="4" hidden="1">#REF!</definedName>
    <definedName name="BExVZNXWS91RD7NXV5NE2R3C8WW7" hidden="1">#REF!</definedName>
    <definedName name="BExW008AGT1ZRN5DFG4YOH5F7G47" localSheetId="4" hidden="1">#REF!</definedName>
    <definedName name="BExW008AGT1ZRN5DFG4YOH5F7G47" hidden="1">#REF!</definedName>
    <definedName name="BExW0386REQRCQCVT9BCX80UPTRY" localSheetId="4" hidden="1">#REF!</definedName>
    <definedName name="BExW0386REQRCQCVT9BCX80UPTRY" hidden="1">#REF!</definedName>
    <definedName name="BExW0FYP4WXY71CYUG40SUBG9UWU" localSheetId="4" hidden="1">#REF!</definedName>
    <definedName name="BExW0FYP4WXY71CYUG40SUBG9UWU" hidden="1">#REF!</definedName>
    <definedName name="BExW0MPJNQOJ7D6U780WU5XBL97X" localSheetId="4" hidden="1">#REF!</definedName>
    <definedName name="BExW0MPJNQOJ7D6U780WU5XBL97X" hidden="1">#REF!</definedName>
    <definedName name="BExW0RI61B4VV0ARXTFVBAWRA1C5" localSheetId="4" hidden="1">#REF!</definedName>
    <definedName name="BExW0RI61B4VV0ARXTFVBAWRA1C5" hidden="1">#REF!</definedName>
    <definedName name="BExW0Y8T85LBE0WS6FPX6ILTX9ON" localSheetId="4" hidden="1">#REF!</definedName>
    <definedName name="BExW0Y8T85LBE0WS6FPX6ILTX9ON" hidden="1">#REF!</definedName>
    <definedName name="BExW1BVUYQTKMOR56MW7RVRX4L1L" localSheetId="4" hidden="1">#REF!</definedName>
    <definedName name="BExW1BVUYQTKMOR56MW7RVRX4L1L" hidden="1">#REF!</definedName>
    <definedName name="BExW1F1220628FOMTW5UAATHRJHK" localSheetId="4" hidden="1">#REF!</definedName>
    <definedName name="BExW1F1220628FOMTW5UAATHRJHK" hidden="1">#REF!</definedName>
    <definedName name="BExW1PTHB0NZUF0GTD2J1UUL693E" localSheetId="4" hidden="1">#REF!</definedName>
    <definedName name="BExW1PTHB0NZUF0GTD2J1UUL693E" hidden="1">#REF!</definedName>
    <definedName name="BExW1TKA0Z9OP2DTG50GZR5EG8C7" localSheetId="4" hidden="1">#REF!</definedName>
    <definedName name="BExW1TKA0Z9OP2DTG50GZR5EG8C7" hidden="1">#REF!</definedName>
    <definedName name="BExW1U0JLKQ094DW5MMOI8UHO09V" localSheetId="4" hidden="1">#REF!</definedName>
    <definedName name="BExW1U0JLKQ094DW5MMOI8UHO09V" hidden="1">#REF!</definedName>
    <definedName name="BExW1VNZHNB5P9V6232N0DQCE0WE" hidden="1">#REF!</definedName>
    <definedName name="BExW1WK6J1TDP29S3QDPTYZJBLIW" localSheetId="4" hidden="1">#REF!</definedName>
    <definedName name="BExW1WK6J1TDP29S3QDPTYZJBLIW" hidden="1">#REF!</definedName>
    <definedName name="BExW283NP9D366XFPXLGSCI5UB0L" localSheetId="4" hidden="1">#REF!</definedName>
    <definedName name="BExW283NP9D366XFPXLGSCI5UB0L" hidden="1">#REF!</definedName>
    <definedName name="BExW2H3C8WJSBW5FGTFKVDVJC4CL" localSheetId="4" hidden="1">#REF!</definedName>
    <definedName name="BExW2H3C8WJSBW5FGTFKVDVJC4CL" hidden="1">#REF!</definedName>
    <definedName name="BExW2MSCKPGF5K3I7TL4KF5ISUOL" localSheetId="4" hidden="1">#REF!</definedName>
    <definedName name="BExW2MSCKPGF5K3I7TL4KF5ISUOL" hidden="1">#REF!</definedName>
    <definedName name="BExW2SMO90FU9W8DVVES6Q4E6BZR" localSheetId="4" hidden="1">#REF!</definedName>
    <definedName name="BExW2SMO90FU9W8DVVES6Q4E6BZR" hidden="1">#REF!</definedName>
    <definedName name="BExW36V9N91OHCUMGWJQL3I5P4JK" localSheetId="4" hidden="1">#REF!</definedName>
    <definedName name="BExW36V9N91OHCUMGWJQL3I5P4JK" hidden="1">#REF!</definedName>
    <definedName name="BExW39V04HTFFQE7DAW9MAJT0NNF" localSheetId="4" hidden="1">#REF!</definedName>
    <definedName name="BExW39V04HTFFQE7DAW9MAJT0NNF" hidden="1">#REF!</definedName>
    <definedName name="BExW3ECU6QPMV99AITCPHAG0CGYK" localSheetId="4" hidden="1">#REF!</definedName>
    <definedName name="BExW3ECU6QPMV99AITCPHAG0CGYK" hidden="1">#REF!</definedName>
    <definedName name="BExW3EIBA1J9Q9NA9VCGZGRS8WV7" localSheetId="4" hidden="1">#REF!</definedName>
    <definedName name="BExW3EIBA1J9Q9NA9VCGZGRS8WV7" hidden="1">#REF!</definedName>
    <definedName name="BExW3FEO8FI8N6AGQKYEG4SQVJWB" localSheetId="4" hidden="1">#REF!</definedName>
    <definedName name="BExW3FEO8FI8N6AGQKYEG4SQVJWB" hidden="1">#REF!</definedName>
    <definedName name="BExW3GB28STOMJUSZEIA7YKYNS4Y" localSheetId="4" hidden="1">#REF!</definedName>
    <definedName name="BExW3GB28STOMJUSZEIA7YKYNS4Y" hidden="1">#REF!</definedName>
    <definedName name="BExW3T1K638HT5E0Y8MMK108P5JT" localSheetId="4" hidden="1">#REF!</definedName>
    <definedName name="BExW3T1K638HT5E0Y8MMK108P5JT" hidden="1">#REF!</definedName>
    <definedName name="BExW3U3D6FTAFTK3Q7DSA9FY454Q" localSheetId="4" hidden="1">#REF!</definedName>
    <definedName name="BExW3U3D6FTAFTK3Q7DSA9FY454Q" hidden="1">#REF!</definedName>
    <definedName name="BExW4217ZHL9VO39POSTJOD090WU" localSheetId="4" hidden="1">#REF!</definedName>
    <definedName name="BExW4217ZHL9VO39POSTJOD090WU" hidden="1">#REF!</definedName>
    <definedName name="BExW4GPW71EBF8XPS2QGVQHBCDX3" localSheetId="4" hidden="1">#REF!</definedName>
    <definedName name="BExW4GPW71EBF8XPS2QGVQHBCDX3" hidden="1">#REF!</definedName>
    <definedName name="BExW4JKC5837JBPCOJV337ZVYYY3" localSheetId="4" hidden="1">#REF!</definedName>
    <definedName name="BExW4JKC5837JBPCOJV337ZVYYY3" hidden="1">#REF!</definedName>
    <definedName name="BExW4O2DBZGV8KGBO9EB4BAXIH4Y" localSheetId="4" hidden="1">#REF!</definedName>
    <definedName name="BExW4O2DBZGV8KGBO9EB4BAXIH4Y" hidden="1">#REF!</definedName>
    <definedName name="BExW4QR9FV9MP5K610THBSM51RYO" localSheetId="4" hidden="1">#REF!</definedName>
    <definedName name="BExW4QR9FV9MP5K610THBSM51RYO" hidden="1">#REF!</definedName>
    <definedName name="BExW4Z029R9E19ZENN3WEA3VDAD1" localSheetId="4" hidden="1">#REF!</definedName>
    <definedName name="BExW4Z029R9E19ZENN3WEA3VDAD1" hidden="1">#REF!</definedName>
    <definedName name="BExW53SPLW3K0Y0ZVTM4NYF1B2YH" localSheetId="4" hidden="1">#REF!</definedName>
    <definedName name="BExW53SPLW3K0Y0ZVTM4NYF1B2YH" hidden="1">#REF!</definedName>
    <definedName name="BExW591F7X34FVKJ2OUT09PFUW1B" localSheetId="4" hidden="1">#REF!</definedName>
    <definedName name="BExW591F7X34FVKJ2OUT09PFUW1B" hidden="1">#REF!</definedName>
    <definedName name="BExW5AZNT6IAZGNF2C879ODHY1B8" localSheetId="4" hidden="1">#REF!</definedName>
    <definedName name="BExW5AZNT6IAZGNF2C879ODHY1B8" hidden="1">#REF!</definedName>
    <definedName name="BExW5F6OUXHEWQU5VYE7W7P8DD78" localSheetId="4" hidden="1">#REF!</definedName>
    <definedName name="BExW5F6OUXHEWQU5VYE7W7P8DD78" hidden="1">#REF!</definedName>
    <definedName name="BExW5WPU27WD4NWZOT0ZEJIDLX5J" localSheetId="4" hidden="1">#REF!</definedName>
    <definedName name="BExW5WPU27WD4NWZOT0ZEJIDLX5J" hidden="1">#REF!</definedName>
    <definedName name="BExW5YD97EMSUYC4KDEFH1FB4FY3" localSheetId="4" hidden="1">#REF!</definedName>
    <definedName name="BExW5YD97EMSUYC4KDEFH1FB4FY3" hidden="1">#REF!</definedName>
    <definedName name="BExW5Z469DSRWTA6T0KVLA7SMIPL" localSheetId="4" hidden="1">#REF!</definedName>
    <definedName name="BExW5Z469DSRWTA6T0KVLA7SMIPL" hidden="1">#REF!</definedName>
    <definedName name="BExW62ETJAPBX5X53FTGUCHZXI2K" localSheetId="4" hidden="1">#REF!</definedName>
    <definedName name="BExW62ETJAPBX5X53FTGUCHZXI2K" hidden="1">#REF!</definedName>
    <definedName name="BExW660AV1TUV2XNUPD65RZR3QOO" localSheetId="4" hidden="1">#REF!</definedName>
    <definedName name="BExW660AV1TUV2XNUPD65RZR3QOO" hidden="1">#REF!</definedName>
    <definedName name="BExW66LVVZK656PQY1257QMHP2AY" localSheetId="4" hidden="1">#REF!</definedName>
    <definedName name="BExW66LVVZK656PQY1257QMHP2AY" hidden="1">#REF!</definedName>
    <definedName name="BExW6EJPHAP1TWT380AZLXNHR22P" localSheetId="4" hidden="1">#REF!</definedName>
    <definedName name="BExW6EJPHAP1TWT380AZLXNHR22P" hidden="1">#REF!</definedName>
    <definedName name="BExW6G1PJ38H10DVLL8WPQ736OEB" localSheetId="4" hidden="1">#REF!</definedName>
    <definedName name="BExW6G1PJ38H10DVLL8WPQ736OEB" hidden="1">#REF!</definedName>
    <definedName name="BExW794A74Z5F2K8LVQLD6VSKXUE" localSheetId="4" hidden="1">#REF!</definedName>
    <definedName name="BExW794A74Z5F2K8LVQLD6VSKXUE" hidden="1">#REF!</definedName>
    <definedName name="BExW7Q1TQ8E6G4WYYNSOMV43S95R" localSheetId="4" hidden="1">#REF!</definedName>
    <definedName name="BExW7Q1TQ8E6G4WYYNSOMV43S95R" hidden="1">#REF!</definedName>
    <definedName name="BExW7XZTFZV0N9YM9S4PM74A5X2O" localSheetId="4" hidden="1">#REF!</definedName>
    <definedName name="BExW7XZTFZV0N9YM9S4PM74A5X2O" hidden="1">#REF!</definedName>
    <definedName name="BExW8K0SSIPSKBVP06IJ71600HJZ" localSheetId="4" hidden="1">#REF!</definedName>
    <definedName name="BExW8K0SSIPSKBVP06IJ71600HJZ" hidden="1">#REF!</definedName>
    <definedName name="BExW8T0GVY3ZYO4ACSBLHS8SH895" localSheetId="4" hidden="1">#REF!</definedName>
    <definedName name="BExW8T0GVY3ZYO4ACSBLHS8SH895" hidden="1">#REF!</definedName>
    <definedName name="BExW8YEP73JMMU9HZ08PM4WHJQZ4" localSheetId="4" hidden="1">#REF!</definedName>
    <definedName name="BExW8YEP73JMMU9HZ08PM4WHJQZ4" hidden="1">#REF!</definedName>
    <definedName name="BExW937AT53OZQRHNWQZ5BVH24IE" localSheetId="4" hidden="1">#REF!</definedName>
    <definedName name="BExW937AT53OZQRHNWQZ5BVH24IE" hidden="1">#REF!</definedName>
    <definedName name="BExW95LN5N0LYFFVP7GJEGDVDLF0" localSheetId="4" hidden="1">#REF!</definedName>
    <definedName name="BExW95LN5N0LYFFVP7GJEGDVDLF0" hidden="1">#REF!</definedName>
    <definedName name="BExW967733Q8RAJOHR2GJ3HO8JIW" localSheetId="4" hidden="1">#REF!</definedName>
    <definedName name="BExW967733Q8RAJOHR2GJ3HO8JIW" hidden="1">#REF!</definedName>
    <definedName name="BExW9POK1KIOI0ALS5MZIKTDIYMA" localSheetId="4" hidden="1">#REF!</definedName>
    <definedName name="BExW9POK1KIOI0ALS5MZIKTDIYMA" hidden="1">#REF!</definedName>
    <definedName name="BExXLDE6PN4ESWT3LXJNQCY94NE4" localSheetId="4" hidden="1">#REF!</definedName>
    <definedName name="BExXLDE6PN4ESWT3LXJNQCY94NE4" hidden="1">#REF!</definedName>
    <definedName name="BExXLQVPK2H3IF0NDDA5CT612EUK" localSheetId="4" hidden="1">#REF!</definedName>
    <definedName name="BExXLQVPK2H3IF0NDDA5CT612EUK" hidden="1">#REF!</definedName>
    <definedName name="BExXLR6IO70TYTACKQH9M5PGV24J" localSheetId="4" hidden="1">#REF!</definedName>
    <definedName name="BExXLR6IO70TYTACKQH9M5PGV24J" hidden="1">#REF!</definedName>
    <definedName name="BExXM065WOLYRYHGHOJE0OOFXA4M" localSheetId="4" hidden="1">#REF!</definedName>
    <definedName name="BExXM065WOLYRYHGHOJE0OOFXA4M" hidden="1">#REF!</definedName>
    <definedName name="BExXM3GUNXVDM82KUR17NNUMQCNI" localSheetId="4" hidden="1">#REF!</definedName>
    <definedName name="BExXM3GUNXVDM82KUR17NNUMQCNI" hidden="1">#REF!</definedName>
    <definedName name="BExXMA28M8SH7MKIGETSDA72WUIZ" localSheetId="4" hidden="1">#REF!</definedName>
    <definedName name="BExXMA28M8SH7MKIGETSDA72WUIZ" hidden="1">#REF!</definedName>
    <definedName name="BExXMOLHIAHDLFSA31PUB36SC3I9" localSheetId="4" hidden="1">#REF!</definedName>
    <definedName name="BExXMOLHIAHDLFSA31PUB36SC3I9" hidden="1">#REF!</definedName>
    <definedName name="BExXMT8T5Z3M2JBQN65X2LKH0YQI" localSheetId="4" hidden="1">#REF!</definedName>
    <definedName name="BExXMT8T5Z3M2JBQN65X2LKH0YQI" hidden="1">#REF!</definedName>
    <definedName name="BExXN1XNO7H60M9X1E7EVWFJDM5N" localSheetId="4" hidden="1">#REF!</definedName>
    <definedName name="BExXN1XNO7H60M9X1E7EVWFJDM5N" hidden="1">#REF!</definedName>
    <definedName name="BExXN1XOOOY51EZQ6II0LWEU2OYT" localSheetId="4" hidden="1">#REF!</definedName>
    <definedName name="BExXN1XOOOY51EZQ6II0LWEU2OYT" hidden="1">#REF!</definedName>
    <definedName name="BExXN22ZOTIW49GPLWFYKVM90FNZ" localSheetId="4" hidden="1">#REF!</definedName>
    <definedName name="BExXN22ZOTIW49GPLWFYKVM90FNZ" hidden="1">#REF!</definedName>
    <definedName name="BExXN6QAP8UJQVN4R4BQKPP4QK35" localSheetId="4" hidden="1">#REF!</definedName>
    <definedName name="BExXN6QAP8UJQVN4R4BQKPP4QK35" hidden="1">#REF!</definedName>
    <definedName name="BExXNBOA39T2X6Y5Y5GZ5DDNA1AX" localSheetId="4" hidden="1">#REF!</definedName>
    <definedName name="BExXNBOA39T2X6Y5Y5GZ5DDNA1AX" hidden="1">#REF!</definedName>
    <definedName name="BExXNBZ1BRDK73S9XPRR1645KLVB" localSheetId="4" hidden="1">#REF!</definedName>
    <definedName name="BExXNBZ1BRDK73S9XPRR1645KLVB" hidden="1">#REF!</definedName>
    <definedName name="BExXND6872VJ3M2PGT056WQMWBHD" localSheetId="4" hidden="1">#REF!</definedName>
    <definedName name="BExXND6872VJ3M2PGT056WQMWBHD" hidden="1">#REF!</definedName>
    <definedName name="BExXNPM24UN2PGVL9D1TUBFRIKR4" localSheetId="4" hidden="1">#REF!</definedName>
    <definedName name="BExXNPM24UN2PGVL9D1TUBFRIKR4" hidden="1">#REF!</definedName>
    <definedName name="BExXNWCR6WOY5G3VTC96QCIFQE0E" localSheetId="4" hidden="1">#REF!</definedName>
    <definedName name="BExXNWCR6WOY5G3VTC96QCIFQE0E" hidden="1">#REF!</definedName>
    <definedName name="BExXNWYB165VO9MHARCL5WLCHWS0" localSheetId="4" hidden="1">#REF!</definedName>
    <definedName name="BExXNWYB165VO9MHARCL5WLCHWS0" hidden="1">#REF!</definedName>
    <definedName name="BExXO278QHQN8JDK5425EJ615ECC" localSheetId="4" hidden="1">#REF!</definedName>
    <definedName name="BExXO278QHQN8JDK5425EJ615ECC" hidden="1">#REF!</definedName>
    <definedName name="BExXO4QVV7YZ6L5A7WZEMIA5AZOV" hidden="1">#REF!</definedName>
    <definedName name="BExXOBHOP0WGFHI2Y9AO4L440UVQ" localSheetId="4" hidden="1">#REF!</definedName>
    <definedName name="BExXOBHOP0WGFHI2Y9AO4L440UVQ" hidden="1">#REF!</definedName>
    <definedName name="BExXOHHHX25B8F97636QMXFUDZQK" localSheetId="4" hidden="1">#REF!</definedName>
    <definedName name="BExXOHHHX25B8F97636QMXFUDZQK" hidden="1">#REF!</definedName>
    <definedName name="BExXOHSAD2NSHOLLMZ2JWA4I3I1R" localSheetId="4" hidden="1">#REF!</definedName>
    <definedName name="BExXOHSAD2NSHOLLMZ2JWA4I3I1R" hidden="1">#REF!</definedName>
    <definedName name="BExXOJKWIJ6IFTV1RHIWHR91EZMW" localSheetId="4" hidden="1">#REF!</definedName>
    <definedName name="BExXOJKWIJ6IFTV1RHIWHR91EZMW" hidden="1">#REF!</definedName>
    <definedName name="BExXP80B5FGA00JCM7UXKPI3PB7Y" localSheetId="4" hidden="1">#REF!</definedName>
    <definedName name="BExXP80B5FGA00JCM7UXKPI3PB7Y" hidden="1">#REF!</definedName>
    <definedName name="BExXP85M4WXYVN1UVHUTOEKEG5XS" localSheetId="4" hidden="1">#REF!</definedName>
    <definedName name="BExXP85M4WXYVN1UVHUTOEKEG5XS" hidden="1">#REF!</definedName>
    <definedName name="BExXPELOTHOAG0OWILLAH94OZV5J" localSheetId="4" hidden="1">#REF!</definedName>
    <definedName name="BExXPELOTHOAG0OWILLAH94OZV5J" hidden="1">#REF!</definedName>
    <definedName name="BExXPOSJRLJNYPU01QNNQ5URXP2U" localSheetId="4" hidden="1">#REF!</definedName>
    <definedName name="BExXPOSJRLJNYPU01QNNQ5URXP2U" hidden="1">#REF!</definedName>
    <definedName name="BExXPS31W1VD2NMIE4E37LHVDF0L" localSheetId="4" hidden="1">#REF!</definedName>
    <definedName name="BExXPS31W1VD2NMIE4E37LHVDF0L" hidden="1">#REF!</definedName>
    <definedName name="BExXPZKYEMVF5JOC14HYOOYQK6JK" localSheetId="4" hidden="1">#REF!</definedName>
    <definedName name="BExXPZKYEMVF5JOC14HYOOYQK6JK" hidden="1">#REF!</definedName>
    <definedName name="BExXQ89PA10X79WBWOEP1AJX1OQM" localSheetId="4" hidden="1">#REF!</definedName>
    <definedName name="BExXQ89PA10X79WBWOEP1AJX1OQM" hidden="1">#REF!</definedName>
    <definedName name="BExXQCGQGGYSI0LTRVR73MUO50AW" localSheetId="4" hidden="1">#REF!</definedName>
    <definedName name="BExXQCGQGGYSI0LTRVR73MUO50AW" hidden="1">#REF!</definedName>
    <definedName name="BExXQEEXFHDQ8DSRAJSB5ET6J004" localSheetId="4" hidden="1">#REF!</definedName>
    <definedName name="BExXQEEXFHDQ8DSRAJSB5ET6J004" hidden="1">#REF!</definedName>
    <definedName name="BExXQH41O5HZAH8BO6HCFY8YC3TU" localSheetId="4" hidden="1">#REF!</definedName>
    <definedName name="BExXQH41O5HZAH8BO6HCFY8YC3TU" hidden="1">#REF!</definedName>
    <definedName name="BExXQJIEF5R3QQ6D8HO3NGPU0IQC" localSheetId="4" hidden="1">#REF!</definedName>
    <definedName name="BExXQJIEF5R3QQ6D8HO3NGPU0IQC" hidden="1">#REF!</definedName>
    <definedName name="BExXQRAVW0KPQXIJ59NG6UGTZB59" localSheetId="4" hidden="1">#REF!</definedName>
    <definedName name="BExXQRAVW0KPQXIJ59NG6UGTZB59" hidden="1">#REF!</definedName>
    <definedName name="BExXQU00K9ER4I1WM7T9J0W1E7ZC" localSheetId="4" hidden="1">#REF!</definedName>
    <definedName name="BExXQU00K9ER4I1WM7T9J0W1E7ZC" hidden="1">#REF!</definedName>
    <definedName name="BExXQU00KOR7XLM8B13DGJ1MIQDY" localSheetId="4" hidden="1">#REF!</definedName>
    <definedName name="BExXQU00KOR7XLM8B13DGJ1MIQDY" hidden="1">#REF!</definedName>
    <definedName name="BExXQUG48Q1ISN53FE4MRROM0HSJ" localSheetId="4" hidden="1">#REF!</definedName>
    <definedName name="BExXQUG48Q1ISN53FE4MRROM0HSJ" hidden="1">#REF!</definedName>
    <definedName name="BExXQXG18PS8HGBOS03OSTQ0KEYC" localSheetId="4" hidden="1">#REF!</definedName>
    <definedName name="BExXQXG18PS8HGBOS03OSTQ0KEYC" hidden="1">#REF!</definedName>
    <definedName name="BExXQXQT4OAFQT5B0YB3USDJOJOB" localSheetId="4" hidden="1">#REF!</definedName>
    <definedName name="BExXQXQT4OAFQT5B0YB3USDJOJOB" hidden="1">#REF!</definedName>
    <definedName name="BExXR3FSEXAHSXEQNJORWFCPX86N" localSheetId="4" hidden="1">#REF!</definedName>
    <definedName name="BExXR3FSEXAHSXEQNJORWFCPX86N" hidden="1">#REF!</definedName>
    <definedName name="BExXR3W3FKYQBLR299HO9RZ70C43" localSheetId="4" hidden="1">#REF!</definedName>
    <definedName name="BExXR3W3FKYQBLR299HO9RZ70C43" hidden="1">#REF!</definedName>
    <definedName name="BExXR46U23CRRBV6IZT982MAEQKI" localSheetId="4" hidden="1">#REF!</definedName>
    <definedName name="BExXR46U23CRRBV6IZT982MAEQKI" hidden="1">#REF!</definedName>
    <definedName name="BExXR6A8W3ND3XDZXBMQZ1VCAXHG" localSheetId="4" hidden="1">#REF!</definedName>
    <definedName name="BExXR6A8W3ND3XDZXBMQZ1VCAXHG" hidden="1">#REF!</definedName>
    <definedName name="BExXR7HKNHT37B4OOA9K9191PP22" localSheetId="4" hidden="1">#REF!</definedName>
    <definedName name="BExXR7HKNHT37B4OOA9K9191PP22" hidden="1">#REF!</definedName>
    <definedName name="BExXR8OKAVX7O70V5IYG2PRKXSTI" localSheetId="4" hidden="1">#REF!</definedName>
    <definedName name="BExXR8OKAVX7O70V5IYG2PRKXSTI" hidden="1">#REF!</definedName>
    <definedName name="BExXRA6N6XCLQM6XDV724ZIH6G93" localSheetId="4" hidden="1">#REF!</definedName>
    <definedName name="BExXRA6N6XCLQM6XDV724ZIH6G93" hidden="1">#REF!</definedName>
    <definedName name="BExXRABZ1CNKCG6K1MR6OUFHF7J9" localSheetId="4" hidden="1">#REF!</definedName>
    <definedName name="BExXRABZ1CNKCG6K1MR6OUFHF7J9" hidden="1">#REF!</definedName>
    <definedName name="BExXRBOFETC0OTJ6WY3VPMFH03VB" localSheetId="4" hidden="1">#REF!</definedName>
    <definedName name="BExXRBOFETC0OTJ6WY3VPMFH03VB" hidden="1">#REF!</definedName>
    <definedName name="BExXRD13K1S9Y3JGR7CXSONT7RJZ" localSheetId="4" hidden="1">#REF!</definedName>
    <definedName name="BExXRD13K1S9Y3JGR7CXSONT7RJZ" hidden="1">#REF!</definedName>
    <definedName name="BExXRIFB4QQ87QIGA9AG0NXP577K" localSheetId="4" hidden="1">#REF!</definedName>
    <definedName name="BExXRIFB4QQ87QIGA9AG0NXP577K" hidden="1">#REF!</definedName>
    <definedName name="BExXRIQ2JF2CVTRDQX2D9SPH7FTN" localSheetId="4" hidden="1">#REF!</definedName>
    <definedName name="BExXRIQ2JF2CVTRDQX2D9SPH7FTN" hidden="1">#REF!</definedName>
    <definedName name="BExXRO4A6VUH1F4XV8N1BRJ4896W" localSheetId="4" hidden="1">#REF!</definedName>
    <definedName name="BExXRO4A6VUH1F4XV8N1BRJ4896W" hidden="1">#REF!</definedName>
    <definedName name="BExXRO9N1SNJZGKD90P4K7FU1J0P" localSheetId="4" hidden="1">#REF!</definedName>
    <definedName name="BExXRO9N1SNJZGKD90P4K7FU1J0P" hidden="1">#REF!</definedName>
    <definedName name="BExXROF2MWDZ7IFXX27XOJ79Q86E" localSheetId="4" hidden="1">#REF!</definedName>
    <definedName name="BExXROF2MWDZ7IFXX27XOJ79Q86E" hidden="1">#REF!</definedName>
    <definedName name="BExXRV5QP3Z0KAQ1EQT9JYT2FV0L" localSheetId="4" hidden="1">#REF!</definedName>
    <definedName name="BExXRV5QP3Z0KAQ1EQT9JYT2FV0L" hidden="1">#REF!</definedName>
    <definedName name="BExXRZ20LZZCW8LVGDK0XETOTSAI" localSheetId="4" hidden="1">#REF!</definedName>
    <definedName name="BExXRZ20LZZCW8LVGDK0XETOTSAI" hidden="1">#REF!</definedName>
    <definedName name="BExXS4R1GKUJQX6MHUIUN4S3SCAS" localSheetId="4" hidden="1">#REF!</definedName>
    <definedName name="BExXS4R1GKUJQX6MHUIUN4S3SCAS" hidden="1">#REF!</definedName>
    <definedName name="BExXS63O4OMWMNXXAODZQFSDG33N" localSheetId="4" hidden="1">#REF!</definedName>
    <definedName name="BExXS63O4OMWMNXXAODZQFSDG33N" hidden="1">#REF!</definedName>
    <definedName name="BExXSBSP1TOY051HSPEPM0AEIO2M" localSheetId="4" hidden="1">#REF!</definedName>
    <definedName name="BExXSBSP1TOY051HSPEPM0AEIO2M" hidden="1">#REF!</definedName>
    <definedName name="BExXSC8RFK5D68FJD2HI4K66SA6I" localSheetId="4" hidden="1">#REF!</definedName>
    <definedName name="BExXSC8RFK5D68FJD2HI4K66SA6I" hidden="1">#REF!</definedName>
    <definedName name="BExXSCP0AZ5MYCC2UFG2GLBCV1CC" localSheetId="4" hidden="1">#REF!</definedName>
    <definedName name="BExXSCP0AZ5MYCC2UFG2GLBCV1CC" hidden="1">#REF!</definedName>
    <definedName name="BExXSNHC88W4UMXEOIOOATJAIKZO" localSheetId="4" hidden="1">#REF!</definedName>
    <definedName name="BExXSNHC88W4UMXEOIOOATJAIKZO" hidden="1">#REF!</definedName>
    <definedName name="BExXSTBS08WIA9TLALV3UQ2Z3MRG" localSheetId="4" hidden="1">#REF!</definedName>
    <definedName name="BExXSTBS08WIA9TLALV3UQ2Z3MRG" hidden="1">#REF!</definedName>
    <definedName name="BExXSVQ2WOJJ73YEO8Q2FK60V4G8" localSheetId="4" hidden="1">#REF!</definedName>
    <definedName name="BExXSVQ2WOJJ73YEO8Q2FK60V4G8" hidden="1">#REF!</definedName>
    <definedName name="BExXTER5A2EQ14KN6J0MVATIHVKN" localSheetId="4" hidden="1">#REF!</definedName>
    <definedName name="BExXTER5A2EQ14KN6J0MVATIHVKN" hidden="1">#REF!</definedName>
    <definedName name="BExXTHLRNL82GN7KZY3TOLO508N7" localSheetId="4" hidden="1">#REF!</definedName>
    <definedName name="BExXTHLRNL82GN7KZY3TOLO508N7" hidden="1">#REF!</definedName>
    <definedName name="BExXTL72MKEQSQH9L2OTFLU8DM2B" localSheetId="4" hidden="1">#REF!</definedName>
    <definedName name="BExXTL72MKEQSQH9L2OTFLU8DM2B" hidden="1">#REF!</definedName>
    <definedName name="BExXTM3M4RTCRSX7VGAXGQNPP668" localSheetId="4" hidden="1">#REF!</definedName>
    <definedName name="BExXTM3M4RTCRSX7VGAXGQNPP668" hidden="1">#REF!</definedName>
    <definedName name="BExXTOCF78J7WY6FOVBRY1N2RBBR" localSheetId="4" hidden="1">#REF!</definedName>
    <definedName name="BExXTOCF78J7WY6FOVBRY1N2RBBR" hidden="1">#REF!</definedName>
    <definedName name="BExXTP3GYO6Z9RTKKT10XA0UTV3T" localSheetId="4" hidden="1">#REF!</definedName>
    <definedName name="BExXTP3GYO6Z9RTKKT10XA0UTV3T" hidden="1">#REF!</definedName>
    <definedName name="BExXTRN4AFX9QW6YC4HNGBBD5R08" localSheetId="4" hidden="1">#REF!</definedName>
    <definedName name="BExXTRN4AFX9QW6YC4HNGBBD5R08" hidden="1">#REF!</definedName>
    <definedName name="BExXTV8M7YIG5C64O046DN613ZRO" localSheetId="4" hidden="1">#REF!</definedName>
    <definedName name="BExXTV8M7YIG5C64O046DN613ZRO" hidden="1">#REF!</definedName>
    <definedName name="BExXTVDXQ7ZX3THNLFJXFAONW0AI" localSheetId="4" hidden="1">#REF!</definedName>
    <definedName name="BExXTVDXQ7ZX3THNLFJXFAONW0AI" hidden="1">#REF!</definedName>
    <definedName name="BExXTZKZ4CG92ZQLIRKEXXH9BFIR" localSheetId="4" hidden="1">#REF!</definedName>
    <definedName name="BExXTZKZ4CG92ZQLIRKEXXH9BFIR" hidden="1">#REF!</definedName>
    <definedName name="BExXU4J2BM2964GD5UZHM752Q4NS" localSheetId="4" hidden="1">#REF!</definedName>
    <definedName name="BExXU4J2BM2964GD5UZHM752Q4NS" hidden="1">#REF!</definedName>
    <definedName name="BExXU6XDTT7RM93KILIDEYPA9XKF" localSheetId="4" hidden="1">#REF!</definedName>
    <definedName name="BExXU6XDTT7RM93KILIDEYPA9XKF" hidden="1">#REF!</definedName>
    <definedName name="BExXU8VLZA7WLPZ3RAQZGNERUD26" localSheetId="4" hidden="1">#REF!</definedName>
    <definedName name="BExXU8VLZA7WLPZ3RAQZGNERUD26" hidden="1">#REF!</definedName>
    <definedName name="BExXUB9RSLSCNN5ETLXY72DAPZZM" localSheetId="4" hidden="1">#REF!</definedName>
    <definedName name="BExXUB9RSLSCNN5ETLXY72DAPZZM" hidden="1">#REF!</definedName>
    <definedName name="BExXUFRM82XQIN2T8KGLDQL1IBQW" localSheetId="4" hidden="1">#REF!</definedName>
    <definedName name="BExXUFRM82XQIN2T8KGLDQL1IBQW" hidden="1">#REF!</definedName>
    <definedName name="BExXUQEQBF6FI240ZGIF9YXZSRAU" localSheetId="4" hidden="1">#REF!</definedName>
    <definedName name="BExXUQEQBF6FI240ZGIF9YXZSRAU" hidden="1">#REF!</definedName>
    <definedName name="BExXUX02UQ8LJPBZ4YBORILFR0W0" localSheetId="4" hidden="1">#REF!</definedName>
    <definedName name="BExXUX02UQ8LJPBZ4YBORILFR0W0" hidden="1">#REF!</definedName>
    <definedName name="BExXUYND6EJO7CJ5KRICV4O1JNWK" localSheetId="4" hidden="1">#REF!</definedName>
    <definedName name="BExXUYND6EJO7CJ5KRICV4O1JNWK" hidden="1">#REF!</definedName>
    <definedName name="BExXV6FWG4H3S2QEUJZYIXILNGJ7" localSheetId="4" hidden="1">#REF!</definedName>
    <definedName name="BExXV6FWG4H3S2QEUJZYIXILNGJ7" hidden="1">#REF!</definedName>
    <definedName name="BExXVK87BMMO6LHKV0CFDNIQVIBS" localSheetId="4" hidden="1">#REF!</definedName>
    <definedName name="BExXVK87BMMO6LHKV0CFDNIQVIBS" hidden="1">#REF!</definedName>
    <definedName name="BExXVKZ9WXPGL6IVY6T61IDD771I" localSheetId="4" hidden="1">#REF!</definedName>
    <definedName name="BExXVKZ9WXPGL6IVY6T61IDD771I" hidden="1">#REF!</definedName>
    <definedName name="BExXVLA319WCSEOVHB05KDUSU054" localSheetId="4" hidden="1">#REF!</definedName>
    <definedName name="BExXVLA319WCSEOVHB05KDUSU054" hidden="1">#REF!</definedName>
    <definedName name="BExXVTTG5YRCSTI0UL141BKR36SU" localSheetId="4" hidden="1">#REF!</definedName>
    <definedName name="BExXVTTG5YRCSTI0UL141BKR36SU" hidden="1">#REF!</definedName>
    <definedName name="BExXVYWX74VKI8BDDSX9U85460MB" localSheetId="4" hidden="1">#REF!</definedName>
    <definedName name="BExXVYWX74VKI8BDDSX9U85460MB" hidden="1">#REF!</definedName>
    <definedName name="BExXW27MMXHXUXX78SDTBE1JYTHT" localSheetId="4" hidden="1">#REF!</definedName>
    <definedName name="BExXW27MMXHXUXX78SDTBE1JYTHT" hidden="1">#REF!</definedName>
    <definedName name="BExXW2YIM2MYBSHRIX0RP9D4PRMN" localSheetId="4" hidden="1">#REF!</definedName>
    <definedName name="BExXW2YIM2MYBSHRIX0RP9D4PRMN" hidden="1">#REF!</definedName>
    <definedName name="BExXWBNE4KTFSXKVSRF6WX039WPB" localSheetId="4" hidden="1">#REF!</definedName>
    <definedName name="BExXWBNE4KTFSXKVSRF6WX039WPB" hidden="1">#REF!</definedName>
    <definedName name="BExXWFP5AYE7EHYTJWBZSQ8PQ0YX" localSheetId="4" hidden="1">#REF!</definedName>
    <definedName name="BExXWFP5AYE7EHYTJWBZSQ8PQ0YX" hidden="1">#REF!</definedName>
    <definedName name="BExXWIUCR0LXM58OVKZT2APLVTIA" localSheetId="4" hidden="1">#REF!</definedName>
    <definedName name="BExXWIUCR0LXM58OVKZT2APLVTIA" hidden="1">#REF!</definedName>
    <definedName name="BExXWTXJEA32DLC6QKN10QB955JT" localSheetId="4" hidden="1">#REF!</definedName>
    <definedName name="BExXWTXJEA32DLC6QKN10QB955JT" hidden="1">#REF!</definedName>
    <definedName name="BExXWVFIBQT8OY1O41FRFPFGXQHK" localSheetId="4" hidden="1">#REF!</definedName>
    <definedName name="BExXWVFIBQT8OY1O41FRFPFGXQHK" hidden="1">#REF!</definedName>
    <definedName name="BExXWWXHBZHA9J3N8K47F84X0M0L" localSheetId="4" hidden="1">#REF!</definedName>
    <definedName name="BExXWWXHBZHA9J3N8K47F84X0M0L" hidden="1">#REF!</definedName>
    <definedName name="BExXXBM521DL8R4ZX7NZ3DBCUOR5" localSheetId="4" hidden="1">#REF!</definedName>
    <definedName name="BExXXBM521DL8R4ZX7NZ3DBCUOR5" hidden="1">#REF!</definedName>
    <definedName name="BExXXC7OZI33XZ03NRMEP7VRLQK4" localSheetId="4" hidden="1">#REF!</definedName>
    <definedName name="BExXXC7OZI33XZ03NRMEP7VRLQK4" hidden="1">#REF!</definedName>
    <definedName name="BExXXH5N3NKBQ7BCJPJTBF8CYM2Q" localSheetId="4" hidden="1">#REF!</definedName>
    <definedName name="BExXXH5N3NKBQ7BCJPJTBF8CYM2Q" hidden="1">#REF!</definedName>
    <definedName name="BExXXI7HHXLBLUEW7EQ73TALJF48" localSheetId="4" hidden="1">#REF!</definedName>
    <definedName name="BExXXI7HHXLBLUEW7EQ73TALJF48" hidden="1">#REF!</definedName>
    <definedName name="BExXXKWLM4D541BH6O8GOJMHFHMW" localSheetId="4" hidden="1">#REF!</definedName>
    <definedName name="BExXXKWLM4D541BH6O8GOJMHFHMW" hidden="1">#REF!</definedName>
    <definedName name="BExXXNR17I6P4FQZPQF2ZXDFYB6C" localSheetId="4" hidden="1">#REF!</definedName>
    <definedName name="BExXXNR17I6P4FQZPQF2ZXDFYB6C" hidden="1">#REF!</definedName>
    <definedName name="BExXXPPA1Q87XPI97X0OXCPBPDON" localSheetId="4" hidden="1">#REF!</definedName>
    <definedName name="BExXXPPA1Q87XPI97X0OXCPBPDON" hidden="1">#REF!</definedName>
    <definedName name="BExXXVUDA98IZTQ6MANKU4MTTDVR" localSheetId="4" hidden="1">#REF!</definedName>
    <definedName name="BExXXVUDA98IZTQ6MANKU4MTTDVR" hidden="1">#REF!</definedName>
    <definedName name="BExXXZQNZY6IZI45DJXJK0MQZWA7" localSheetId="4" hidden="1">#REF!</definedName>
    <definedName name="BExXXZQNZY6IZI45DJXJK0MQZWA7" hidden="1">#REF!</definedName>
    <definedName name="BExXY5QFG6QP94SFT3935OBM8Y4K" localSheetId="4" hidden="1">#REF!</definedName>
    <definedName name="BExXY5QFG6QP94SFT3935OBM8Y4K" hidden="1">#REF!</definedName>
    <definedName name="BExXY7TYEBFXRYUYIFHTN65RJ8EW" localSheetId="4" hidden="1">#REF!</definedName>
    <definedName name="BExXY7TYEBFXRYUYIFHTN65RJ8EW" hidden="1">#REF!</definedName>
    <definedName name="BExXYLBHANUXC5FCTDDTGOVD3GQS" localSheetId="4" hidden="1">#REF!</definedName>
    <definedName name="BExXYLBHANUXC5FCTDDTGOVD3GQS" hidden="1">#REF!</definedName>
    <definedName name="BExXYMNYAYH3WA2ZCFAYKZID9ZCI" localSheetId="4" hidden="1">#REF!</definedName>
    <definedName name="BExXYMNYAYH3WA2ZCFAYKZID9ZCI" hidden="1">#REF!</definedName>
    <definedName name="BExXYYT12SVN2VDMLVNV4P3ISD8T" localSheetId="4" hidden="1">#REF!</definedName>
    <definedName name="BExXYYT12SVN2VDMLVNV4P3ISD8T" hidden="1">#REF!</definedName>
    <definedName name="BExXYZ3SPSRCWM4YHTPZDCOLZPHR" localSheetId="4" hidden="1">#REF!</definedName>
    <definedName name="BExXYZ3SPSRCWM4YHTPZDCOLZPHR" hidden="1">#REF!</definedName>
    <definedName name="BExXZFVV4YB42AZ3H1I40YG3JAPU" localSheetId="4" hidden="1">#REF!</definedName>
    <definedName name="BExXZFVV4YB42AZ3H1I40YG3JAPU" hidden="1">#REF!</definedName>
    <definedName name="BExXZG1CQE1M9TDJ99253H6JVGIH" localSheetId="4" hidden="1">#REF!</definedName>
    <definedName name="BExXZG1CQE1M9TDJ99253H6JVGIH" hidden="1">#REF!</definedName>
    <definedName name="BExXZHJ9T2JELF12CHHGD54J1B0C" localSheetId="4" hidden="1">#REF!</definedName>
    <definedName name="BExXZHJ9T2JELF12CHHGD54J1B0C" hidden="1">#REF!</definedName>
    <definedName name="BExXZNJ2X1TK2LRK5ZY3MX49H5T7" localSheetId="4" hidden="1">#REF!</definedName>
    <definedName name="BExXZNJ2X1TK2LRK5ZY3MX49H5T7" hidden="1">#REF!</definedName>
    <definedName name="BExXZOVPCEP495TQSON6PSRQ8XCY" localSheetId="4" hidden="1">#REF!</definedName>
    <definedName name="BExXZOVPCEP495TQSON6PSRQ8XCY" hidden="1">#REF!</definedName>
    <definedName name="BExXZXKH7NBARQQAZM69Z57IH1MM" localSheetId="4" hidden="1">#REF!</definedName>
    <definedName name="BExXZXKH7NBARQQAZM69Z57IH1MM" hidden="1">#REF!</definedName>
    <definedName name="BExY07WSDH5QEVM7BJXJK2ZRAI1O" localSheetId="4" hidden="1">#REF!</definedName>
    <definedName name="BExY07WSDH5QEVM7BJXJK2ZRAI1O" hidden="1">#REF!</definedName>
    <definedName name="BExY09PJJWYWGWWLX3YT8EVK0YV4" localSheetId="4" hidden="1">#REF!</definedName>
    <definedName name="BExY09PJJWYWGWWLX3YT8EVK0YV4" hidden="1">#REF!</definedName>
    <definedName name="BExY0C3UBVC4M59JIRXVQ8OWAJC1" localSheetId="4" hidden="1">#REF!</definedName>
    <definedName name="BExY0C3UBVC4M59JIRXVQ8OWAJC1" hidden="1">#REF!</definedName>
    <definedName name="BExY0ENH6ZXHW155XIGS0F46T43M" localSheetId="4" hidden="1">#REF!</definedName>
    <definedName name="BExY0ENH6ZXHW155XIGS0F46T43M" hidden="1">#REF!</definedName>
    <definedName name="BExY0IEEUB9SRGD9I14IDCPO5GV4" localSheetId="4" hidden="1">#REF!</definedName>
    <definedName name="BExY0IEEUB9SRGD9I14IDCPO5GV4" hidden="1">#REF!</definedName>
    <definedName name="BExY0LEAAM7MUGBRLXD6KXBOHZ6S" localSheetId="4" hidden="1">#REF!</definedName>
    <definedName name="BExY0LEAAM7MUGBRLXD6KXBOHZ6S" hidden="1">#REF!</definedName>
    <definedName name="BExY0OE8GFHMLLTEAFIOQTOPEVPB" localSheetId="4" hidden="1">#REF!</definedName>
    <definedName name="BExY0OE8GFHMLLTEAFIOQTOPEVPB" hidden="1">#REF!</definedName>
    <definedName name="BExY0OJHW85S0VKBA8T4HTYPYBOS" localSheetId="4" hidden="1">#REF!</definedName>
    <definedName name="BExY0OJHW85S0VKBA8T4HTYPYBOS" hidden="1">#REF!</definedName>
    <definedName name="BExY0T1E034D7XAXNC6F7540LLIE" localSheetId="4" hidden="1">#REF!</definedName>
    <definedName name="BExY0T1E034D7XAXNC6F7540LLIE" hidden="1">#REF!</definedName>
    <definedName name="BExY0XTZLHN49J2JH94BYTKBJLT3" localSheetId="4" hidden="1">#REF!</definedName>
    <definedName name="BExY0XTZLHN49J2JH94BYTKBJLT3" hidden="1">#REF!</definedName>
    <definedName name="BExY11FH9TXHERUYGG8FE50U7H7J" localSheetId="4" hidden="1">#REF!</definedName>
    <definedName name="BExY11FH9TXHERUYGG8FE50U7H7J" hidden="1">#REF!</definedName>
    <definedName name="BExY180UKNW5NIAWD6ZUYTFEH8QS" localSheetId="4" hidden="1">#REF!</definedName>
    <definedName name="BExY180UKNW5NIAWD6ZUYTFEH8QS" hidden="1">#REF!</definedName>
    <definedName name="BExY1DPTV4LSY9MEOUGXF8X052NA" localSheetId="4" hidden="1">#REF!</definedName>
    <definedName name="BExY1DPTV4LSY9MEOUGXF8X052NA" hidden="1">#REF!</definedName>
    <definedName name="BExY1GK9ELBEKDD7O6HR6DUO8YGO" localSheetId="4" hidden="1">#REF!</definedName>
    <definedName name="BExY1GK9ELBEKDD7O6HR6DUO8YGO" hidden="1">#REF!</definedName>
    <definedName name="BExY1NWOXXFV9GGZ3PX444LZ8TVX" localSheetId="4" hidden="1">#REF!</definedName>
    <definedName name="BExY1NWOXXFV9GGZ3PX444LZ8TVX" hidden="1">#REF!</definedName>
    <definedName name="BExY1UCL0RND63LLSM9X5SFRG117" localSheetId="4" hidden="1">#REF!</definedName>
    <definedName name="BExY1UCL0RND63LLSM9X5SFRG117" hidden="1">#REF!</definedName>
    <definedName name="BExY1WAT3937L08HLHIRQHMP2A3H" localSheetId="4" hidden="1">#REF!</definedName>
    <definedName name="BExY1WAT3937L08HLHIRQHMP2A3H" hidden="1">#REF!</definedName>
    <definedName name="BExY1YEBOSLMID7LURP8QB46AI91" localSheetId="4" hidden="1">#REF!</definedName>
    <definedName name="BExY1YEBOSLMID7LURP8QB46AI91" hidden="1">#REF!</definedName>
    <definedName name="BExY236UB98PA9PNCHMCSZYCHJBD" localSheetId="4" hidden="1">#REF!</definedName>
    <definedName name="BExY236UB98PA9PNCHMCSZYCHJBD" hidden="1">#REF!</definedName>
    <definedName name="BExY2FS4LFX9OHOTQT7SJ2PXAC25" localSheetId="4" hidden="1">#REF!</definedName>
    <definedName name="BExY2FS4LFX9OHOTQT7SJ2PXAC25" hidden="1">#REF!</definedName>
    <definedName name="BExY2GDPCZPVU0IQ6IJIB1YQQRQ6" localSheetId="4" hidden="1">#REF!</definedName>
    <definedName name="BExY2GDPCZPVU0IQ6IJIB1YQQRQ6" hidden="1">#REF!</definedName>
    <definedName name="BExY2GTSZ3VA9TXLY7KW1LIAKJ61" localSheetId="4" hidden="1">#REF!</definedName>
    <definedName name="BExY2GTSZ3VA9TXLY7KW1LIAKJ61" hidden="1">#REF!</definedName>
    <definedName name="BExY2IXBR1SGYZH08T7QHKEFS8HA" localSheetId="4" hidden="1">#REF!</definedName>
    <definedName name="BExY2IXBR1SGYZH08T7QHKEFS8HA" hidden="1">#REF!</definedName>
    <definedName name="BExY2Q4B5FUDA5VU4VRUHX327QN0" localSheetId="4" hidden="1">#REF!</definedName>
    <definedName name="BExY2Q4B5FUDA5VU4VRUHX327QN0" hidden="1">#REF!</definedName>
    <definedName name="BExY2S7TM2NG7A1NFYPWIFAIKUCO" localSheetId="4" hidden="1">#REF!</definedName>
    <definedName name="BExY2S7TM2NG7A1NFYPWIFAIKUCO" hidden="1">#REF!</definedName>
    <definedName name="BExY2Z3ZGRGD12RWANJZ8DFQO776" localSheetId="4" hidden="1">#REF!</definedName>
    <definedName name="BExY2Z3ZGRGD12RWANJZ8DFQO776" hidden="1">#REF!</definedName>
    <definedName name="BExY30WPXLJ01P42XKBSUF8KNOOK" localSheetId="4" hidden="1">#REF!</definedName>
    <definedName name="BExY30WPXLJ01P42XKBSUF8KNOOK" hidden="1">#REF!</definedName>
    <definedName name="BExY3297KIB0C8Z1G99OS1MCEGTO" localSheetId="4" hidden="1">#REF!</definedName>
    <definedName name="BExY3297KIB0C8Z1G99OS1MCEGTO" hidden="1">#REF!</definedName>
    <definedName name="BExY3HOSK7YI364K15OX70AVR6F1" localSheetId="4" hidden="1">#REF!</definedName>
    <definedName name="BExY3HOSK7YI364K15OX70AVR6F1" hidden="1">#REF!</definedName>
    <definedName name="BExY3I526B4VA8JBTKXWE3FGVT0D" localSheetId="4" hidden="1">#REF!</definedName>
    <definedName name="BExY3I526B4VA8JBTKXWE3FGVT0D" hidden="1">#REF!</definedName>
    <definedName name="BExY3I52TZR3GXQ9HDVDNIYLIGEH" localSheetId="4" hidden="1">#REF!</definedName>
    <definedName name="BExY3I52TZR3GXQ9HDVDNIYLIGEH" hidden="1">#REF!</definedName>
    <definedName name="BExY3T89AUR83SOAZZ3OMDEJDQ39" localSheetId="4" hidden="1">#REF!</definedName>
    <definedName name="BExY3T89AUR83SOAZZ3OMDEJDQ39" hidden="1">#REF!</definedName>
    <definedName name="BExY3WZ7VO2K6TYCHDY754FY24AA" localSheetId="4" hidden="1">#REF!</definedName>
    <definedName name="BExY3WZ7VO2K6TYCHDY754FY24AA" hidden="1">#REF!</definedName>
    <definedName name="BExY4BIG95HDDO6MY6WBUSWJIOLR" localSheetId="4" hidden="1">#REF!</definedName>
    <definedName name="BExY4BIG95HDDO6MY6WBUSWJIOLR" hidden="1">#REF!</definedName>
    <definedName name="BExY4MG771JQ84EMIVB6HQGGHZY7" localSheetId="4" hidden="1">#REF!</definedName>
    <definedName name="BExY4MG771JQ84EMIVB6HQGGHZY7" hidden="1">#REF!</definedName>
    <definedName name="BExY4PWCSFB8P3J3TBQB2MD67263" localSheetId="4" hidden="1">#REF!</definedName>
    <definedName name="BExY4PWCSFB8P3J3TBQB2MD67263" hidden="1">#REF!</definedName>
    <definedName name="BExY4RP3BE6KYZDIKQZO4U4DIT33" localSheetId="4" hidden="1">#REF!</definedName>
    <definedName name="BExY4RP3BE6KYZDIKQZO4U4DIT33" hidden="1">#REF!</definedName>
    <definedName name="BExY4RZW3KK11JLYBA4DWZ92M6LQ" localSheetId="4" hidden="1">#REF!</definedName>
    <definedName name="BExY4RZW3KK11JLYBA4DWZ92M6LQ" hidden="1">#REF!</definedName>
    <definedName name="BExY4XOVTTNVZ577RLIEC7NZQFIX" localSheetId="4" hidden="1">#REF!</definedName>
    <definedName name="BExY4XOVTTNVZ577RLIEC7NZQFIX" hidden="1">#REF!</definedName>
    <definedName name="BExY50JAF5CG01GTHAUS7I4ZLUDC" localSheetId="4" hidden="1">#REF!</definedName>
    <definedName name="BExY50JAF5CG01GTHAUS7I4ZLUDC" hidden="1">#REF!</definedName>
    <definedName name="BExY53J7EXFEOFTRNAHLK7IH3ACB" localSheetId="4" hidden="1">#REF!</definedName>
    <definedName name="BExY53J7EXFEOFTRNAHLK7IH3ACB" hidden="1">#REF!</definedName>
    <definedName name="BExY5515SJTJS3VM80M3YYR0WF37" localSheetId="4" hidden="1">#REF!</definedName>
    <definedName name="BExY5515SJTJS3VM80M3YYR0WF37" hidden="1">#REF!</definedName>
    <definedName name="BExY5515WE39FQ3EG5QHG67V9C0O" localSheetId="4" hidden="1">#REF!</definedName>
    <definedName name="BExY5515WE39FQ3EG5QHG67V9C0O" hidden="1">#REF!</definedName>
    <definedName name="BExY5986WNAD8NFCPXC9TVLBU4FG" localSheetId="4" hidden="1">#REF!</definedName>
    <definedName name="BExY5986WNAD8NFCPXC9TVLBU4FG" hidden="1">#REF!</definedName>
    <definedName name="BExY5DF9MS25IFNWGJ1YAS5MDN8R" localSheetId="4" hidden="1">#REF!</definedName>
    <definedName name="BExY5DF9MS25IFNWGJ1YAS5MDN8R" hidden="1">#REF!</definedName>
    <definedName name="BExY5ERVGL3UM2MGT8LJ0XPKTZEK" localSheetId="4" hidden="1">#REF!</definedName>
    <definedName name="BExY5ERVGL3UM2MGT8LJ0XPKTZEK" hidden="1">#REF!</definedName>
    <definedName name="BExY5EX6NJFK8W754ZVZDN5DS04K" localSheetId="4" hidden="1">#REF!</definedName>
    <definedName name="BExY5EX6NJFK8W754ZVZDN5DS04K" hidden="1">#REF!</definedName>
    <definedName name="BExY5S3XD1NJT109CV54IFOHVLQ6" localSheetId="4" hidden="1">#REF!</definedName>
    <definedName name="BExY5S3XD1NJT109CV54IFOHVLQ6" hidden="1">#REF!</definedName>
    <definedName name="BExY5W088PPAPLSMR2P7FV2CRDCT" localSheetId="4" hidden="1">#REF!</definedName>
    <definedName name="BExY5W088PPAPLSMR2P7FV2CRDCT" hidden="1">#REF!</definedName>
    <definedName name="BExY6KA6BQ6H4SH5EMJBVF8UR4ZY" localSheetId="4" hidden="1">#REF!</definedName>
    <definedName name="BExY6KA6BQ6H4SH5EMJBVF8UR4ZY" hidden="1">#REF!</definedName>
    <definedName name="BExY6KVS1MMZ2R34PGEFR2BMTU9W" localSheetId="4" hidden="1">#REF!</definedName>
    <definedName name="BExY6KVS1MMZ2R34PGEFR2BMTU9W" hidden="1">#REF!</definedName>
    <definedName name="BExY6Q9YY7LW745GP7CYOGGSPHGE" localSheetId="4" hidden="1">#REF!</definedName>
    <definedName name="BExY6Q9YY7LW745GP7CYOGGSPHGE" hidden="1">#REF!</definedName>
    <definedName name="BExY6R6BYIQZ4OR1E7YI0OVOC08W" localSheetId="4" hidden="1">#REF!</definedName>
    <definedName name="BExY6R6BYIQZ4OR1E7YI0OVOC08W" hidden="1">#REF!</definedName>
    <definedName name="BExZIA3C8LKJTEH3MKQ57KJH5TA2" localSheetId="4" hidden="1">#REF!</definedName>
    <definedName name="BExZIA3C8LKJTEH3MKQ57KJH5TA2" hidden="1">#REF!</definedName>
    <definedName name="BExZIGDWFIOPMMVCRWX45OIJ5AP3" localSheetId="4" hidden="1">#REF!</definedName>
    <definedName name="BExZIGDWFIOPMMVCRWX45OIJ5AP3" hidden="1">#REF!</definedName>
    <definedName name="BExZIIHH3QNQE3GFMHEE4UMHY6WQ" localSheetId="4" hidden="1">#REF!</definedName>
    <definedName name="BExZIIHH3QNQE3GFMHEE4UMHY6WQ" hidden="1">#REF!</definedName>
    <definedName name="BExZIYO22G5UXOB42GDLYGVRJ6U7" localSheetId="4" hidden="1">#REF!</definedName>
    <definedName name="BExZIYO22G5UXOB42GDLYGVRJ6U7" hidden="1">#REF!</definedName>
    <definedName name="BExZJ7I9T8XU4MZRKJ1VVU76V2LZ" localSheetId="4" hidden="1">#REF!</definedName>
    <definedName name="BExZJ7I9T8XU4MZRKJ1VVU76V2LZ" hidden="1">#REF!</definedName>
    <definedName name="BExZJMY170JCUU1RWASNZ1HJPRTA" localSheetId="4" hidden="1">#REF!</definedName>
    <definedName name="BExZJMY170JCUU1RWASNZ1HJPRTA" hidden="1">#REF!</definedName>
    <definedName name="BExZJOQR77H0P4SUKVYACDCFBBXO" localSheetId="4" hidden="1">#REF!</definedName>
    <definedName name="BExZJOQR77H0P4SUKVYACDCFBBXO" hidden="1">#REF!</definedName>
    <definedName name="BExZJS6RG34ODDY9HMZ0O34MEMSB" localSheetId="4" hidden="1">#REF!</definedName>
    <definedName name="BExZJS6RG34ODDY9HMZ0O34MEMSB" hidden="1">#REF!</definedName>
    <definedName name="BExZK34NR4BAD7HJAP7SQ926UQP3" localSheetId="4" hidden="1">#REF!</definedName>
    <definedName name="BExZK34NR4BAD7HJAP7SQ926UQP3" hidden="1">#REF!</definedName>
    <definedName name="BExZK3FGPHH5H771U7D5XY7XBS6E" localSheetId="4" hidden="1">#REF!</definedName>
    <definedName name="BExZK3FGPHH5H771U7D5XY7XBS6E" hidden="1">#REF!</definedName>
    <definedName name="BExZK46CVVS9X1BZ6LLL71016ENT" localSheetId="4" hidden="1">#REF!</definedName>
    <definedName name="BExZK46CVVS9X1BZ6LLL71016ENT" hidden="1">#REF!</definedName>
    <definedName name="BExZK52PZLTP1F04T09MP30BVT7H" localSheetId="4" hidden="1">#REF!</definedName>
    <definedName name="BExZK52PZLTP1F04T09MP30BVT7H" hidden="1">#REF!</definedName>
    <definedName name="BExZKHYORG3O8C772XPFHM1N8T80" localSheetId="4" hidden="1">#REF!</definedName>
    <definedName name="BExZKHYORG3O8C772XPFHM1N8T80" hidden="1">#REF!</definedName>
    <definedName name="BExZKJRF2IRR57DG9CLC7MSHWNNN" localSheetId="4" hidden="1">#REF!</definedName>
    <definedName name="BExZKJRF2IRR57DG9CLC7MSHWNNN" hidden="1">#REF!</definedName>
    <definedName name="BExZKV5GYXO0X760SBD9TWTIQHGI" localSheetId="4" hidden="1">#REF!</definedName>
    <definedName name="BExZKV5GYXO0X760SBD9TWTIQHGI" hidden="1">#REF!</definedName>
    <definedName name="BExZKZCGNEA9IPON37A91L4H4H17" localSheetId="4" hidden="1">#REF!</definedName>
    <definedName name="BExZKZCGNEA9IPON37A91L4H4H17" hidden="1">#REF!</definedName>
    <definedName name="BExZL6E4YVXRUN7ZGF2BIGIXFR8K" localSheetId="4" hidden="1">#REF!</definedName>
    <definedName name="BExZL6E4YVXRUN7ZGF2BIGIXFR8K" hidden="1">#REF!</definedName>
    <definedName name="BExZLF2ZTA4EPN0GHO7C5O8DZ1SN" localSheetId="4" hidden="1">#REF!</definedName>
    <definedName name="BExZLF2ZTA4EPN0GHO7C5O8DZ1SN" hidden="1">#REF!</definedName>
    <definedName name="BExZLGVLMKTPFXG42QYT0PO81G7F" localSheetId="4" hidden="1">#REF!</definedName>
    <definedName name="BExZLGVLMKTPFXG42QYT0PO81G7F" hidden="1">#REF!</definedName>
    <definedName name="BExZLHRYQQ7BYD3VQWHVTZGYGRCT" localSheetId="4" hidden="1">#REF!</definedName>
    <definedName name="BExZLHRYQQ7BYD3VQWHVTZGYGRCT" hidden="1">#REF!</definedName>
    <definedName name="BExZLKMK7LRK14S09WLMH7MXSQXM" localSheetId="4" hidden="1">#REF!</definedName>
    <definedName name="BExZLKMK7LRK14S09WLMH7MXSQXM" hidden="1">#REF!</definedName>
    <definedName name="BExZM503X0NZBS0FF22LK2RGG6GP" localSheetId="4" hidden="1">#REF!</definedName>
    <definedName name="BExZM503X0NZBS0FF22LK2RGG6GP" hidden="1">#REF!</definedName>
    <definedName name="BExZM7JVLG0W8EG5RBU915U3SKBY" localSheetId="4" hidden="1">#REF!</definedName>
    <definedName name="BExZM7JVLG0W8EG5RBU915U3SKBY" hidden="1">#REF!</definedName>
    <definedName name="BExZM85FOVUFF110XMQ9O2ODSJUK" localSheetId="4" hidden="1">#REF!</definedName>
    <definedName name="BExZM85FOVUFF110XMQ9O2ODSJUK" hidden="1">#REF!</definedName>
    <definedName name="BExZMF1MMTZ1TA14PZ8ASSU2CBSP" localSheetId="4" hidden="1">#REF!</definedName>
    <definedName name="BExZMF1MMTZ1TA14PZ8ASSU2CBSP" hidden="1">#REF!</definedName>
    <definedName name="BExZMH54ZU6X4KM0375X9K5VJDZN" localSheetId="4" hidden="1">#REF!</definedName>
    <definedName name="BExZMH54ZU6X4KM0375X9K5VJDZN" hidden="1">#REF!</definedName>
    <definedName name="BExZMKL5YQZD7F0FUCSVFGLPFK52" localSheetId="4" hidden="1">#REF!</definedName>
    <definedName name="BExZMKL5YQZD7F0FUCSVFGLPFK52" hidden="1">#REF!</definedName>
    <definedName name="BExZMOC3VNZALJM71X2T6FV91GTB" localSheetId="4" hidden="1">#REF!</definedName>
    <definedName name="BExZMOC3VNZALJM71X2T6FV91GTB" hidden="1">#REF!</definedName>
    <definedName name="BExZMRHA7TTR9QKJOMONHRVY3YOF" localSheetId="4" hidden="1">#REF!</definedName>
    <definedName name="BExZMRHA7TTR9QKJOMONHRVY3YOF" hidden="1">#REF!</definedName>
    <definedName name="BExZMXH39OB0I43XEL3K11U3G9PM" localSheetId="4" hidden="1">#REF!</definedName>
    <definedName name="BExZMXH39OB0I43XEL3K11U3G9PM" hidden="1">#REF!</definedName>
    <definedName name="BExZMZQ3RBKDHT5GLFNLS52OSJA0" localSheetId="4" hidden="1">#REF!</definedName>
    <definedName name="BExZMZQ3RBKDHT5GLFNLS52OSJA0" hidden="1">#REF!</definedName>
    <definedName name="BExZN2F7Y2J2L2LN5WZRG949MS4A" localSheetId="4" hidden="1">#REF!</definedName>
    <definedName name="BExZN2F7Y2J2L2LN5WZRG949MS4A" hidden="1">#REF!</definedName>
    <definedName name="BExZN847WUWKRYTZWG9TCQZJS3OL" localSheetId="4" hidden="1">#REF!</definedName>
    <definedName name="BExZN847WUWKRYTZWG9TCQZJS3OL" hidden="1">#REF!</definedName>
    <definedName name="BExZNA2ALK6RDWFAXZQCL9TWRDCF" localSheetId="4" hidden="1">#REF!</definedName>
    <definedName name="BExZNA2ALK6RDWFAXZQCL9TWRDCF" hidden="1">#REF!</definedName>
    <definedName name="BExZNH3VISFF4NQI11BZDP5IQ7VG" localSheetId="4" hidden="1">#REF!</definedName>
    <definedName name="BExZNH3VISFF4NQI11BZDP5IQ7VG" hidden="1">#REF!</definedName>
    <definedName name="BExZNJYCFYVMAOI62GB2BABK1ELE" localSheetId="4" hidden="1">#REF!</definedName>
    <definedName name="BExZNJYCFYVMAOI62GB2BABK1ELE" hidden="1">#REF!</definedName>
    <definedName name="BExZNLGAA6ATMJW0Y28J4OI5W27I" localSheetId="4" hidden="1">#REF!</definedName>
    <definedName name="BExZNLGAA6ATMJW0Y28J4OI5W27I" hidden="1">#REF!</definedName>
    <definedName name="BExZNP7916CH3QP4VCZEULUIKKS5" localSheetId="4" hidden="1">#REF!</definedName>
    <definedName name="BExZNP7916CH3QP4VCZEULUIKKS5" hidden="1">#REF!</definedName>
    <definedName name="BExZNV707LIU6Z5H6QI6H67LHTI1" localSheetId="4" hidden="1">#REF!</definedName>
    <definedName name="BExZNV707LIU6Z5H6QI6H67LHTI1" hidden="1">#REF!</definedName>
    <definedName name="BExZNVCBKB930QQ9QW7KSGOZ0V1M" localSheetId="4" hidden="1">#REF!</definedName>
    <definedName name="BExZNVCBKB930QQ9QW7KSGOZ0V1M" hidden="1">#REF!</definedName>
    <definedName name="BExZNW8QJ18X0RSGFDWAE9ZSDX39" localSheetId="4" hidden="1">#REF!</definedName>
    <definedName name="BExZNW8QJ18X0RSGFDWAE9ZSDX39" hidden="1">#REF!</definedName>
    <definedName name="BExZNZDWRS6Q40L8OCWFEIVI0A1O" localSheetId="4" hidden="1">#REF!</definedName>
    <definedName name="BExZNZDWRS6Q40L8OCWFEIVI0A1O" hidden="1">#REF!</definedName>
    <definedName name="BExZOBO9NYLGVJQ31LVQ9XS2ZT4N" localSheetId="4" hidden="1">#REF!</definedName>
    <definedName name="BExZOBO9NYLGVJQ31LVQ9XS2ZT4N" hidden="1">#REF!</definedName>
    <definedName name="BExZOETNB1CJ3Y2RKLI1ZK0S8Z6H" localSheetId="4" hidden="1">#REF!</definedName>
    <definedName name="BExZOETNB1CJ3Y2RKLI1ZK0S8Z6H" hidden="1">#REF!</definedName>
    <definedName name="BExZOREMVSK4E5VSWM838KHUB8AI" localSheetId="4" hidden="1">#REF!</definedName>
    <definedName name="BExZOREMVSK4E5VSWM838KHUB8AI" hidden="1">#REF!</definedName>
    <definedName name="BExZOVR745T5P1KS9NV2PXZPZVRG" localSheetId="4" hidden="1">#REF!</definedName>
    <definedName name="BExZOVR745T5P1KS9NV2PXZPZVRG" hidden="1">#REF!</definedName>
    <definedName name="BExZOZSWGLSY2XYVRIS6VSNJDSGD" localSheetId="4" hidden="1">#REF!</definedName>
    <definedName name="BExZOZSWGLSY2XYVRIS6VSNJDSGD" hidden="1">#REF!</definedName>
    <definedName name="BExZP7AIJKLM6C6CSUIIFAHFBNX2" localSheetId="4" hidden="1">#REF!</definedName>
    <definedName name="BExZP7AIJKLM6C6CSUIIFAHFBNX2" hidden="1">#REF!</definedName>
    <definedName name="BExZPALCPOH27L4MUPX2RFT3F8OM" localSheetId="4" hidden="1">#REF!</definedName>
    <definedName name="BExZPALCPOH27L4MUPX2RFT3F8OM" hidden="1">#REF!</definedName>
    <definedName name="BExZPQ0XY507N8FJMVPKCTK8HC9H" localSheetId="4" hidden="1">#REF!</definedName>
    <definedName name="BExZPQ0XY507N8FJMVPKCTK8HC9H" hidden="1">#REF!</definedName>
    <definedName name="BExZPXTHEWEN48J9E5ARSA8IGRBI" localSheetId="4" hidden="1">#REF!</definedName>
    <definedName name="BExZPXTHEWEN48J9E5ARSA8IGRBI" hidden="1">#REF!</definedName>
    <definedName name="BExZQ37OVBR25U32CO2YYVPZOMR5" localSheetId="4" hidden="1">#REF!</definedName>
    <definedName name="BExZQ37OVBR25U32CO2YYVPZOMR5" hidden="1">#REF!</definedName>
    <definedName name="BExZQ3NT7H06VO0AR48WHZULZB93" localSheetId="4" hidden="1">#REF!</definedName>
    <definedName name="BExZQ3NT7H06VO0AR48WHZULZB93" hidden="1">#REF!</definedName>
    <definedName name="BExZQ5RCYU1R0DUT1MFN99S1C408" localSheetId="4" hidden="1">#REF!</definedName>
    <definedName name="BExZQ5RCYU1R0DUT1MFN99S1C408" hidden="1">#REF!</definedName>
    <definedName name="BExZQ7PJU07SEJMDX18U9YVDC2GU" localSheetId="4" hidden="1">#REF!</definedName>
    <definedName name="BExZQ7PJU07SEJMDX18U9YVDC2GU" hidden="1">#REF!</definedName>
    <definedName name="BExZQAJXQ5IJ5RB71EDSPGTRO5HC" localSheetId="4" hidden="1">#REF!</definedName>
    <definedName name="BExZQAJXQ5IJ5RB71EDSPGTRO5HC" hidden="1">#REF!</definedName>
    <definedName name="BExZQBLTKPF3O4MCH6L4LE544FQB" localSheetId="4" hidden="1">#REF!</definedName>
    <definedName name="BExZQBLTKPF3O4MCH6L4LE544FQB" hidden="1">#REF!</definedName>
    <definedName name="BExZQIHTGHK7OOI2Y2PN3JYBY82I" localSheetId="4" hidden="1">#REF!</definedName>
    <definedName name="BExZQIHTGHK7OOI2Y2PN3JYBY82I" hidden="1">#REF!</definedName>
    <definedName name="BExZQJJMGU5MHQOILGXGJPAQI5XI" localSheetId="4" hidden="1">#REF!</definedName>
    <definedName name="BExZQJJMGU5MHQOILGXGJPAQI5XI" hidden="1">#REF!</definedName>
    <definedName name="BExZQL1M2EX5YEQBMNQKVD747N3I" localSheetId="4" hidden="1">#REF!</definedName>
    <definedName name="BExZQL1M2EX5YEQBMNQKVD747N3I" hidden="1">#REF!</definedName>
    <definedName name="BExZQPDYUBJL0C1OME996KHU23N5" localSheetId="4" hidden="1">#REF!</definedName>
    <definedName name="BExZQPDYUBJL0C1OME996KHU23N5" hidden="1">#REF!</definedName>
    <definedName name="BExZQXBYEBN28QUH1KOVW6KKA5UM" localSheetId="4" hidden="1">#REF!</definedName>
    <definedName name="BExZQXBYEBN28QUH1KOVW6KKA5UM" hidden="1">#REF!</definedName>
    <definedName name="BExZQZKT146WEN8FTVZ7Y5TSB8L5" localSheetId="4" hidden="1">#REF!</definedName>
    <definedName name="BExZQZKT146WEN8FTVZ7Y5TSB8L5" hidden="1">#REF!</definedName>
    <definedName name="BExZR485AKBH93YZ08CMUC3WROED" localSheetId="4" hidden="1">#REF!</definedName>
    <definedName name="BExZR485AKBH93YZ08CMUC3WROED" hidden="1">#REF!</definedName>
    <definedName name="BExZR7TL98P2PPUVGIZYR5873DWW" localSheetId="4" hidden="1">#REF!</definedName>
    <definedName name="BExZR7TL98P2PPUVGIZYR5873DWW" hidden="1">#REF!</definedName>
    <definedName name="BExZRAYSYOXAM1PBW1EF6YAZ9RU3" localSheetId="4" hidden="1">#REF!</definedName>
    <definedName name="BExZRAYSYOXAM1PBW1EF6YAZ9RU3" hidden="1">#REF!</definedName>
    <definedName name="BExZRGD1603X5ACFALUUDKCD7X48" localSheetId="4" hidden="1">#REF!</definedName>
    <definedName name="BExZRGD1603X5ACFALUUDKCD7X48" hidden="1">#REF!</definedName>
    <definedName name="BExZRMSYHFOP8FFWKKUSBHU85J81" localSheetId="4" hidden="1">#REF!</definedName>
    <definedName name="BExZRMSYHFOP8FFWKKUSBHU85J81" hidden="1">#REF!</definedName>
    <definedName name="BExZRP1X6UVLN1UOLHH5VF4STP1O" localSheetId="4" hidden="1">#REF!</definedName>
    <definedName name="BExZRP1X6UVLN1UOLHH5VF4STP1O" hidden="1">#REF!</definedName>
    <definedName name="BExZRQ930U6OCYNV00CH5I0Q4LPE" localSheetId="4" hidden="1">#REF!</definedName>
    <definedName name="BExZRQ930U6OCYNV00CH5I0Q4LPE" hidden="1">#REF!</definedName>
    <definedName name="BExZRQP7JLKS45QOGATXS7MK5GUZ" localSheetId="4" hidden="1">#REF!</definedName>
    <definedName name="BExZRQP7JLKS45QOGATXS7MK5GUZ" hidden="1">#REF!</definedName>
    <definedName name="BExZRW8W514W8OZ72YBONYJ64GXF" localSheetId="4" hidden="1">#REF!</definedName>
    <definedName name="BExZRW8W514W8OZ72YBONYJ64GXF" hidden="1">#REF!</definedName>
    <definedName name="BExZRWJP2BUVFJPO8U8ATQEP0LZU" localSheetId="4" hidden="1">#REF!</definedName>
    <definedName name="BExZRWJP2BUVFJPO8U8ATQEP0LZU" hidden="1">#REF!</definedName>
    <definedName name="BExZSI9USDLZAN8LI8M4YYQL24GZ" localSheetId="4" hidden="1">#REF!</definedName>
    <definedName name="BExZSI9USDLZAN8LI8M4YYQL24GZ" hidden="1">#REF!</definedName>
    <definedName name="BExZSLKO175YAM0RMMZH1FPXL4V2" localSheetId="4" hidden="1">#REF!</definedName>
    <definedName name="BExZSLKO175YAM0RMMZH1FPXL4V2" hidden="1">#REF!</definedName>
    <definedName name="BExZSS0LA2JY4ZLJ1Z5YCMLJJZCH" localSheetId="4" hidden="1">#REF!</definedName>
    <definedName name="BExZSS0LA2JY4ZLJ1Z5YCMLJJZCH" hidden="1">#REF!</definedName>
    <definedName name="BExZSTNUWCRNCL22SMKXKFSLCJ0O" localSheetId="4" hidden="1">#REF!</definedName>
    <definedName name="BExZSTNUWCRNCL22SMKXKFSLCJ0O" hidden="1">#REF!</definedName>
    <definedName name="BExZSYRA4NR7K6RLC3I81QSG5SQR" hidden="1">#REF!</definedName>
    <definedName name="BExZT6JSZ8CBS0SB3T07N3LMAX7M" localSheetId="4" hidden="1">#REF!</definedName>
    <definedName name="BExZT6JSZ8CBS0SB3T07N3LMAX7M" hidden="1">#REF!</definedName>
    <definedName name="BExZTAQV2QVSZY5Y3VCCWUBSBW9P" localSheetId="4" hidden="1">#REF!</definedName>
    <definedName name="BExZTAQV2QVSZY5Y3VCCWUBSBW9P" hidden="1">#REF!</definedName>
    <definedName name="BExZTHSI2FX56PWRSNX9H5EWTZFO" localSheetId="4" hidden="1">#REF!</definedName>
    <definedName name="BExZTHSI2FX56PWRSNX9H5EWTZFO" hidden="1">#REF!</definedName>
    <definedName name="BExZTJL3HVBFY139H6CJHEQCT1EL" localSheetId="4" hidden="1">#REF!</definedName>
    <definedName name="BExZTJL3HVBFY139H6CJHEQCT1EL" hidden="1">#REF!</definedName>
    <definedName name="BExZTLOL8OPABZI453E0KVNA1GJS" localSheetId="4" hidden="1">#REF!</definedName>
    <definedName name="BExZTLOL8OPABZI453E0KVNA1GJS" hidden="1">#REF!</definedName>
    <definedName name="BExZTOTZ9F2ZI18DZM8GW39VDF1N" localSheetId="4" hidden="1">#REF!</definedName>
    <definedName name="BExZTOTZ9F2ZI18DZM8GW39VDF1N" hidden="1">#REF!</definedName>
    <definedName name="BExZTT6J3X0TOX0ZY6YPLUVMCW9X" localSheetId="4" hidden="1">#REF!</definedName>
    <definedName name="BExZTT6J3X0TOX0ZY6YPLUVMCW9X" hidden="1">#REF!</definedName>
    <definedName name="BExZTW6ECBRA0BBITWBQ8R93RMCL" localSheetId="4" hidden="1">#REF!</definedName>
    <definedName name="BExZTW6ECBRA0BBITWBQ8R93RMCL" hidden="1">#REF!</definedName>
    <definedName name="BExZU2BHYAOKSCBM3C5014ZF6IXS" localSheetId="4" hidden="1">#REF!</definedName>
    <definedName name="BExZU2BHYAOKSCBM3C5014ZF6IXS" hidden="1">#REF!</definedName>
    <definedName name="BExZU2RMJTXOCS0ROPMYPE6WTD87" localSheetId="4" hidden="1">#REF!</definedName>
    <definedName name="BExZU2RMJTXOCS0ROPMYPE6WTD87" hidden="1">#REF!</definedName>
    <definedName name="BExZUBRAHA9DNEGONEZEB2TDVFC2" localSheetId="4" hidden="1">#REF!</definedName>
    <definedName name="BExZUBRAHA9DNEGONEZEB2TDVFC2" hidden="1">#REF!</definedName>
    <definedName name="BExZUF7G8FENTJKH9R1XUWXM6CWD" localSheetId="4" hidden="1">#REF!</definedName>
    <definedName name="BExZUF7G8FENTJKH9R1XUWXM6CWD" hidden="1">#REF!</definedName>
    <definedName name="BExZUNARUJBIZ08VCAV3GEVBIR3D" localSheetId="4" hidden="1">#REF!</definedName>
    <definedName name="BExZUNARUJBIZ08VCAV3GEVBIR3D" hidden="1">#REF!</definedName>
    <definedName name="BExZUSZT5496UMBP4LFSLTR1GVEW" localSheetId="4" hidden="1">#REF!</definedName>
    <definedName name="BExZUSZT5496UMBP4LFSLTR1GVEW" hidden="1">#REF!</definedName>
    <definedName name="BExZUT54340I38GVCV79EL116WR0" localSheetId="4" hidden="1">#REF!</definedName>
    <definedName name="BExZUT54340I38GVCV79EL116WR0" hidden="1">#REF!</definedName>
    <definedName name="BExZUXC66MK2SXPXCLD8ZSU0BMTY" localSheetId="4" hidden="1">#REF!</definedName>
    <definedName name="BExZUXC66MK2SXPXCLD8ZSU0BMTY" hidden="1">#REF!</definedName>
    <definedName name="BExZUYDULCX65H9OZ9JHPBNKF3MI" localSheetId="4" hidden="1">#REF!</definedName>
    <definedName name="BExZUYDULCX65H9OZ9JHPBNKF3MI" hidden="1">#REF!</definedName>
    <definedName name="BExZV2QD5ZDK3AGDRULLA7JB46C3" localSheetId="4" hidden="1">#REF!</definedName>
    <definedName name="BExZV2QD5ZDK3AGDRULLA7JB46C3" hidden="1">#REF!</definedName>
    <definedName name="BExZVBQ29OM0V8XAL3HL0JIM0MMU" localSheetId="4" hidden="1">#REF!</definedName>
    <definedName name="BExZVBQ29OM0V8XAL3HL0JIM0MMU" hidden="1">#REF!</definedName>
    <definedName name="BExZVKV2XCPCINW1KP8Q1FI6KDNG" localSheetId="4" hidden="1">#REF!</definedName>
    <definedName name="BExZVKV2XCPCINW1KP8Q1FI6KDNG" hidden="1">#REF!</definedName>
    <definedName name="BExZVLM4T9ORS4ZWHME46U4Q103C" localSheetId="4" hidden="1">#REF!</definedName>
    <definedName name="BExZVLM4T9ORS4ZWHME46U4Q103C" hidden="1">#REF!</definedName>
    <definedName name="BExZVM7OZWPPRH5YQW50EYMMIW1A" localSheetId="4" hidden="1">#REF!</definedName>
    <definedName name="BExZVM7OZWPPRH5YQW50EYMMIW1A" hidden="1">#REF!</definedName>
    <definedName name="BExZVMYK7BAH6AGIAEXBE1NXDZ5Z" localSheetId="4" hidden="1">#REF!</definedName>
    <definedName name="BExZVMYK7BAH6AGIAEXBE1NXDZ5Z" hidden="1">#REF!</definedName>
    <definedName name="BExZVPYGX2C5OSHMZ6F0KBKZ6B1S" localSheetId="4" hidden="1">#REF!</definedName>
    <definedName name="BExZVPYGX2C5OSHMZ6F0KBKZ6B1S" hidden="1">#REF!</definedName>
    <definedName name="BExZW3LHTS7PFBNTYM95N8J5AFYQ" localSheetId="4" hidden="1">#REF!</definedName>
    <definedName name="BExZW3LHTS7PFBNTYM95N8J5AFYQ" hidden="1">#REF!</definedName>
    <definedName name="BExZW472V5ADKCFHIKAJ6D4R8MU4" localSheetId="4" hidden="1">#REF!</definedName>
    <definedName name="BExZW472V5ADKCFHIKAJ6D4R8MU4" hidden="1">#REF!</definedName>
    <definedName name="BExZW5UARC8W9AQNLJX2I5WQWS5F" localSheetId="4" hidden="1">#REF!</definedName>
    <definedName name="BExZW5UARC8W9AQNLJX2I5WQWS5F" hidden="1">#REF!</definedName>
    <definedName name="BExZW7HRGN6A9YS41KI2B2UUMJ7X" localSheetId="4" hidden="1">#REF!</definedName>
    <definedName name="BExZW7HRGN6A9YS41KI2B2UUMJ7X" hidden="1">#REF!</definedName>
    <definedName name="BExZW8ZPNV43UXGOT98FDNIBQHZY" localSheetId="4" hidden="1">#REF!</definedName>
    <definedName name="BExZW8ZPNV43UXGOT98FDNIBQHZY" hidden="1">#REF!</definedName>
    <definedName name="BExZWKZ5N3RDXU8MZ8HQVYYD8O0F" localSheetId="4" hidden="1">#REF!</definedName>
    <definedName name="BExZWKZ5N3RDXU8MZ8HQVYYD8O0F" hidden="1">#REF!</definedName>
    <definedName name="BExZWMBRUCPO6F4QT5FNX8JRFL7V" localSheetId="4" hidden="1">#REF!</definedName>
    <definedName name="BExZWMBRUCPO6F4QT5FNX8JRFL7V" hidden="1">#REF!</definedName>
    <definedName name="BExZWQO5171HT1OZ6D6JZBHEW4JG" localSheetId="4" hidden="1">#REF!</definedName>
    <definedName name="BExZWQO5171HT1OZ6D6JZBHEW4JG" hidden="1">#REF!</definedName>
    <definedName name="BExZWSMC9T48W74GFGQCIUJ8ZPP3" localSheetId="4" hidden="1">#REF!</definedName>
    <definedName name="BExZWSMC9T48W74GFGQCIUJ8ZPP3" hidden="1">#REF!</definedName>
    <definedName name="BExZWUF2V4HY3HI8JN9ZVPRWK1H3" localSheetId="4" hidden="1">#REF!</definedName>
    <definedName name="BExZWUF2V4HY3HI8JN9ZVPRWK1H3" hidden="1">#REF!</definedName>
    <definedName name="BExZWX45URTK9KYDJHEXL1OTZ833" localSheetId="4" hidden="1">#REF!</definedName>
    <definedName name="BExZWX45URTK9KYDJHEXL1OTZ833" hidden="1">#REF!</definedName>
    <definedName name="BExZX0EWQEZO86WDAD9A4EAEZ012" localSheetId="4" hidden="1">#REF!</definedName>
    <definedName name="BExZX0EWQEZO86WDAD9A4EAEZ012" hidden="1">#REF!</definedName>
    <definedName name="BExZX2T6ZT2DZLYSDJJBPVIT5OK2" localSheetId="4" hidden="1">#REF!</definedName>
    <definedName name="BExZX2T6ZT2DZLYSDJJBPVIT5OK2" hidden="1">#REF!</definedName>
    <definedName name="BExZXOJDELULNLEH7WG0OYJT0NJ4" localSheetId="4" hidden="1">#REF!</definedName>
    <definedName name="BExZXOJDELULNLEH7WG0OYJT0NJ4" hidden="1">#REF!</definedName>
    <definedName name="BExZXOOTRNUK8LGEAZ8ZCFW9KXQ1" localSheetId="4" hidden="1">#REF!</definedName>
    <definedName name="BExZXOOTRNUK8LGEAZ8ZCFW9KXQ1" hidden="1">#REF!</definedName>
    <definedName name="BExZXT6JOXNKEDU23DKL8XZAJZIH" localSheetId="4" hidden="1">#REF!</definedName>
    <definedName name="BExZXT6JOXNKEDU23DKL8XZAJZIH" hidden="1">#REF!</definedName>
    <definedName name="BExZXUTYW1HWEEZ1LIX4OQWC7HL1" localSheetId="4" hidden="1">#REF!</definedName>
    <definedName name="BExZXUTYW1HWEEZ1LIX4OQWC7HL1" hidden="1">#REF!</definedName>
    <definedName name="BExZXY4NKQL9QD76YMQJ15U1C2G8" localSheetId="4" hidden="1">#REF!</definedName>
    <definedName name="BExZXY4NKQL9QD76YMQJ15U1C2G8" hidden="1">#REF!</definedName>
    <definedName name="BExZXYQ7U5G08FQGUIGYT14QCBOF" localSheetId="4" hidden="1">#REF!</definedName>
    <definedName name="BExZXYQ7U5G08FQGUIGYT14QCBOF" hidden="1">#REF!</definedName>
    <definedName name="BExZY02V77YJBMODJSWZOYCMPS5X" localSheetId="4" hidden="1">#REF!</definedName>
    <definedName name="BExZY02V77YJBMODJSWZOYCMPS5X" hidden="1">#REF!</definedName>
    <definedName name="BExZY3DEOYNIHRV56IY5LJXZK8RU" localSheetId="4" hidden="1">#REF!</definedName>
    <definedName name="BExZY3DEOYNIHRV56IY5LJXZK8RU" hidden="1">#REF!</definedName>
    <definedName name="BExZY49QRZIR6CA41LFA9LM6EULU" localSheetId="4" hidden="1">#REF!</definedName>
    <definedName name="BExZY49QRZIR6CA41LFA9LM6EULU" hidden="1">#REF!</definedName>
    <definedName name="BExZYTG2G7W27YATTETFDDCZ0C4U" localSheetId="4" hidden="1">#REF!</definedName>
    <definedName name="BExZYTG2G7W27YATTETFDDCZ0C4U" hidden="1">#REF!</definedName>
    <definedName name="BExZYYOZMC36ROQDWLR5Z17WKHCR" localSheetId="4" hidden="1">#REF!</definedName>
    <definedName name="BExZYYOZMC36ROQDWLR5Z17WKHCR" hidden="1">#REF!</definedName>
    <definedName name="BExZZ2FQA9A8C7CJKMEFQ9VPSLCE" localSheetId="4" hidden="1">#REF!</definedName>
    <definedName name="BExZZ2FQA9A8C7CJKMEFQ9VPSLCE" hidden="1">#REF!</definedName>
    <definedName name="BExZZ7ZGXIMA3OVYAWY3YQSK64LF" localSheetId="4" hidden="1">#REF!</definedName>
    <definedName name="BExZZ7ZGXIMA3OVYAWY3YQSK64LF" hidden="1">#REF!</definedName>
    <definedName name="BExZZ8FKEIFG203MU6SEJ69MINCD" localSheetId="4" hidden="1">#REF!</definedName>
    <definedName name="BExZZ8FKEIFG203MU6SEJ69MINCD" hidden="1">#REF!</definedName>
    <definedName name="BExZZCHAVHW8C2H649KRGVQ0WVRT" localSheetId="4" hidden="1">#REF!</definedName>
    <definedName name="BExZZCHAVHW8C2H649KRGVQ0WVRT" hidden="1">#REF!</definedName>
    <definedName name="BExZZTK54OTLF2YB68BHGOS27GEN" localSheetId="4" hidden="1">#REF!</definedName>
    <definedName name="BExZZTK54OTLF2YB68BHGOS27GEN" hidden="1">#REF!</definedName>
    <definedName name="BExZZXB3JQQG4SIZS4MRU6NNW7HI" localSheetId="4" hidden="1">#REF!</definedName>
    <definedName name="BExZZXB3JQQG4SIZS4MRU6NNW7HI" hidden="1">#REF!</definedName>
    <definedName name="BExZZZEMIIFKMLLV4DJKX5TB9R5V" localSheetId="4" hidden="1">#REF!</definedName>
    <definedName name="BExZZZEMIIFKMLLV4DJKX5TB9R5V" hidden="1">#REF!</definedName>
    <definedName name="Bum" hidden="1">#REF!</definedName>
    <definedName name="DELETE01" localSheetId="4" hidden="1">{#N/A,#N/A,FALSE,"Coversheet";#N/A,#N/A,FALSE,"QA"}</definedName>
    <definedName name="DELETE01" hidden="1">{#N/A,#N/A,FALSE,"Coversheet";#N/A,#N/A,FALSE,"QA"}</definedName>
    <definedName name="DELETE02" localSheetId="4" hidden="1">{#N/A,#N/A,FALSE,"Schedule F";#N/A,#N/A,FALSE,"Schedule G"}</definedName>
    <definedName name="DELETE02" hidden="1">{#N/A,#N/A,FALSE,"Schedule F";#N/A,#N/A,FALSE,"Schedule G"}</definedName>
    <definedName name="Delete06" localSheetId="4" hidden="1">{#N/A,#N/A,FALSE,"Coversheet";#N/A,#N/A,FALSE,"QA"}</definedName>
    <definedName name="Delete06" hidden="1">{#N/A,#N/A,FALSE,"Coversheet";#N/A,#N/A,FALSE,"QA"}</definedName>
    <definedName name="Delete09" localSheetId="4" hidden="1">{#N/A,#N/A,FALSE,"Coversheet";#N/A,#N/A,FALSE,"QA"}</definedName>
    <definedName name="Delete09" hidden="1">{#N/A,#N/A,FALSE,"Coversheet";#N/A,#N/A,FALSE,"QA"}</definedName>
    <definedName name="Delete1" localSheetId="4" hidden="1">{#N/A,#N/A,FALSE,"Coversheet";#N/A,#N/A,FALSE,"QA"}</definedName>
    <definedName name="Delete1" hidden="1">{#N/A,#N/A,FALSE,"Coversheet";#N/A,#N/A,FALSE,"QA"}</definedName>
    <definedName name="Delete10" localSheetId="4" hidden="1">{#N/A,#N/A,FALSE,"Schedule F";#N/A,#N/A,FALSE,"Schedule G"}</definedName>
    <definedName name="Delete10" hidden="1">{#N/A,#N/A,FALSE,"Schedule F";#N/A,#N/A,FALSE,"Schedule G"}</definedName>
    <definedName name="Delete21" localSheetId="4" hidden="1">{#N/A,#N/A,FALSE,"Coversheet";#N/A,#N/A,FALSE,"QA"}</definedName>
    <definedName name="Delete21" hidden="1">{#N/A,#N/A,FALSE,"Coversheet";#N/A,#N/A,FALSE,"QA"}</definedName>
    <definedName name="DFIT" localSheetId="4" hidden="1">{#N/A,#N/A,FALSE,"Coversheet";#N/A,#N/A,FALSE,"QA"}</definedName>
    <definedName name="DFIT" hidden="1">{#N/A,#N/A,FALSE,"Coversheet";#N/A,#N/A,FALSE,"QA"}</definedName>
    <definedName name="ee" localSheetId="4" hidden="1">{#N/A,#N/A,FALSE,"Month ";#N/A,#N/A,FALSE,"YTD";#N/A,#N/A,FALSE,"12 mo ended"}</definedName>
    <definedName name="ee" hidden="1">{#N/A,#N/A,FALSE,"Month ";#N/A,#N/A,FALSE,"YTD";#N/A,#N/A,FALSE,"12 mo ended"}</definedName>
    <definedName name="error" localSheetId="4" hidden="1">{#N/A,#N/A,FALSE,"Coversheet";#N/A,#N/A,FALSE,"QA"}</definedName>
    <definedName name="error" hidden="1">{#N/A,#N/A,FALSE,"Coversheet";#N/A,#N/A,FALSE,"QA"}</definedName>
    <definedName name="Estimate" localSheetId="4" hidden="1">{#N/A,#N/A,FALSE,"Summ";#N/A,#N/A,FALSE,"General"}</definedName>
    <definedName name="Estimate" hidden="1">{#N/A,#N/A,FALSE,"Summ";#N/A,#N/A,FALSE,"General"}</definedName>
    <definedName name="ex" localSheetId="4" hidden="1">{#N/A,#N/A,FALSE,"Summ";#N/A,#N/A,FALSE,"General"}</definedName>
    <definedName name="ex" hidden="1">{#N/A,#N/A,FALSE,"Summ";#N/A,#N/A,FALSE,"General"}</definedName>
    <definedName name="fdasfdas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4" hidden="1">{#N/A,#N/A,FALSE,"Month ";#N/A,#N/A,FALSE,"YTD";#N/A,#N/A,FALSE,"12 mo ended"}</definedName>
    <definedName name="fdsafdasfdsa" hidden="1">{#N/A,#N/A,FALSE,"Month ";#N/A,#N/A,FALSE,"YTD";#N/A,#N/A,FALSE,"12 mo ended"}</definedName>
    <definedName name="ffff" localSheetId="4" hidden="1">{#N/A,#N/A,FALSE,"Coversheet";#N/A,#N/A,FALSE,"QA"}</definedName>
    <definedName name="ffff" hidden="1">{#N/A,#N/A,FALSE,"Coversheet";#N/A,#N/A,FALSE,"QA"}</definedName>
    <definedName name="fffgf" localSheetId="4" hidden="1">{#N/A,#N/A,FALSE,"Coversheet";#N/A,#N/A,FALSE,"QA"}</definedName>
    <definedName name="fffgf" hidden="1">{#N/A,#N/A,FALSE,"Coversheet";#N/A,#N/A,FALSE,"QA"}</definedName>
    <definedName name="helllo" localSheetId="4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4" hidden="1">{#N/A,#N/A,FALSE,"Coversheet";#N/A,#N/A,FALSE,"QA"}</definedName>
    <definedName name="HELP" hidden="1">{#N/A,#N/A,FALSE,"Coversheet";#N/A,#N/A,FALSE,"QA"}</definedName>
    <definedName name="HTML_Control" localSheetId="4" hidden="1">{"'Sheet1'!$A$1:$J$121"}</definedName>
    <definedName name="income_satement_ytd" localSheetId="4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4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localSheetId="4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localSheetId="4" hidden="1">{#N/A,#N/A,FALSE,"Summ";#N/A,#N/A,FALSE,"General"}</definedName>
    <definedName name="jfkljsdkljiejgr" hidden="1">{#N/A,#N/A,FALSE,"Summ";#N/A,#N/A,FALSE,"General"}</definedName>
    <definedName name="k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l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localSheetId="4" hidden="1">{#N/A,#N/A,FALSE,"Coversheet";#N/A,#N/A,FALSE,"QA"}</definedName>
    <definedName name="lookup" hidden="1">{#N/A,#N/A,FALSE,"Coversheet";#N/A,#N/A,FALSE,"QA"}</definedName>
    <definedName name="Miller" localSheetId="4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4" hidden="1">{#N/A,#N/A,FALSE,"Summ";#N/A,#N/A,FALSE,"General"}</definedName>
    <definedName name="new" hidden="1">{#N/A,#N/A,FALSE,"Summ";#N/A,#N/A,FALSE,"General"}</definedName>
    <definedName name="p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q" localSheetId="4" hidden="1">{#N/A,#N/A,FALSE,"Coversheet";#N/A,#N/A,FALSE,"QA"}</definedName>
    <definedName name="q" hidden="1">{#N/A,#N/A,FALSE,"Coversheet";#N/A,#N/A,FALSE,"QA"}</definedName>
    <definedName name="qqq" localSheetId="4" hidden="1">{#N/A,#N/A,FALSE,"schA"}</definedName>
    <definedName name="qqq" hidden="1">{#N/A,#N/A,FALSE,"schA"}</definedName>
    <definedName name="sdlfhsdlhfkl" localSheetId="4" hidden="1">{#N/A,#N/A,FALSE,"Summ";#N/A,#N/A,FALSE,"General"}</definedName>
    <definedName name="sdlfhsdlhfkl" hidden="1">{#N/A,#N/A,FALSE,"Summ";#N/A,#N/A,FALSE,"General"}</definedName>
    <definedName name="seven" localSheetId="4" hidden="1">{#N/A,#N/A,FALSE,"CRPT";#N/A,#N/A,FALSE,"TREND";#N/A,#N/A,FALSE,"%Curve"}</definedName>
    <definedName name="seven" hidden="1">{#N/A,#N/A,FALSE,"CRPT";#N/A,#N/A,FALSE,"TREND";#N/A,#N/A,FALSE,"%Curve"}</definedName>
    <definedName name="six" localSheetId="4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t" localSheetId="4" hidden="1">{#N/A,#N/A,FALSE,"CESTSUM";#N/A,#N/A,FALSE,"est sum A";#N/A,#N/A,FALSE,"est detail A"}</definedName>
    <definedName name="t" hidden="1">{#N/A,#N/A,FALSE,"CESTSUM";#N/A,#N/A,FALSE,"est sum A";#N/A,#N/A,FALSE,"est detail A"}</definedName>
    <definedName name="tem" localSheetId="4" hidden="1">{#N/A,#N/A,FALSE,"Summ";#N/A,#N/A,FALSE,"General"}</definedName>
    <definedName name="tem" hidden="1">{#N/A,#N/A,FALSE,"Summ";#N/A,#N/A,FALSE,"General"}</definedName>
    <definedName name="temp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tem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Temp1" localSheetId="4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4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localSheetId="4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localSheetId="4" hidden="1">#REF!</definedName>
    <definedName name="Transfer" hidden="1">#REF!</definedName>
    <definedName name="Transfers" localSheetId="4" hidden="1">#REF!</definedName>
    <definedName name="Transfers" hidden="1">#REF!</definedName>
    <definedName name="u" localSheetId="4" hidden="1">{#N/A,#N/A,FALSE,"Summ";#N/A,#N/A,FALSE,"General"}</definedName>
    <definedName name="u" hidden="1">{#N/A,#N/A,FALSE,"Summ";#N/A,#N/A,FALSE,"General"}</definedName>
    <definedName name="v" localSheetId="4" hidden="1">{#N/A,#N/A,FALSE,"Coversheet";#N/A,#N/A,FALSE,"QA"}</definedName>
    <definedName name="v" hidden="1">{#N/A,#N/A,FALSE,"Coversheet";#N/A,#N/A,FALSE,"QA"}</definedName>
    <definedName name="Value" localSheetId="4" hidden="1">{#N/A,#N/A,FALSE,"Summ";#N/A,#N/A,FALSE,"General"}</definedName>
    <definedName name="Value" hidden="1">{#N/A,#N/A,FALSE,"Summ";#N/A,#N/A,FALSE,"General"}</definedName>
    <definedName name="w" localSheetId="4" hidden="1">{#N/A,#N/A,FALSE,"Schedule F";#N/A,#N/A,FALSE,"Schedule G"}</definedName>
    <definedName name="w" hidden="1">{#N/A,#N/A,FALSE,"Schedule F";#N/A,#N/A,FALSE,"Schedule G"}</definedName>
    <definedName name="we" localSheetId="4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localSheetId="4" hidden="1">{#N/A,#N/A,FALSE,"Coversheet";#N/A,#N/A,FALSE,"QA"}</definedName>
    <definedName name="WH" hidden="1">{#N/A,#N/A,FALSE,"Coversheet";#N/A,#N/A,FALSE,"QA"}</definedName>
    <definedName name="wrn.1._.Bi._.Monthly._.CR." localSheetId="4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4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4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4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4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4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4" hidden="1">{#N/A,#N/A,FALSE,"schA"}</definedName>
    <definedName name="wrn.ECR." hidden="1">{#N/A,#N/A,FALSE,"schA"}</definedName>
    <definedName name="wrn.ESTIMATE." localSheetId="4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4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localSheetId="4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localSheetId="4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4" hidden="1">{#N/A,#N/A,FALSE,"Coversheet";#N/A,#N/A,FALSE,"QA"}</definedName>
    <definedName name="wrn.Incentive._.Overhead." hidden="1">{#N/A,#N/A,FALSE,"Coversheet";#N/A,#N/A,FALSE,"QA"}</definedName>
    <definedName name="wrn.limit_reports." localSheetId="4" hidden="1">{#N/A,#N/A,FALSE,"Schedule F";#N/A,#N/A,FALSE,"Schedule G"}</definedName>
    <definedName name="wrn.limit_reports." hidden="1">{#N/A,#N/A,FALSE,"Schedule F";#N/A,#N/A,FALSE,"Schedule G"}</definedName>
    <definedName name="wrn.MARGIN_WO_QTR." localSheetId="4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localSheetId="4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4" hidden="1">{#N/A,#N/A,FALSE,"7617 Fab";#N/A,#N/A,FALSE,"7617 NSK"}</definedName>
    <definedName name="wrn.SCHEDULE." hidden="1">{#N/A,#N/A,FALSE,"7617 Fab";#N/A,#N/A,FALSE,"7617 NSK"}</definedName>
    <definedName name="wrn.SLB." localSheetId="4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4" hidden="1">{#N/A,#N/A,FALSE,"2002 Small Tool OH";#N/A,#N/A,FALSE,"QA"}</definedName>
    <definedName name="wrn.Small._.Tools._.Overhead." hidden="1">{#N/A,#N/A,FALSE,"2002 Small Tool OH";#N/A,#N/A,FALSE,"QA"}</definedName>
    <definedName name="wrn.Summary." localSheetId="4" hidden="1">{#N/A,#N/A,FALSE,"Summ";#N/A,#N/A,FALSE,"General"}</definedName>
    <definedName name="wrn.Summary." hidden="1">{#N/A,#N/A,FALSE,"Summ";#N/A,#N/A,FALSE,"General"}</definedName>
    <definedName name="wrn.USIM_Data." localSheetId="4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4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4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4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4" hidden="1">{#N/A,#N/A,FALSE,"schA"}</definedName>
    <definedName name="www" hidden="1">{#N/A,#N/A,FALSE,"schA"}</definedName>
    <definedName name="x" localSheetId="4" hidden="1">{#N/A,#N/A,FALSE,"Coversheet";#N/A,#N/A,FALSE,"QA"}</definedName>
    <definedName name="x" hidden="1">{#N/A,#N/A,FALSE,"Coversheet";#N/A,#N/A,FALSE,"QA"}</definedName>
    <definedName name="xx" localSheetId="4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localSheetId="4" hidden="1">{#N/A,#N/A,FALSE,"Summ";#N/A,#N/A,FALSE,"General"}</definedName>
    <definedName name="yuf" hidden="1">{#N/A,#N/A,FALSE,"Summ";#N/A,#N/A,FALSE,"General"}</definedName>
    <definedName name="z" localSheetId="4" hidden="1">{#N/A,#N/A,FALSE,"Coversheet";#N/A,#N/A,FALSE,"QA"}</definedName>
    <definedName name="z" hidden="1">{#N/A,#N/A,FALSE,"Coversheet";#N/A,#N/A,FALSE,"QA"}</definedName>
  </definedNames>
  <calcPr calcId="152511"/>
</workbook>
</file>

<file path=xl/calcChain.xml><?xml version="1.0" encoding="utf-8"?>
<calcChain xmlns="http://schemas.openxmlformats.org/spreadsheetml/2006/main">
  <c r="C23" i="15" l="1"/>
  <c r="D23" i="15" s="1"/>
  <c r="Q12" i="2"/>
  <c r="P12" i="2"/>
  <c r="O12" i="2"/>
  <c r="M12" i="2"/>
  <c r="N12" i="2" s="1"/>
  <c r="L12" i="2"/>
  <c r="J12" i="2"/>
  <c r="K12" i="2" s="1"/>
  <c r="I12" i="2"/>
  <c r="G12" i="2"/>
  <c r="F12" i="2"/>
  <c r="E12" i="2"/>
  <c r="D12" i="2"/>
  <c r="O19" i="23"/>
  <c r="O18" i="23"/>
  <c r="O17" i="23"/>
  <c r="O16" i="23"/>
  <c r="O15" i="23"/>
  <c r="O14" i="23"/>
  <c r="O13" i="23"/>
  <c r="O12" i="23"/>
  <c r="O11" i="23"/>
  <c r="O10" i="23"/>
  <c r="O9" i="23"/>
  <c r="O8" i="23"/>
  <c r="O7" i="23"/>
  <c r="O6" i="23"/>
  <c r="O5" i="23"/>
  <c r="O4" i="23"/>
  <c r="O3" i="23"/>
  <c r="O2" i="23"/>
  <c r="F40" i="22" s="1"/>
  <c r="G40" i="22" s="1"/>
  <c r="C4" i="11" s="1"/>
  <c r="E14" i="22" l="1"/>
  <c r="E20" i="22"/>
  <c r="E28" i="22"/>
  <c r="E52" i="22"/>
  <c r="E58" i="22"/>
  <c r="E66" i="22"/>
  <c r="E60" i="22" l="1"/>
  <c r="E68" i="22" s="1"/>
  <c r="E22" i="22"/>
  <c r="E30" i="22" s="1"/>
  <c r="E35" i="22" s="1"/>
  <c r="F17" i="21" l="1"/>
  <c r="F15" i="21"/>
  <c r="G13" i="21"/>
  <c r="G20" i="21" s="1"/>
  <c r="G24" i="21" s="1"/>
  <c r="B7" i="11" s="1"/>
  <c r="F13" i="21"/>
  <c r="H13" i="21"/>
  <c r="H20" i="21" s="1"/>
  <c r="H24" i="21" s="1"/>
  <c r="C7" i="11" s="1"/>
  <c r="F11" i="21"/>
  <c r="F20" i="21" l="1"/>
  <c r="F24" i="21"/>
  <c r="B17" i="20" l="1"/>
  <c r="B21" i="20" s="1"/>
  <c r="B27" i="20"/>
  <c r="B54" i="20"/>
  <c r="B58" i="20" s="1"/>
  <c r="B29" i="20" l="1"/>
  <c r="M24" i="17" l="1"/>
  <c r="L24" i="17"/>
  <c r="K24" i="17"/>
  <c r="J24" i="17"/>
  <c r="I24" i="17"/>
  <c r="H24" i="17"/>
  <c r="G24" i="17"/>
  <c r="F24" i="17"/>
  <c r="E24" i="17"/>
  <c r="D24" i="17"/>
  <c r="C24" i="17"/>
  <c r="B24" i="17"/>
  <c r="M23" i="17"/>
  <c r="L23" i="17"/>
  <c r="K23" i="17"/>
  <c r="J23" i="17"/>
  <c r="I23" i="17"/>
  <c r="H23" i="17"/>
  <c r="G23" i="17"/>
  <c r="F23" i="17"/>
  <c r="E23" i="17"/>
  <c r="D23" i="17"/>
  <c r="C23" i="17"/>
  <c r="B23" i="17"/>
  <c r="M22" i="17"/>
  <c r="L22" i="17"/>
  <c r="K22" i="17"/>
  <c r="J22" i="17"/>
  <c r="I22" i="17"/>
  <c r="H22" i="17"/>
  <c r="G22" i="17"/>
  <c r="F22" i="17"/>
  <c r="E22" i="17"/>
  <c r="D22" i="17"/>
  <c r="C22" i="17"/>
  <c r="B22" i="17"/>
  <c r="M20" i="17"/>
  <c r="L20" i="17"/>
  <c r="K20" i="17"/>
  <c r="J20" i="17"/>
  <c r="I20" i="17"/>
  <c r="H20" i="17"/>
  <c r="G20" i="17"/>
  <c r="F20" i="17"/>
  <c r="E20" i="17"/>
  <c r="D20" i="17"/>
  <c r="C20" i="17"/>
  <c r="B20" i="17"/>
  <c r="D5" i="17"/>
  <c r="E5" i="17" s="1"/>
  <c r="F5" i="17" s="1"/>
  <c r="G5" i="17" s="1"/>
  <c r="H5" i="17" s="1"/>
  <c r="I5" i="17" s="1"/>
  <c r="J5" i="17" s="1"/>
  <c r="K5" i="17" s="1"/>
  <c r="L5" i="17" s="1"/>
  <c r="M5" i="17" s="1"/>
  <c r="C5" i="17"/>
  <c r="D20" i="15"/>
  <c r="C20" i="15"/>
  <c r="D19" i="15"/>
  <c r="C19" i="15"/>
  <c r="D18" i="15"/>
  <c r="C18" i="15"/>
  <c r="D17" i="15"/>
  <c r="C17" i="15"/>
  <c r="D16" i="15"/>
  <c r="C16" i="15"/>
  <c r="D15" i="15"/>
  <c r="C15" i="15"/>
  <c r="D14" i="15"/>
  <c r="C14" i="15"/>
  <c r="D13" i="15"/>
  <c r="C13" i="15"/>
  <c r="D12" i="15"/>
  <c r="C12" i="15"/>
  <c r="D11" i="15"/>
  <c r="C11" i="15"/>
  <c r="D10" i="15"/>
  <c r="C10" i="15"/>
  <c r="D9" i="15"/>
  <c r="C9" i="15"/>
  <c r="D8" i="15"/>
  <c r="C8" i="15"/>
  <c r="F18" i="13"/>
  <c r="G16" i="13"/>
  <c r="E16" i="13"/>
  <c r="E19" i="13" s="1"/>
  <c r="D16" i="13"/>
  <c r="D19" i="13" s="1"/>
  <c r="C16" i="13"/>
  <c r="C19" i="13" s="1"/>
  <c r="F15" i="13"/>
  <c r="F14" i="13"/>
  <c r="F13" i="13"/>
  <c r="F12" i="13"/>
  <c r="F11" i="13"/>
  <c r="F10" i="13"/>
  <c r="F9" i="13"/>
  <c r="C21" i="15" l="1"/>
  <c r="C26" i="15"/>
  <c r="C24" i="15"/>
  <c r="F16" i="13"/>
  <c r="F19" i="13" s="1"/>
  <c r="D21" i="15"/>
  <c r="D26" i="15" l="1"/>
  <c r="D24" i="15"/>
  <c r="I14" i="13"/>
  <c r="I11" i="13"/>
  <c r="I10" i="13"/>
  <c r="I18" i="13"/>
  <c r="I15" i="13"/>
  <c r="I13" i="13"/>
  <c r="I12" i="13"/>
  <c r="I9" i="13"/>
  <c r="I16" i="13" l="1"/>
  <c r="J9" i="13"/>
  <c r="J13" i="13"/>
  <c r="J11" i="13"/>
  <c r="J15" i="13"/>
  <c r="J14" i="13"/>
  <c r="K18" i="13"/>
  <c r="J12" i="13"/>
  <c r="J10" i="13"/>
  <c r="E20" i="15" l="1"/>
  <c r="M15" i="13"/>
  <c r="E11" i="15"/>
  <c r="E16" i="15"/>
  <c r="M11" i="13"/>
  <c r="E9" i="15"/>
  <c r="E8" i="15"/>
  <c r="M9" i="13"/>
  <c r="L9" i="13"/>
  <c r="E23" i="15"/>
  <c r="M18" i="13"/>
  <c r="E17" i="15"/>
  <c r="E12" i="15"/>
  <c r="M12" i="13"/>
  <c r="I19" i="13"/>
  <c r="J16" i="13"/>
  <c r="E15" i="15"/>
  <c r="E10" i="15"/>
  <c r="M10" i="13"/>
  <c r="E19" i="15"/>
  <c r="E14" i="15"/>
  <c r="M14" i="13"/>
  <c r="E13" i="15"/>
  <c r="E18" i="15"/>
  <c r="M13" i="13"/>
  <c r="G18" i="15" l="1"/>
  <c r="F18" i="15"/>
  <c r="G12" i="15"/>
  <c r="F12" i="15"/>
  <c r="H12" i="15" s="1"/>
  <c r="G23" i="15"/>
  <c r="F23" i="15"/>
  <c r="F9" i="15"/>
  <c r="G9" i="15"/>
  <c r="F15" i="15"/>
  <c r="G15" i="15"/>
  <c r="E21" i="15"/>
  <c r="E24" i="15" s="1"/>
  <c r="G8" i="15"/>
  <c r="F8" i="15"/>
  <c r="G13" i="15"/>
  <c r="F13" i="15"/>
  <c r="G14" i="15"/>
  <c r="F14" i="15"/>
  <c r="F17" i="15"/>
  <c r="G17" i="15"/>
  <c r="G11" i="15"/>
  <c r="F11" i="15"/>
  <c r="F19" i="15"/>
  <c r="G19" i="15"/>
  <c r="G10" i="15"/>
  <c r="F10" i="15"/>
  <c r="M16" i="13"/>
  <c r="M19" i="13" s="1"/>
  <c r="M23" i="13" s="1"/>
  <c r="G16" i="15"/>
  <c r="F16" i="15"/>
  <c r="H16" i="15" s="1"/>
  <c r="G20" i="15"/>
  <c r="F20" i="15"/>
  <c r="H19" i="15" l="1"/>
  <c r="H17" i="15"/>
  <c r="B11" i="12" s="1"/>
  <c r="H10" i="15"/>
  <c r="B9" i="12" s="1"/>
  <c r="H11" i="15"/>
  <c r="B10" i="12" s="1"/>
  <c r="H14" i="15"/>
  <c r="B13" i="12" s="1"/>
  <c r="H15" i="15"/>
  <c r="F21" i="15"/>
  <c r="F24" i="15" s="1"/>
  <c r="H8" i="15"/>
  <c r="G21" i="15"/>
  <c r="G24" i="15" s="1"/>
  <c r="H13" i="15"/>
  <c r="B12" i="12" s="1"/>
  <c r="H9" i="15"/>
  <c r="H20" i="15"/>
  <c r="B14" i="12" s="1"/>
  <c r="H23" i="15"/>
  <c r="B17" i="12" s="1"/>
  <c r="H18" i="15"/>
  <c r="H21" i="15" l="1"/>
  <c r="H24" i="15" s="1"/>
  <c r="B8" i="12"/>
  <c r="B15" i="12" l="1"/>
  <c r="B18" i="12" s="1"/>
  <c r="C5" i="11" s="1"/>
  <c r="D7" i="11" l="1"/>
  <c r="B4" i="11"/>
  <c r="D4" i="11" l="1"/>
  <c r="C6" i="11"/>
  <c r="C8" i="11" s="1"/>
  <c r="C9" i="11" s="1"/>
  <c r="H12" i="2" l="1"/>
  <c r="Q20" i="10" l="1"/>
  <c r="P20" i="10"/>
  <c r="O20" i="10"/>
  <c r="N20" i="10"/>
  <c r="M20" i="10"/>
  <c r="L20" i="10"/>
  <c r="K20" i="10"/>
  <c r="J20" i="10"/>
  <c r="I20" i="10"/>
  <c r="H20" i="10"/>
  <c r="G20" i="10"/>
  <c r="F20" i="10"/>
  <c r="E20" i="10"/>
  <c r="D20" i="10"/>
  <c r="F9" i="2" s="1"/>
  <c r="C20" i="10"/>
  <c r="Q19" i="10"/>
  <c r="P19" i="10"/>
  <c r="O19" i="10"/>
  <c r="N19" i="10"/>
  <c r="M19" i="10"/>
  <c r="L19" i="10"/>
  <c r="K19" i="10"/>
  <c r="J19" i="10"/>
  <c r="I19" i="10"/>
  <c r="H19" i="10"/>
  <c r="G19" i="10"/>
  <c r="F19" i="10"/>
  <c r="E19" i="10"/>
  <c r="D19" i="10"/>
  <c r="F8" i="2" s="1"/>
  <c r="C19" i="10"/>
  <c r="Q18" i="10"/>
  <c r="P18" i="10"/>
  <c r="O18" i="10"/>
  <c r="N18" i="10"/>
  <c r="M18" i="10"/>
  <c r="L18" i="10"/>
  <c r="K18" i="10"/>
  <c r="J18" i="10"/>
  <c r="I18" i="10"/>
  <c r="H18" i="10"/>
  <c r="G18" i="10"/>
  <c r="F18" i="10"/>
  <c r="E18" i="10"/>
  <c r="D18" i="10"/>
  <c r="C18" i="10"/>
  <c r="Q17" i="10"/>
  <c r="P17" i="10"/>
  <c r="O17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Q16" i="10"/>
  <c r="P16" i="10"/>
  <c r="O16" i="10"/>
  <c r="N16" i="10"/>
  <c r="M16" i="10"/>
  <c r="L16" i="10"/>
  <c r="K16" i="10"/>
  <c r="J16" i="10"/>
  <c r="I16" i="10"/>
  <c r="H16" i="10"/>
  <c r="G16" i="10"/>
  <c r="F16" i="10"/>
  <c r="E16" i="10"/>
  <c r="D16" i="10"/>
  <c r="C16" i="10"/>
  <c r="Q15" i="10"/>
  <c r="P15" i="10"/>
  <c r="O15" i="10"/>
  <c r="N15" i="10"/>
  <c r="M15" i="10"/>
  <c r="L15" i="10"/>
  <c r="K15" i="10"/>
  <c r="J15" i="10"/>
  <c r="I15" i="10"/>
  <c r="H15" i="10"/>
  <c r="G15" i="10"/>
  <c r="F15" i="10"/>
  <c r="E15" i="10"/>
  <c r="D15" i="10"/>
  <c r="C15" i="10"/>
  <c r="Q14" i="10"/>
  <c r="P14" i="10"/>
  <c r="O14" i="10"/>
  <c r="N14" i="10"/>
  <c r="M14" i="10"/>
  <c r="L14" i="10"/>
  <c r="K14" i="10"/>
  <c r="J14" i="10"/>
  <c r="I14" i="10"/>
  <c r="H14" i="10"/>
  <c r="G14" i="10"/>
  <c r="F14" i="10"/>
  <c r="E14" i="10"/>
  <c r="D14" i="10"/>
  <c r="C14" i="10"/>
  <c r="Q13" i="10"/>
  <c r="P13" i="10"/>
  <c r="O13" i="10"/>
  <c r="N13" i="10"/>
  <c r="M13" i="10"/>
  <c r="L13" i="10"/>
  <c r="K13" i="10"/>
  <c r="J13" i="10"/>
  <c r="I13" i="10"/>
  <c r="H13" i="10"/>
  <c r="G13" i="10"/>
  <c r="F13" i="10"/>
  <c r="E13" i="10"/>
  <c r="D13" i="10"/>
  <c r="C13" i="10"/>
  <c r="Q12" i="10"/>
  <c r="P12" i="10"/>
  <c r="O12" i="10"/>
  <c r="N12" i="10"/>
  <c r="M12" i="10"/>
  <c r="L12" i="10"/>
  <c r="K12" i="10"/>
  <c r="J12" i="10"/>
  <c r="I12" i="10"/>
  <c r="H12" i="10"/>
  <c r="G12" i="10"/>
  <c r="F12" i="10"/>
  <c r="E12" i="10"/>
  <c r="D12" i="10"/>
  <c r="C12" i="10"/>
  <c r="Q11" i="10"/>
  <c r="P11" i="10"/>
  <c r="O11" i="10"/>
  <c r="N11" i="10"/>
  <c r="M11" i="10"/>
  <c r="L11" i="10"/>
  <c r="K11" i="10"/>
  <c r="J11" i="10"/>
  <c r="I11" i="10"/>
  <c r="H11" i="10"/>
  <c r="G11" i="10"/>
  <c r="F11" i="10"/>
  <c r="E11" i="10"/>
  <c r="D11" i="10"/>
  <c r="C11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10" i="10"/>
  <c r="C10" i="10"/>
  <c r="F9" i="10"/>
  <c r="Q9" i="10"/>
  <c r="P9" i="10"/>
  <c r="O9" i="10"/>
  <c r="N9" i="10"/>
  <c r="M9" i="10"/>
  <c r="L9" i="10"/>
  <c r="K9" i="10"/>
  <c r="J9" i="10"/>
  <c r="I9" i="10"/>
  <c r="H9" i="10"/>
  <c r="G9" i="10"/>
  <c r="E9" i="10"/>
  <c r="D9" i="10"/>
  <c r="C9" i="10"/>
  <c r="C4" i="10"/>
  <c r="C3" i="10"/>
  <c r="C2" i="10"/>
  <c r="C1" i="10"/>
  <c r="R13" i="10" l="1"/>
  <c r="S13" i="10" s="1"/>
  <c r="R15" i="10"/>
  <c r="S15" i="10" s="1"/>
  <c r="R9" i="10"/>
  <c r="S9" i="10" s="1"/>
  <c r="R11" i="10"/>
  <c r="S11" i="10" s="1"/>
  <c r="R17" i="10"/>
  <c r="S17" i="10" s="1"/>
  <c r="R19" i="10"/>
  <c r="S19" i="10" s="1"/>
  <c r="R10" i="10"/>
  <c r="S10" i="10" s="1"/>
  <c r="R12" i="10"/>
  <c r="S12" i="10" s="1"/>
  <c r="R14" i="10"/>
  <c r="S14" i="10" s="1"/>
  <c r="R16" i="10"/>
  <c r="S16" i="10" s="1"/>
  <c r="R18" i="10"/>
  <c r="S18" i="10" s="1"/>
  <c r="R20" i="10"/>
  <c r="S20" i="10" s="1"/>
  <c r="D8" i="2"/>
  <c r="Q9" i="2"/>
  <c r="Q8" i="2"/>
  <c r="P9" i="2"/>
  <c r="P8" i="2"/>
  <c r="O9" i="2"/>
  <c r="O8" i="2"/>
  <c r="N9" i="2"/>
  <c r="N8" i="2"/>
  <c r="M9" i="2"/>
  <c r="M8" i="2"/>
  <c r="L9" i="2"/>
  <c r="L8" i="2"/>
  <c r="K9" i="2"/>
  <c r="K8" i="2"/>
  <c r="J9" i="2"/>
  <c r="J8" i="2"/>
  <c r="I9" i="2"/>
  <c r="I8" i="2"/>
  <c r="H9" i="2"/>
  <c r="H8" i="2"/>
  <c r="G9" i="2"/>
  <c r="G8" i="2"/>
  <c r="E9" i="2"/>
  <c r="E8" i="2"/>
  <c r="D9" i="2"/>
  <c r="B5" i="11" l="1"/>
  <c r="D5" i="11" l="1"/>
  <c r="D6" i="11" s="1"/>
  <c r="D8" i="11" s="1"/>
  <c r="D9" i="11" s="1"/>
  <c r="B6" i="11"/>
  <c r="B8" i="11" s="1"/>
  <c r="B9" i="11" s="1"/>
  <c r="R9" i="2" l="1"/>
  <c r="R8" i="2"/>
  <c r="A9" i="2" l="1"/>
  <c r="A10" i="2" s="1"/>
  <c r="A11" i="2" s="1"/>
  <c r="A12" i="2" s="1"/>
  <c r="A13" i="2" s="1"/>
  <c r="A14" i="2" s="1"/>
  <c r="Q11" i="2" l="1"/>
  <c r="Q13" i="2" s="1"/>
  <c r="P11" i="2"/>
  <c r="P13" i="2" s="1"/>
  <c r="O11" i="2"/>
  <c r="O13" i="2" s="1"/>
  <c r="N11" i="2"/>
  <c r="N13" i="2" s="1"/>
  <c r="M11" i="2"/>
  <c r="M13" i="2" s="1"/>
  <c r="L11" i="2"/>
  <c r="L13" i="2" s="1"/>
  <c r="K11" i="2"/>
  <c r="K13" i="2" s="1"/>
  <c r="J11" i="2"/>
  <c r="J13" i="2" s="1"/>
  <c r="I11" i="2"/>
  <c r="I13" i="2" s="1"/>
  <c r="H11" i="2"/>
  <c r="H13" i="2" s="1"/>
  <c r="G11" i="2"/>
  <c r="G13" i="2" s="1"/>
  <c r="F11" i="2"/>
  <c r="F13" i="2" s="1"/>
  <c r="E11" i="2"/>
  <c r="E13" i="2" s="1"/>
  <c r="D11" i="2"/>
  <c r="D13" i="2" s="1"/>
  <c r="R13" i="2" l="1"/>
  <c r="R11" i="2"/>
  <c r="R12" i="2" l="1"/>
</calcChain>
</file>

<file path=xl/comments1.xml><?xml version="1.0" encoding="utf-8"?>
<comments xmlns="http://schemas.openxmlformats.org/spreadsheetml/2006/main">
  <authors>
    <author>prasan</author>
  </authors>
  <commentList>
    <comment ref="C8" authorId="0" shapeId="0">
      <text>
        <r>
          <rPr>
            <b/>
            <sz val="9"/>
            <color indexed="81"/>
            <rFont val="Tahoma"/>
            <family val="2"/>
          </rPr>
          <t>prasan:</t>
        </r>
        <r>
          <rPr>
            <sz val="9"/>
            <color indexed="81"/>
            <rFont val="Tahoma"/>
            <family val="2"/>
          </rPr>
          <t xml:space="preserve">
F2018 Forecast</t>
        </r>
      </text>
    </comment>
    <comment ref="C9" authorId="0" shapeId="0">
      <text>
        <r>
          <rPr>
            <b/>
            <sz val="9"/>
            <color indexed="81"/>
            <rFont val="Tahoma"/>
            <family val="2"/>
          </rPr>
          <t>prasan:</t>
        </r>
        <r>
          <rPr>
            <sz val="9"/>
            <color indexed="81"/>
            <rFont val="Tahoma"/>
            <family val="2"/>
          </rPr>
          <t xml:space="preserve">
F2018 Forecast
</t>
        </r>
      </text>
    </comment>
  </commentList>
</comments>
</file>

<file path=xl/sharedStrings.xml><?xml version="1.0" encoding="utf-8"?>
<sst xmlns="http://schemas.openxmlformats.org/spreadsheetml/2006/main" count="501" uniqueCount="346">
  <si>
    <t>Puget Sound Energy</t>
  </si>
  <si>
    <t>Electric Merger Credit Tariff Impacts</t>
  </si>
  <si>
    <t>Docket No. UE-072375</t>
  </si>
  <si>
    <t>Schedule 132</t>
  </si>
  <si>
    <t>Line No.</t>
  </si>
  <si>
    <t>Description</t>
  </si>
  <si>
    <t>Rate Schedule</t>
  </si>
  <si>
    <t>Revenue Including Current Sch 132 Credit</t>
  </si>
  <si>
    <t>Revenue Including Proposed Sch 132 Credit</t>
  </si>
  <si>
    <t>$ Change in Schedule 132</t>
  </si>
  <si>
    <t>% Revenue Change</t>
  </si>
  <si>
    <t>a</t>
  </si>
  <si>
    <t>b</t>
  </si>
  <si>
    <t>c</t>
  </si>
  <si>
    <t>d</t>
  </si>
  <si>
    <t>e</t>
  </si>
  <si>
    <t>f</t>
  </si>
  <si>
    <t>g</t>
  </si>
  <si>
    <t>h = d * f + e</t>
  </si>
  <si>
    <t>i = d * g + e</t>
  </si>
  <si>
    <t>j = i - h</t>
  </si>
  <si>
    <t>k = j / h</t>
  </si>
  <si>
    <t>Residential</t>
  </si>
  <si>
    <t>Primary Voltage</t>
  </si>
  <si>
    <t>Campus</t>
  </si>
  <si>
    <t>High Voltage</t>
  </si>
  <si>
    <t>Retail Wheeling</t>
  </si>
  <si>
    <t>Lighting</t>
  </si>
  <si>
    <t>50-59</t>
  </si>
  <si>
    <t>Firm Resale</t>
  </si>
  <si>
    <t>Total</t>
  </si>
  <si>
    <t>As-Delivered Monthly Sales &amp; Transportation by Rate Schedule</t>
  </si>
  <si>
    <t>Tariff 7</t>
  </si>
  <si>
    <t>Tariff 24</t>
  </si>
  <si>
    <t>Tariff 25</t>
  </si>
  <si>
    <t>Tariff 26</t>
  </si>
  <si>
    <t>Tariff 29</t>
  </si>
  <si>
    <t>Tariff 31</t>
  </si>
  <si>
    <t>Tariff 35</t>
  </si>
  <si>
    <t>Tariff 43</t>
  </si>
  <si>
    <t>Tariff 40</t>
  </si>
  <si>
    <t>Tariff 46</t>
  </si>
  <si>
    <t>Tariff 49</t>
  </si>
  <si>
    <t>Lights</t>
  </si>
  <si>
    <t>Transportation</t>
  </si>
  <si>
    <t>Total Tariff</t>
  </si>
  <si>
    <t>Year</t>
  </si>
  <si>
    <t>Month</t>
  </si>
  <si>
    <t>Line</t>
  </si>
  <si>
    <t>Variance</t>
  </si>
  <si>
    <t>(After DSM Program Impacts)</t>
  </si>
  <si>
    <t>Tariff 7A</t>
  </si>
  <si>
    <t>Check</t>
  </si>
  <si>
    <t>PUGET SOUND ENERGY</t>
  </si>
  <si>
    <t>Commercial</t>
  </si>
  <si>
    <t>Industrial</t>
  </si>
  <si>
    <t>Electric</t>
  </si>
  <si>
    <t>h</t>
  </si>
  <si>
    <t>Secondary Voltage General Service &lt; 50 kW</t>
  </si>
  <si>
    <t>8 &amp; 24</t>
  </si>
  <si>
    <t>Secondary Voltage General Service &gt; 50 kW and &lt; 350 kW &amp; Irrigation</t>
  </si>
  <si>
    <t>7A, 11, 25 &amp; 29</t>
  </si>
  <si>
    <t>Secondary Voltage General Service &gt; 350 kW</t>
  </si>
  <si>
    <t>12 &amp; 26</t>
  </si>
  <si>
    <t>10, 31, 35 &amp; 43</t>
  </si>
  <si>
    <t>46 &amp; 49</t>
  </si>
  <si>
    <t>i</t>
  </si>
  <si>
    <t>m</t>
  </si>
  <si>
    <t>o</t>
  </si>
  <si>
    <t>Annual kWh Delivered Sales (Normalized)
YE Dec 2018</t>
  </si>
  <si>
    <t>Estimated Net Annual Proforma Base Revenue (Excluding Sch 132)
YE Dec 2018</t>
  </si>
  <si>
    <t>Sch 132
Current
Rate
Effective
01-01-2017</t>
  </si>
  <si>
    <t>Sch 132
Proposed
Rate
Effective
01-01-2018</t>
  </si>
  <si>
    <t>Monthly MWh Sales History and Projections, 2018 - 2023</t>
  </si>
  <si>
    <t>RC 03</t>
  </si>
  <si>
    <t>RC 05</t>
  </si>
  <si>
    <t>RC 07</t>
  </si>
  <si>
    <t>RC 7A</t>
  </si>
  <si>
    <t>RC 08</t>
  </si>
  <si>
    <t>RC 10</t>
  </si>
  <si>
    <t>RC 11</t>
  </si>
  <si>
    <t>RC 12</t>
  </si>
  <si>
    <t>RC 24C</t>
  </si>
  <si>
    <t>RC 24I</t>
  </si>
  <si>
    <t>RC 25C</t>
  </si>
  <si>
    <t>RC 25I</t>
  </si>
  <si>
    <t>RC 26C</t>
  </si>
  <si>
    <t>RC 26I</t>
  </si>
  <si>
    <t>RC 29</t>
  </si>
  <si>
    <t>RC 31C</t>
  </si>
  <si>
    <t>RC 31I</t>
  </si>
  <si>
    <t>RC 35</t>
  </si>
  <si>
    <t>RC 40C</t>
  </si>
  <si>
    <t>RC 40I</t>
  </si>
  <si>
    <t>RC 43</t>
  </si>
  <si>
    <t>RC 46C</t>
  </si>
  <si>
    <t>RC 46I</t>
  </si>
  <si>
    <t>RC 49C</t>
  </si>
  <si>
    <t>RC 49I</t>
  </si>
  <si>
    <t>RC 24L</t>
  </si>
  <si>
    <t>RC 25L</t>
  </si>
  <si>
    <t>RC 50</t>
  </si>
  <si>
    <t>RC 51</t>
  </si>
  <si>
    <t>RC 52</t>
  </si>
  <si>
    <t>RC 53</t>
  </si>
  <si>
    <t>RC 54</t>
  </si>
  <si>
    <t>RC 55</t>
  </si>
  <si>
    <t>RC 56</t>
  </si>
  <si>
    <t>RC 57</t>
  </si>
  <si>
    <t>RC 58</t>
  </si>
  <si>
    <t>RC 59</t>
  </si>
  <si>
    <t>Sales Total</t>
  </si>
  <si>
    <t>RC 449PV</t>
  </si>
  <si>
    <t>RC449HV</t>
  </si>
  <si>
    <t>RC 459HV</t>
  </si>
  <si>
    <t>Sales+Transport</t>
  </si>
  <si>
    <t>Microsoft</t>
  </si>
  <si>
    <t>F2018</t>
  </si>
  <si>
    <t>j</t>
  </si>
  <si>
    <t>k</t>
  </si>
  <si>
    <t>l</t>
  </si>
  <si>
    <t>n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</si>
  <si>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</si>
  <si>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</si>
  <si>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</si>
  <si>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</si>
  <si>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</si>
  <si>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</si>
  <si>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</si>
  <si>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</si>
  <si>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</si>
  <si>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</si>
  <si>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</si>
  <si>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aa</t>
  </si>
  <si>
    <t>ab</t>
  </si>
  <si>
    <t>ac</t>
  </si>
  <si>
    <t>ad</t>
  </si>
  <si>
    <t>ae</t>
  </si>
  <si>
    <t>af</t>
  </si>
  <si>
    <t>ag</t>
  </si>
  <si>
    <t>ah</t>
  </si>
  <si>
    <t>ai</t>
  </si>
  <si>
    <t>aj</t>
  </si>
  <si>
    <t>ak</t>
  </si>
  <si>
    <t>YTD through October</t>
  </si>
  <si>
    <t>Estimated Nov - Dec</t>
  </si>
  <si>
    <t>Gas</t>
  </si>
  <si>
    <t>Combined</t>
  </si>
  <si>
    <t>Total Estimated 12ME December 2018</t>
  </si>
  <si>
    <t>Revenue Requirement UE-171167 and UG-171168</t>
  </si>
  <si>
    <t>Estimated Amount to Still Pass-Through</t>
  </si>
  <si>
    <t>Percent of Approved Amount</t>
  </si>
  <si>
    <t>Gas Schedule 132 Merger Rate Credit</t>
  </si>
  <si>
    <t xml:space="preserve">Forecasted  </t>
  </si>
  <si>
    <t>Revenue</t>
  </si>
  <si>
    <t>Nov - Dec 2018</t>
  </si>
  <si>
    <t>Rate Class</t>
  </si>
  <si>
    <t>Residential (16,23,53)</t>
  </si>
  <si>
    <t>Commercial &amp; industrial (31,31T)</t>
  </si>
  <si>
    <t>Large volume (41,41T)</t>
  </si>
  <si>
    <t>Interruptible (85,85T)</t>
  </si>
  <si>
    <t>Limited interruptible (86,86T)</t>
  </si>
  <si>
    <t>Non exclusive interruptible (87,87T)</t>
  </si>
  <si>
    <t>Contracts</t>
  </si>
  <si>
    <t>Rentals</t>
  </si>
  <si>
    <t>Calculation of Merger Rate Credits - Natural Gas</t>
  </si>
  <si>
    <t>January 1 - December 31, 2018</t>
  </si>
  <si>
    <t>Margin at</t>
  </si>
  <si>
    <t>Sched 142</t>
  </si>
  <si>
    <t>Sched 149</t>
  </si>
  <si>
    <t>Forecasted</t>
  </si>
  <si>
    <t>Allocated</t>
  </si>
  <si>
    <t>Proposed</t>
  </si>
  <si>
    <t>Monthly</t>
  </si>
  <si>
    <t xml:space="preserve">Proposed </t>
  </si>
  <si>
    <t>UG-130138</t>
  </si>
  <si>
    <t>Decoupling</t>
  </si>
  <si>
    <t>CRM</t>
  </si>
  <si>
    <t>Rental Unit</t>
  </si>
  <si>
    <t>Merger</t>
  </si>
  <si>
    <t>Rate per</t>
  </si>
  <si>
    <t xml:space="preserve">Merge Credit </t>
  </si>
  <si>
    <t>ERF Rates (1)</t>
  </si>
  <si>
    <t>Margin (2)</t>
  </si>
  <si>
    <t>Margin (3)</t>
  </si>
  <si>
    <t>Margin</t>
  </si>
  <si>
    <t>Therms (4)</t>
  </si>
  <si>
    <t>Charges (5)</t>
  </si>
  <si>
    <t>Credit</t>
  </si>
  <si>
    <t>Therm</t>
  </si>
  <si>
    <t>Mantle</t>
  </si>
  <si>
    <t>Subtotal</t>
  </si>
  <si>
    <t>Total gas merger credit</t>
  </si>
  <si>
    <t>Rounding</t>
  </si>
  <si>
    <t>(1) Margin at approved rates for test year ending June 2012, from UG-130138 Expedited Rate Filing (ERF) compliance filing workpapers. Includes base rates and Schedule 141 rates. Excludes Schedule 61, which has no energy charges.</t>
  </si>
  <si>
    <t>(2) Estimated customer impact of Schedule 142 (UG-121705) rates effective May 1, 2017 based on ERF test year ended June 2012 volume.  Excludes Schedule 61, which has no energy charges.</t>
  </si>
  <si>
    <t>(3) Estimated customer impact of Schedule 149 (UG-141212) rates effective November 1, 2017 based on ERF test year ended June 2012 volume.  Excludes Schedule 61, which has no energy charges.</t>
  </si>
  <si>
    <t>(4) Source: F2017 Load Forecast (09-28-17).</t>
  </si>
  <si>
    <t>(5) Actual number of rentals for October 2017 multiplied by 12 months, representing annual number of monthly charges.</t>
  </si>
  <si>
    <t xml:space="preserve"> </t>
  </si>
  <si>
    <t/>
  </si>
  <si>
    <t>Division</t>
  </si>
  <si>
    <t>Statistical Rate</t>
  </si>
  <si>
    <t>Rate Category</t>
  </si>
  <si>
    <t>20 : Gas</t>
  </si>
  <si>
    <t>Result</t>
  </si>
  <si>
    <t>Price Amount (char)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</si>
  <si>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</si>
  <si>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</si>
  <si>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</si>
  <si>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</si>
  <si>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</si>
  <si>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</si>
  <si>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</si>
  <si>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</si>
  <si>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</si>
  <si>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</si>
  <si>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Overall Result</t>
  </si>
  <si>
    <t>SCH_071G : Natural Gas Water Heater Rental Service</t>
  </si>
  <si>
    <t>GSU_CONSWH</t>
  </si>
  <si>
    <t xml:space="preserve">      0.14000000-</t>
  </si>
  <si>
    <t>GSU_DVWH</t>
  </si>
  <si>
    <t>GSU_HEDVWH</t>
  </si>
  <si>
    <t>GSU_HESWH</t>
  </si>
  <si>
    <t>GSU_HRWH</t>
  </si>
  <si>
    <t>GSU_STDWH</t>
  </si>
  <si>
    <t>SCH_072G : Natural Gas Large Vol H2O Heater Rental</t>
  </si>
  <si>
    <t>GSU_129LVW</t>
  </si>
  <si>
    <t>GSU_169LVW</t>
  </si>
  <si>
    <t>GSU_200LVW</t>
  </si>
  <si>
    <t>GSU_50LVWH</t>
  </si>
  <si>
    <t>GSU_69LVWH</t>
  </si>
  <si>
    <t>GSU_75LVWH</t>
  </si>
  <si>
    <t>GSU_79LVWH</t>
  </si>
  <si>
    <t>SCH_074G : Natural Gas Conv. Burner Rental Service</t>
  </si>
  <si>
    <t>GSU_401CBS</t>
  </si>
  <si>
    <t>GSU_45CBC</t>
  </si>
  <si>
    <t>GSU_45CBS</t>
  </si>
  <si>
    <t>GSU_701CBS</t>
  </si>
  <si>
    <t>23,53</t>
  </si>
  <si>
    <t>Residential Gas Lights</t>
  </si>
  <si>
    <t>Commercial &amp; Industrial</t>
  </si>
  <si>
    <t>Large Volume</t>
  </si>
  <si>
    <t>Interruptible</t>
  </si>
  <si>
    <t>Limited Interruptible</t>
  </si>
  <si>
    <t>Non-exclusive Interruptible</t>
  </si>
  <si>
    <t>Commercial &amp; Industrial Transportation</t>
  </si>
  <si>
    <t>31T</t>
  </si>
  <si>
    <t>Large Volume Transportation</t>
  </si>
  <si>
    <t>41T</t>
  </si>
  <si>
    <t>Interruptible Transportation</t>
  </si>
  <si>
    <t>85T</t>
  </si>
  <si>
    <t>Limited Interruptible Transportation</t>
  </si>
  <si>
    <t>86T</t>
  </si>
  <si>
    <t>Non-exclusive Interruptible Transportation</t>
  </si>
  <si>
    <t>87T</t>
  </si>
  <si>
    <t>Merger Rate Credit (Schedule 132)</t>
  </si>
  <si>
    <t>Current</t>
  </si>
  <si>
    <t>Rate</t>
  </si>
  <si>
    <t>Volume (Therms)</t>
  </si>
  <si>
    <t>Sched 132</t>
  </si>
  <si>
    <t xml:space="preserve">Forecast </t>
  </si>
  <si>
    <t>Schedule</t>
  </si>
  <si>
    <t>Rates</t>
  </si>
  <si>
    <t>TOTAL</t>
  </si>
  <si>
    <t>Cross check</t>
  </si>
  <si>
    <t>Forecast Delivered Sales Volumes and Customer Counts</t>
  </si>
  <si>
    <t>Projected Delivered Sales Volume by Month (Therms)</t>
  </si>
  <si>
    <t>Schedules 23 &amp; 53</t>
  </si>
  <si>
    <t>Schedules 31 &amp; 31T</t>
  </si>
  <si>
    <t>Schedules 41, 41T, 86 &amp; 86T</t>
  </si>
  <si>
    <t>Total kWh</t>
  </si>
  <si>
    <t>Sales to other utilities and marketers</t>
  </si>
  <si>
    <t>Transportation (Billed plus Change in Unbilled)</t>
  </si>
  <si>
    <t>Total retail sales</t>
  </si>
  <si>
    <t>Sales for resale firm</t>
  </si>
  <si>
    <t>Public street &amp; hwy lighting</t>
  </si>
  <si>
    <t>SALE OF ELECTRICITY - KWH</t>
  </si>
  <si>
    <t>ACTUAL</t>
  </si>
  <si>
    <t>SCH. 142 (Decup in BillEngy) in above</t>
  </si>
  <si>
    <t>SCH. 141 (Expedt in BillEngy) in above</t>
  </si>
  <si>
    <t>SCH. 140 (Prop Tax in BillEngy) in above</t>
  </si>
  <si>
    <t xml:space="preserve">SCH. 137 (REC Proceeds Credit) in above </t>
  </si>
  <si>
    <t>SCH. 133 (JPUD Gain on Sale Cr) in above</t>
  </si>
  <si>
    <t>SCH. 132 (Merger Rate Credit) in above</t>
  </si>
  <si>
    <t>Low Income Surcharge included in above</t>
  </si>
  <si>
    <t>SCH. 95A (Federal Incentives) in above</t>
  </si>
  <si>
    <t>SCH. 120 (Cons. Rider rev) in above</t>
  </si>
  <si>
    <t>SCH. 94 (Res/farm credit) in above</t>
  </si>
  <si>
    <t>SCH. 81 (B &amp; O tax) in above-billed</t>
  </si>
  <si>
    <t>Total electric sales</t>
  </si>
  <si>
    <t xml:space="preserve">    Other operating revenues</t>
  </si>
  <si>
    <t>Other Misc Operating Revenue</t>
  </si>
  <si>
    <t>Decoupling Revenue</t>
  </si>
  <si>
    <t>Transmission Revenue</t>
  </si>
  <si>
    <t>Non-Core Gas Sales</t>
  </si>
  <si>
    <t>Total electric revenues</t>
  </si>
  <si>
    <t>SALE OF ELECTRICITY - REVENUE</t>
  </si>
  <si>
    <t>INCREASE (DECREASE)</t>
  </si>
  <si>
    <t>SUMMARY OF ELECTRIC OPERATING REVENUE &amp; KWH SALES</t>
  </si>
  <si>
    <t>YEAR-TO-DATE OCTOBER 31, 2018</t>
  </si>
  <si>
    <t xml:space="preserve">Puget Sound Energy, Inc. </t>
  </si>
  <si>
    <t xml:space="preserve">Determination of revenue requirement resulting from Commitment No. 034 in merger </t>
  </si>
  <si>
    <t>proceeding Docket No. U-072375 For Period from January 1, 2018 through December 31, 2018</t>
  </si>
  <si>
    <t xml:space="preserve">Total Annual Rate Credit Commitment </t>
  </si>
  <si>
    <t>Most Recent Four-Factor from the</t>
  </si>
  <si>
    <t>June 2017 Commission Basis Report</t>
  </si>
  <si>
    <t>Allocated between Electric and Gas</t>
  </si>
  <si>
    <t>Total Reduction for Merger Savings from 2009GRC</t>
  </si>
  <si>
    <t>2017 Amount (Under)/Over Credited</t>
  </si>
  <si>
    <t>Net Revenue Requirement</t>
  </si>
  <si>
    <t xml:space="preserve">Conversion Factor from June 2012 ERF Filing </t>
  </si>
  <si>
    <t>Total Revenue Requirement Credit</t>
  </si>
  <si>
    <t xml:space="preserve">    Total therms</t>
  </si>
  <si>
    <t xml:space="preserve">  Total transportation</t>
  </si>
  <si>
    <t>Industrial transportation</t>
  </si>
  <si>
    <t>Commercial transportation</t>
  </si>
  <si>
    <t>Transportation Therms</t>
  </si>
  <si>
    <t xml:space="preserve">    Total gas sales - therms</t>
  </si>
  <si>
    <t xml:space="preserve">  Total interruptible</t>
  </si>
  <si>
    <t>Industrial interruptible</t>
  </si>
  <si>
    <t>Commercial interruptible</t>
  </si>
  <si>
    <t>Interruptible Sales Therms</t>
  </si>
  <si>
    <t xml:space="preserve">  Total firm</t>
  </si>
  <si>
    <t>Industrial firm</t>
  </si>
  <si>
    <t>Commercial firm</t>
  </si>
  <si>
    <t>Residential firm</t>
  </si>
  <si>
    <t>Firm Sales Therms</t>
  </si>
  <si>
    <t>SALE OF GAS - THERMS</t>
  </si>
  <si>
    <t>SCH. 149 (Pipeline Replacement) in above</t>
  </si>
  <si>
    <t>SCH. 120 (Cons. Tracker Rev) in above</t>
  </si>
  <si>
    <t>SCH. 81 (Utility Tax &amp; FranFee) in above</t>
  </si>
  <si>
    <t xml:space="preserve">    Total operating revenues</t>
  </si>
  <si>
    <t>Other Operating Revenues</t>
  </si>
  <si>
    <t xml:space="preserve">      Total gas revenue</t>
  </si>
  <si>
    <t>Transportation Revenue</t>
  </si>
  <si>
    <t xml:space="preserve">      Total gas sales revenue</t>
  </si>
  <si>
    <t>Interruptible Sales Revenue</t>
  </si>
  <si>
    <t>Firm Sales Revenue</t>
  </si>
  <si>
    <t>SALE OF GAS - REVENUE</t>
  </si>
  <si>
    <t>SUMMARY OF GAS OPERATING REVENUE &amp; THERM SALES</t>
  </si>
  <si>
    <t>Water Heaters not included in report</t>
  </si>
  <si>
    <t>YTD</t>
  </si>
  <si>
    <t>2018 Electric Merger Credit Revenue</t>
  </si>
  <si>
    <t>Estimated November and December 2018 Collections</t>
  </si>
  <si>
    <t>Estimated November and December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</si>
</sst>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6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(&quot;$&quot;* #,##0.000000_);_(&quot;$&quot;* \(#,##0.000000\);_(&quot;$&quot;* &quot;-&quot;??_);_(@_)"/>
    <numFmt numFmtId="167" formatCode="0.000000"/>
    <numFmt numFmtId="168" formatCode="_(* #,##0.00000_);_(* \(#,##0.00000\);_(* &quot;-&quot;??_);_(@_)"/>
    <numFmt numFmtId="169" formatCode="0.0000000"/>
    <numFmt numFmtId="170" formatCode="0000"/>
    <numFmt numFmtId="171" formatCode="000000"/>
    <numFmt numFmtId="172" formatCode="d\.mmm\.yy"/>
    <numFmt numFmtId="173" formatCode="_-* #,##0.00\ _D_M_-;\-* #,##0.00\ _D_M_-;_-* &quot;-&quot;??\ _D_M_-;_-@_-"/>
    <numFmt numFmtId="174" formatCode="_(* #,##0.000_);_(* \(#,##0.000\);_(* &quot;-&quot;??_);_(@_)"/>
    <numFmt numFmtId="175" formatCode="[$-409]mmm\-yy;@"/>
    <numFmt numFmtId="176" formatCode="#."/>
    <numFmt numFmtId="177" formatCode="_-* #,##0.00\ &quot;DM&quot;_-;\-* #,##0.00\ &quot;DM&quot;_-;_-* &quot;-&quot;??\ &quot;DM&quot;_-;_-@_-"/>
    <numFmt numFmtId="178" formatCode="_(* ###0_);_(* \(###0\);_(* &quot;-&quot;_);_(@_)"/>
    <numFmt numFmtId="179" formatCode="&quot;$&quot;#,##0\ ;\(&quot;$&quot;#,##0\)"/>
    <numFmt numFmtId="180" formatCode="mmmm\ d\,\ yyyy"/>
    <numFmt numFmtId="181" formatCode="[Blue]#,##0_);[Magenta]\(#,##0\)"/>
    <numFmt numFmtId="182" formatCode="_([$€-2]* #,##0.00_);_([$€-2]* \(#,##0.00\);_([$€-2]* &quot;-&quot;??_)"/>
    <numFmt numFmtId="183" formatCode="_(&quot;$&quot;* #,##0.0_);_(&quot;$&quot;* \(#,##0.0\);_(&quot;$&quot;* &quot;-&quot;??_);_(@_)"/>
    <numFmt numFmtId="184" formatCode="0.0000_);\(0.0000\)"/>
    <numFmt numFmtId="185" formatCode="0.00_)"/>
    <numFmt numFmtId="186" formatCode="&quot;$&quot;#,##0;\-&quot;$&quot;#,##0"/>
    <numFmt numFmtId="187" formatCode="_(&quot;$&quot;* #,##0.000000_);_(&quot;$&quot;* \(#,##0.000000\);_(&quot;$&quot;* &quot;-&quot;??????_);_(@_)"/>
    <numFmt numFmtId="188" formatCode="#,##0.00\ ;\(#,##0.00\)"/>
    <numFmt numFmtId="189" formatCode="0\ &quot; HR&quot;"/>
    <numFmt numFmtId="190" formatCode="0000000"/>
    <numFmt numFmtId="191" formatCode="0.0000%"/>
    <numFmt numFmtId="192" formatCode="0.00000%"/>
    <numFmt numFmtId="193" formatCode="mmm\-yyyy"/>
    <numFmt numFmtId="194" formatCode="_(&quot;$&quot;* #,##0.000_);_(&quot;$&quot;* \(#,##0.000\);_(&quot;$&quot;* &quot;-&quot;??_);_(@_)"/>
    <numFmt numFmtId="195" formatCode="m/yy"/>
    <numFmt numFmtId="196" formatCode="_(&quot;$&quot;* #,##0.0000_);_(&quot;$&quot;* \(#,##0.0000\);_(&quot;$&quot;* &quot;-&quot;????_);_(@_)"/>
    <numFmt numFmtId="197" formatCode="0.0%"/>
    <numFmt numFmtId="198" formatCode="_(* #,##0.0_);_(* \(#,##0.0\);_(* &quot;-&quot;_);_(@_)"/>
    <numFmt numFmtId="199" formatCode="0.000%"/>
    <numFmt numFmtId="200" formatCode="#,##0_);[Red]\(#,##0\);&quot; &quot;"/>
    <numFmt numFmtId="201" formatCode="&quot;$&quot;#,##0.00"/>
    <numFmt numFmtId="202" formatCode="_(&quot;$&quot;* #,##0.00000_);_(&quot;$&quot;* \(#,##0.00000\);_(&quot;$&quot;* &quot;-&quot;?????_);_(@_)"/>
    <numFmt numFmtId="203" formatCode="_(&quot;$&quot;* #,##0.00000_);_(&quot;$&quot;* \(#,##0.00000\);_(&quot;$&quot;* &quot;-&quot;??_);_(@_)"/>
    <numFmt numFmtId="204" formatCode="_(&quot;$&quot;* #,##0.00_);_(&quot;$&quot;* \(#,##0.00\);_(&quot;$&quot;* &quot;-&quot;_);_(@_)"/>
    <numFmt numFmtId="205" formatCode="&quot;$ &quot;#,##0.00;&quot;$ -&quot;#,##0.00"/>
    <numFmt numFmtId="206" formatCode="_(&quot;$&quot;* #,##0.00_);_(&quot;$&quot;* \(#,##0.00\);_(&quot;$&quot;* &quot;-&quot;?????_);_(@_)"/>
    <numFmt numFmtId="207" formatCode="_(* #,##0.000000_);_(* \(#,##0.000000\);_(* &quot;-&quot;??????_);_(@_)"/>
    <numFmt numFmtId="208" formatCode="dd\-mmm\-yy"/>
    <numFmt numFmtId="209" formatCode="&quot;$&quot;#,##0.00;\(&quot;$&quot;#,##0.00\)"/>
    <numFmt numFmtId="210" formatCode="00000"/>
    <numFmt numFmtId="211" formatCode="#,##0.00000000000;[Red]\-#,##0.00000000000"/>
    <numFmt numFmtId="212" formatCode="_(#,##0_);\(#,##0\);_(#,##0_);_(@_)"/>
    <numFmt numFmtId="213" formatCode="_(#,##0.00_);\(#,##0.00\);_(#,##0.00_);_(@_)"/>
  </numFmts>
  <fonts count="15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8"/>
      <name val="Helv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9"/>
      <name val="Calibri"/>
      <family val="2"/>
    </font>
    <font>
      <sz val="11"/>
      <name val="univers (E1)"/>
    </font>
    <font>
      <sz val="10"/>
      <name val="MS Sans Serif"/>
      <family val="2"/>
    </font>
    <font>
      <sz val="10"/>
      <name val="Geneva"/>
    </font>
    <font>
      <sz val="10"/>
      <color theme="1"/>
      <name val="Calibri"/>
      <family val="2"/>
    </font>
    <font>
      <sz val="10"/>
      <color indexed="8"/>
      <name val="Calibri"/>
      <family val="2"/>
    </font>
    <font>
      <sz val="12"/>
      <name val="Arial"/>
      <family val="2"/>
    </font>
    <font>
      <sz val="10"/>
      <name val="Helv"/>
    </font>
    <font>
      <sz val="12"/>
      <name val="Helv"/>
    </font>
    <font>
      <sz val="12"/>
      <name val="TIMES"/>
    </font>
    <font>
      <sz val="12"/>
      <name val="Times"/>
      <family val="1"/>
    </font>
    <font>
      <sz val="12"/>
      <color indexed="24"/>
      <name val="Arial"/>
      <family val="2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8"/>
      <color indexed="8"/>
      <name val="Arial"/>
      <family val="2"/>
    </font>
    <font>
      <sz val="10"/>
      <color indexed="22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sz val="12"/>
      <name val="Arial MT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sz val="18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11"/>
      <color indexed="19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1"/>
      <color rgb="FF000000"/>
      <name val="Calibri"/>
      <family val="2"/>
      <scheme val="minor"/>
    </font>
    <font>
      <sz val="8"/>
      <color theme="1"/>
      <name val="Arial"/>
      <family val="2"/>
    </font>
    <font>
      <sz val="8"/>
      <name val="MS Sans Serif"/>
      <family val="2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i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8"/>
      <color indexed="62"/>
      <name val="Arial"/>
      <family val="2"/>
    </font>
    <font>
      <b/>
      <sz val="16"/>
      <color indexed="23"/>
      <name val="Arial"/>
      <family val="2"/>
    </font>
    <font>
      <sz val="19"/>
      <color indexed="48"/>
      <name val="Arial"/>
      <family val="2"/>
    </font>
    <font>
      <b/>
      <sz val="18"/>
      <color indexed="62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i/>
      <sz val="12"/>
      <color indexed="12"/>
      <name val="Arial"/>
      <family val="2"/>
    </font>
    <font>
      <b/>
      <u val="double"/>
      <sz val="12"/>
      <name val="Arial MT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b/>
      <sz val="16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rgb="FF008080"/>
      <name val="Arial"/>
      <family val="2"/>
    </font>
    <font>
      <sz val="10"/>
      <color indexed="21"/>
      <name val="Arial"/>
      <family val="2"/>
    </font>
    <font>
      <sz val="10"/>
      <color rgb="FF008080"/>
      <name val="Arial"/>
      <family val="2"/>
    </font>
    <font>
      <sz val="10"/>
      <color rgb="FF0000FF"/>
      <name val="Arial"/>
      <family val="2"/>
    </font>
    <font>
      <b/>
      <sz val="8"/>
      <name val="Calibri"/>
      <family val="2"/>
    </font>
    <font>
      <sz val="8"/>
      <color theme="1"/>
      <name val="Calibri"/>
      <family val="2"/>
      <scheme val="minor"/>
    </font>
    <font>
      <sz val="8"/>
      <color rgb="FFFF0000"/>
      <name val="Arial"/>
      <family val="2"/>
    </font>
    <font>
      <b/>
      <sz val="1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0"/>
      <name val="Calibri"/>
      <family val="2"/>
    </font>
    <font>
      <sz val="12"/>
      <name val="MS Serif"/>
      <family val="1"/>
    </font>
    <font>
      <sz val="11"/>
      <name val="Arial"/>
      <family val="2"/>
    </font>
    <font>
      <sz val="10"/>
      <name val="Arial Unicode MS"/>
      <family val="2"/>
    </font>
    <font>
      <i/>
      <sz val="11"/>
      <color rgb="FF7F7F7F"/>
      <name val="Calibri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u/>
      <sz val="10"/>
      <color theme="10"/>
      <name val="Arial"/>
      <family val="2"/>
    </font>
    <font>
      <u/>
      <sz val="8"/>
      <color indexed="12"/>
      <name val="Arial"/>
      <family val="2"/>
    </font>
    <font>
      <sz val="11"/>
      <color rgb="FF3F3F76"/>
      <name val="Calibri"/>
      <family val="2"/>
    </font>
    <font>
      <sz val="11"/>
      <color indexed="8"/>
      <name val="Calibri"/>
      <family val="2"/>
      <scheme val="minor"/>
    </font>
    <font>
      <sz val="11"/>
      <color indexed="10"/>
      <name val="Calibri"/>
      <family val="2"/>
      <scheme val="minor"/>
    </font>
    <font>
      <sz val="10"/>
      <color rgb="FF000000"/>
      <name val="Arial"/>
      <family val="2"/>
    </font>
    <font>
      <sz val="10"/>
      <name val="Times New Roman"/>
      <family val="1"/>
    </font>
    <font>
      <b/>
      <sz val="10"/>
      <name val="Arial Unicode MS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  <scheme val="major"/>
    </font>
    <font>
      <sz val="11"/>
      <color rgb="FFFF0000"/>
      <name val="Calibri"/>
      <family val="2"/>
    </font>
  </fonts>
  <fills count="12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Up">
        <fgColor indexed="48"/>
        <bgColor indexed="41"/>
      </patternFill>
    </fill>
    <fill>
      <patternFill patternType="lightDown">
        <fgColor indexed="22"/>
        <bgColor indexed="23"/>
      </patternFill>
    </fill>
    <fill>
      <patternFill patternType="solid">
        <fgColor indexed="35"/>
        <bgColor indexed="64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99"/>
      </patternFill>
    </fill>
    <fill>
      <patternFill patternType="solid">
        <fgColor rgb="FFECECEC"/>
      </patternFill>
    </fill>
    <fill>
      <patternFill patternType="solid">
        <fgColor rgb="FFFFFFD7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61"/>
        <bgColor indexed="61"/>
      </patternFill>
    </fill>
    <fill>
      <patternFill patternType="solid">
        <fgColor indexed="58"/>
        <bgColor indexed="58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solid">
        <fgColor indexed="60"/>
      </patternFill>
    </fill>
    <fill>
      <patternFill patternType="solid">
        <fgColor indexed="12"/>
      </patternFill>
    </fill>
    <fill>
      <patternFill patternType="solid">
        <fgColor indexed="23"/>
      </patternFill>
    </fill>
    <fill>
      <patternFill patternType="solid">
        <fgColor indexed="44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ECECEC"/>
      </left>
      <right style="medium">
        <color rgb="FFECECEC"/>
      </right>
      <top/>
      <bottom/>
      <diagonal/>
    </border>
    <border>
      <left style="medium">
        <color rgb="FFECECEC"/>
      </left>
      <right/>
      <top/>
      <bottom/>
      <diagonal/>
    </border>
    <border>
      <left/>
      <right style="medium">
        <color rgb="FFECECEC"/>
      </right>
      <top style="medium">
        <color rgb="FFECECEC"/>
      </top>
      <bottom/>
      <diagonal/>
    </border>
    <border>
      <left/>
      <right/>
      <top style="medium">
        <color rgb="FFECECEC"/>
      </top>
      <bottom/>
      <diagonal/>
    </border>
    <border>
      <left style="medium">
        <color rgb="FFECECEC"/>
      </left>
      <right style="medium">
        <color rgb="FFECECEC"/>
      </right>
      <top style="medium">
        <color rgb="FFECECEC"/>
      </top>
      <bottom/>
      <diagonal/>
    </border>
    <border>
      <left style="medium">
        <color rgb="FFECECEC"/>
      </left>
      <right/>
      <top style="medium">
        <color rgb="FFECECEC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 style="medium">
        <color rgb="FFECECEC"/>
      </right>
      <top/>
      <bottom/>
      <diagonal/>
    </border>
    <border>
      <left style="medium">
        <color rgb="FFECECEC"/>
      </left>
      <right style="medium">
        <color rgb="FFECECEC"/>
      </right>
      <top/>
      <bottom style="medium">
        <color rgb="FFECECEC"/>
      </bottom>
      <diagonal/>
    </border>
  </borders>
  <cellStyleXfs count="18851">
    <xf numFmtId="0" fontId="0" fillId="0" borderId="0"/>
    <xf numFmtId="44" fontId="19" fillId="0" borderId="0" applyFont="0" applyFill="0" applyBorder="0" applyAlignment="0" applyProtection="0"/>
    <xf numFmtId="167" fontId="22" fillId="0" borderId="0">
      <alignment horizontal="left" wrapText="1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7" fontId="22" fillId="0" borderId="0">
      <alignment horizontal="left" wrapText="1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7" fontId="22" fillId="0" borderId="0">
      <alignment horizontal="left" wrapText="1"/>
    </xf>
    <xf numFmtId="44" fontId="19" fillId="0" borderId="0" applyFont="0" applyFill="0" applyBorder="0" applyAlignment="0" applyProtection="0"/>
    <xf numFmtId="208" fontId="19" fillId="0" borderId="0" applyFont="0" applyFill="0" applyBorder="0" applyAlignment="0" applyProtection="0"/>
    <xf numFmtId="8" fontId="34" fillId="0" borderId="0" applyFont="0" applyFill="0" applyBorder="0" applyAlignment="0" applyProtection="0"/>
    <xf numFmtId="44" fontId="27" fillId="0" borderId="0" applyFont="0" applyFill="0" applyBorder="0" applyAlignment="0" applyProtection="0"/>
    <xf numFmtId="167" fontId="22" fillId="0" borderId="0">
      <alignment horizontal="left" wrapText="1"/>
    </xf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3" fillId="0" borderId="0" applyFont="0" applyFill="0" applyBorder="0" applyAlignment="0" applyProtection="0"/>
    <xf numFmtId="167" fontId="19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9" fillId="0" borderId="0" applyFont="0" applyFill="0" applyBorder="0" applyAlignment="0" applyProtection="0"/>
    <xf numFmtId="167" fontId="22" fillId="0" borderId="0">
      <alignment horizontal="left" wrapText="1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7" fontId="22" fillId="0" borderId="0">
      <alignment horizontal="left" wrapText="1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7" fillId="0" borderId="0"/>
    <xf numFmtId="44" fontId="19" fillId="0" borderId="0" applyFont="0" applyFill="0" applyBorder="0" applyAlignment="0" applyProtection="0"/>
    <xf numFmtId="167" fontId="22" fillId="0" borderId="0">
      <alignment horizontal="left" wrapText="1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34" fillId="0" borderId="0" applyFont="0" applyFill="0" applyBorder="0" applyAlignment="0" applyProtection="0"/>
    <xf numFmtId="44" fontId="19" fillId="0" borderId="0" applyFont="0" applyFill="0" applyBorder="0" applyAlignment="0" applyProtection="0"/>
    <xf numFmtId="167" fontId="22" fillId="0" borderId="0">
      <alignment horizontal="left" wrapText="1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7" fontId="22" fillId="0" borderId="0">
      <alignment horizontal="left" wrapText="1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43" fillId="0" borderId="0"/>
    <xf numFmtId="0" fontId="42" fillId="0" borderId="0"/>
    <xf numFmtId="0" fontId="43" fillId="0" borderId="0"/>
    <xf numFmtId="0" fontId="43" fillId="0" borderId="0"/>
    <xf numFmtId="0" fontId="43" fillId="0" borderId="0"/>
    <xf numFmtId="0" fontId="40" fillId="0" borderId="0"/>
    <xf numFmtId="0" fontId="40" fillId="0" borderId="0"/>
    <xf numFmtId="0" fontId="43" fillId="0" borderId="0"/>
    <xf numFmtId="0" fontId="41" fillId="0" borderId="0"/>
    <xf numFmtId="0" fontId="42" fillId="0" borderId="0"/>
    <xf numFmtId="0" fontId="43" fillId="0" borderId="0"/>
    <xf numFmtId="0" fontId="41" fillId="0" borderId="0"/>
    <xf numFmtId="0" fontId="43" fillId="0" borderId="0"/>
    <xf numFmtId="0" fontId="40" fillId="0" borderId="0"/>
    <xf numFmtId="0" fontId="40" fillId="0" borderId="0"/>
    <xf numFmtId="0" fontId="48" fillId="0" borderId="0" applyNumberFormat="0" applyAlignment="0"/>
    <xf numFmtId="167" fontId="22" fillId="0" borderId="0">
      <alignment horizontal="left" wrapText="1"/>
    </xf>
    <xf numFmtId="0" fontId="48" fillId="0" borderId="0" applyNumberFormat="0" applyAlignment="0"/>
    <xf numFmtId="167" fontId="22" fillId="0" borderId="0">
      <alignment horizontal="left" wrapText="1"/>
    </xf>
    <xf numFmtId="0" fontId="48" fillId="0" borderId="0" applyNumberFormat="0" applyAlignment="0"/>
    <xf numFmtId="0" fontId="48" fillId="0" borderId="0" applyNumberFormat="0" applyAlignment="0"/>
    <xf numFmtId="0" fontId="47" fillId="0" borderId="0" applyNumberFormat="0" applyAlignment="0">
      <alignment horizontal="left"/>
    </xf>
    <xf numFmtId="167" fontId="22" fillId="0" borderId="0">
      <alignment horizontal="left" wrapText="1"/>
    </xf>
    <xf numFmtId="0" fontId="47" fillId="0" borderId="0" applyNumberFormat="0" applyAlignment="0">
      <alignment horizontal="left"/>
    </xf>
    <xf numFmtId="167" fontId="22" fillId="0" borderId="0">
      <alignment horizontal="left" wrapText="1"/>
    </xf>
    <xf numFmtId="0" fontId="47" fillId="0" borderId="0" applyNumberFormat="0" applyAlignment="0">
      <alignment horizontal="left"/>
    </xf>
    <xf numFmtId="0" fontId="47" fillId="0" borderId="0" applyNumberFormat="0" applyAlignment="0">
      <alignment horizontal="left"/>
    </xf>
    <xf numFmtId="0" fontId="43" fillId="0" borderId="0"/>
    <xf numFmtId="0" fontId="41" fillId="0" borderId="0"/>
    <xf numFmtId="0" fontId="42" fillId="0" borderId="0"/>
    <xf numFmtId="0" fontId="43" fillId="0" borderId="0"/>
    <xf numFmtId="0" fontId="41" fillId="0" borderId="0"/>
    <xf numFmtId="0" fontId="43" fillId="0" borderId="0"/>
    <xf numFmtId="176" fontId="46" fillId="0" borderId="0">
      <protection locked="0"/>
    </xf>
    <xf numFmtId="3" fontId="44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44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39" fillId="0" borderId="0" applyFill="0" applyBorder="0" applyAlignment="0" applyProtection="0"/>
    <xf numFmtId="167" fontId="22" fillId="0" borderId="0">
      <alignment horizontal="left" wrapText="1"/>
    </xf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ill="0" applyBorder="0" applyAlignment="0" applyProtection="0"/>
    <xf numFmtId="3" fontId="39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39" fillId="0" borderId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ill="0" applyBorder="0" applyAlignment="0" applyProtection="0"/>
    <xf numFmtId="3" fontId="39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39" fillId="0" borderId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ill="0" applyBorder="0" applyAlignment="0" applyProtection="0"/>
    <xf numFmtId="3" fontId="39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39" fillId="0" borderId="0" applyFont="0" applyFill="0" applyBorder="0" applyAlignment="0" applyProtection="0"/>
    <xf numFmtId="0" fontId="43" fillId="0" borderId="0"/>
    <xf numFmtId="0" fontId="42" fillId="0" borderId="0"/>
    <xf numFmtId="0" fontId="43" fillId="0" borderId="0"/>
    <xf numFmtId="0" fontId="43" fillId="0" borderId="0"/>
    <xf numFmtId="0" fontId="43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3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22" fillId="0" borderId="0">
      <alignment horizontal="left" wrapText="1"/>
    </xf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2" fillId="0" borderId="0">
      <alignment horizontal="left" wrapText="1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22" fillId="0" borderId="0">
      <alignment horizontal="left" wrapText="1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22" fillId="0" borderId="0">
      <alignment horizontal="left" wrapText="1"/>
    </xf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22" fillId="0" borderId="0">
      <alignment horizontal="left" wrapText="1"/>
    </xf>
    <xf numFmtId="43" fontId="27" fillId="0" borderId="0" applyFont="0" applyFill="0" applyBorder="0" applyAlignment="0" applyProtection="0"/>
    <xf numFmtId="167" fontId="22" fillId="0" borderId="0">
      <alignment horizontal="left" wrapText="1"/>
    </xf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2" fillId="0" borderId="0">
      <alignment horizontal="left" wrapText="1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2" fillId="0" borderId="0">
      <alignment horizontal="left" wrapText="1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2" fillId="0" borderId="0">
      <alignment horizontal="left" wrapText="1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2" fillId="0" borderId="0">
      <alignment horizontal="left" wrapText="1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2" fillId="0" borderId="0">
      <alignment horizontal="left" wrapText="1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2" fillId="0" borderId="0">
      <alignment horizontal="left" wrapText="1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2" fillId="0" borderId="0">
      <alignment horizontal="left" wrapText="1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2" fillId="0" borderId="0">
      <alignment horizontal="left" wrapText="1"/>
    </xf>
    <xf numFmtId="43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2" fillId="0" borderId="0">
      <alignment horizontal="left" wrapText="1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2" fillId="0" borderId="0">
      <alignment horizontal="left" wrapText="1"/>
    </xf>
    <xf numFmtId="43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2" fillId="0" borderId="0">
      <alignment horizontal="left" wrapText="1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2" fillId="0" borderId="0">
      <alignment horizontal="left" wrapText="1"/>
    </xf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208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2" fillId="0" borderId="0">
      <alignment horizontal="left" wrapText="1"/>
    </xf>
    <xf numFmtId="43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22" fillId="0" borderId="0">
      <alignment horizontal="left" wrapText="1"/>
    </xf>
    <xf numFmtId="43" fontId="13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7" fillId="0" borderId="0"/>
    <xf numFmtId="43" fontId="19" fillId="0" borderId="0" applyFont="0" applyFill="0" applyBorder="0" applyAlignment="0" applyProtection="0"/>
    <xf numFmtId="167" fontId="22" fillId="0" borderId="0">
      <alignment horizontal="left" wrapText="1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2" fillId="0" borderId="0">
      <alignment horizontal="left" wrapText="1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9" fillId="0" borderId="0" applyFont="0" applyFill="0" applyBorder="0" applyAlignment="0" applyProtection="0"/>
    <xf numFmtId="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7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7" fillId="0" borderId="0"/>
    <xf numFmtId="43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43" fontId="83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" fontId="34" fillId="0" borderId="0" applyFont="0" applyFill="0" applyBorder="0" applyAlignment="0" applyProtection="0"/>
    <xf numFmtId="4" fontId="3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2" fillId="0" borderId="0">
      <alignment horizontal="left" wrapText="1"/>
    </xf>
    <xf numFmtId="43" fontId="19" fillId="0" borderId="0" applyFont="0" applyFill="0" applyBorder="0" applyAlignment="0" applyProtection="0"/>
    <xf numFmtId="209" fontId="19" fillId="0" borderId="0" applyFont="0" applyFill="0" applyBorder="0" applyAlignment="0" applyProtection="0"/>
    <xf numFmtId="40" fontId="3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2" fillId="0" borderId="0">
      <alignment horizontal="left" wrapText="1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2" fillId="0" borderId="0">
      <alignment horizontal="left" wrapText="1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2" fillId="0" borderId="0">
      <alignment horizontal="left" wrapText="1"/>
    </xf>
    <xf numFmtId="4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" fontId="34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2" fillId="0" borderId="0">
      <alignment horizontal="left" wrapText="1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2" fillId="0" borderId="0">
      <alignment horizontal="left" wrapText="1"/>
    </xf>
    <xf numFmtId="43" fontId="19" fillId="0" borderId="0" applyFont="0" applyFill="0" applyBorder="0" applyAlignment="0" applyProtection="0"/>
    <xf numFmtId="208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2" fillId="0" borderId="0">
      <alignment horizontal="left" wrapText="1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2" fillId="0" borderId="0">
      <alignment horizontal="left" wrapText="1"/>
    </xf>
    <xf numFmtId="43" fontId="19" fillId="0" borderId="0" applyFont="0" applyFill="0" applyBorder="0" applyAlignment="0" applyProtection="0"/>
    <xf numFmtId="208" fontId="1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2" fillId="0" borderId="0">
      <alignment horizontal="left" wrapText="1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2" fillId="0" borderId="0">
      <alignment horizontal="left" wrapText="1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34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2" fillId="0" borderId="0">
      <alignment horizontal="left" wrapText="1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2" fillId="0" borderId="0">
      <alignment horizontal="left" wrapText="1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2" fillId="0" borderId="0">
      <alignment horizontal="left" wrapText="1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2" fillId="0" borderId="0">
      <alignment horizontal="left" wrapText="1"/>
    </xf>
    <xf numFmtId="43" fontId="19" fillId="0" borderId="0" applyFont="0" applyFill="0" applyBorder="0" applyAlignment="0" applyProtection="0"/>
    <xf numFmtId="208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167" fontId="22" fillId="0" borderId="0">
      <alignment horizontal="left" wrapText="1"/>
    </xf>
    <xf numFmtId="41" fontId="19" fillId="69" borderId="0"/>
    <xf numFmtId="41" fontId="19" fillId="69" borderId="0"/>
    <xf numFmtId="167" fontId="22" fillId="0" borderId="0">
      <alignment horizontal="left" wrapText="1"/>
    </xf>
    <xf numFmtId="41" fontId="19" fillId="69" borderId="0"/>
    <xf numFmtId="41" fontId="19" fillId="69" borderId="0"/>
    <xf numFmtId="167" fontId="22" fillId="0" borderId="0">
      <alignment horizontal="left" wrapText="1"/>
    </xf>
    <xf numFmtId="41" fontId="19" fillId="69" borderId="0"/>
    <xf numFmtId="41" fontId="19" fillId="69" borderId="0"/>
    <xf numFmtId="0" fontId="14" fillId="6" borderId="7" applyNumberFormat="0" applyAlignment="0" applyProtection="0"/>
    <xf numFmtId="0" fontId="14" fillId="6" borderId="7" applyNumberFormat="0" applyAlignment="0" applyProtection="0"/>
    <xf numFmtId="0" fontId="14" fillId="6" borderId="7" applyNumberFormat="0" applyAlignment="0" applyProtection="0"/>
    <xf numFmtId="0" fontId="14" fillId="6" borderId="7" applyNumberFormat="0" applyAlignment="0" applyProtection="0"/>
    <xf numFmtId="0" fontId="14" fillId="6" borderId="7" applyNumberFormat="0" applyAlignment="0" applyProtection="0"/>
    <xf numFmtId="0" fontId="14" fillId="6" borderId="7" applyNumberFormat="0" applyAlignment="0" applyProtection="0"/>
    <xf numFmtId="0" fontId="14" fillId="6" borderId="7" applyNumberFormat="0" applyAlignment="0" applyProtection="0"/>
    <xf numFmtId="0" fontId="14" fillId="6" borderId="7" applyNumberFormat="0" applyAlignment="0" applyProtection="0"/>
    <xf numFmtId="0" fontId="130" fillId="6" borderId="7" applyNumberFormat="0" applyAlignment="0" applyProtection="0"/>
    <xf numFmtId="0" fontId="14" fillId="6" borderId="7" applyNumberFormat="0" applyAlignment="0" applyProtection="0"/>
    <xf numFmtId="0" fontId="14" fillId="6" borderId="7" applyNumberFormat="0" applyAlignment="0" applyProtection="0"/>
    <xf numFmtId="0" fontId="14" fillId="6" borderId="7" applyNumberFormat="0" applyAlignment="0" applyProtection="0"/>
    <xf numFmtId="0" fontId="14" fillId="6" borderId="7" applyNumberFormat="0" applyAlignment="0" applyProtection="0"/>
    <xf numFmtId="0" fontId="14" fillId="6" borderId="7" applyNumberFormat="0" applyAlignment="0" applyProtection="0"/>
    <xf numFmtId="0" fontId="14" fillId="6" borderId="7" applyNumberFormat="0" applyAlignment="0" applyProtection="0"/>
    <xf numFmtId="0" fontId="14" fillId="6" borderId="7" applyNumberFormat="0" applyAlignment="0" applyProtection="0"/>
    <xf numFmtId="0" fontId="14" fillId="6" borderId="7" applyNumberFormat="0" applyAlignment="0" applyProtection="0"/>
    <xf numFmtId="0" fontId="14" fillId="6" borderId="7" applyNumberFormat="0" applyAlignment="0" applyProtection="0"/>
    <xf numFmtId="0" fontId="14" fillId="6" borderId="7" applyNumberFormat="0" applyAlignment="0" applyProtection="0"/>
    <xf numFmtId="0" fontId="14" fillId="6" borderId="7" applyNumberFormat="0" applyAlignment="0" applyProtection="0"/>
    <xf numFmtId="0" fontId="33" fillId="68" borderId="13" applyNumberFormat="0" applyAlignment="0" applyProtection="0"/>
    <xf numFmtId="0" fontId="14" fillId="6" borderId="7" applyNumberFormat="0" applyAlignment="0" applyProtection="0"/>
    <xf numFmtId="0" fontId="14" fillId="6" borderId="7" applyNumberFormat="0" applyAlignment="0" applyProtection="0"/>
    <xf numFmtId="0" fontId="14" fillId="6" borderId="7" applyNumberFormat="0" applyAlignment="0" applyProtection="0"/>
    <xf numFmtId="0" fontId="14" fillId="6" borderId="7" applyNumberFormat="0" applyAlignment="0" applyProtection="0"/>
    <xf numFmtId="0" fontId="14" fillId="6" borderId="7" applyNumberFormat="0" applyAlignment="0" applyProtection="0"/>
    <xf numFmtId="0" fontId="14" fillId="6" borderId="7" applyNumberFormat="0" applyAlignment="0" applyProtection="0"/>
    <xf numFmtId="0" fontId="14" fillId="6" borderId="7" applyNumberFormat="0" applyAlignment="0" applyProtection="0"/>
    <xf numFmtId="0" fontId="14" fillId="6" borderId="7" applyNumberFormat="0" applyAlignment="0" applyProtection="0"/>
    <xf numFmtId="0" fontId="14" fillId="6" borderId="7" applyNumberFormat="0" applyAlignment="0" applyProtection="0"/>
    <xf numFmtId="0" fontId="14" fillId="6" borderId="7" applyNumberFormat="0" applyAlignment="0" applyProtection="0"/>
    <xf numFmtId="0" fontId="14" fillId="6" borderId="7" applyNumberFormat="0" applyAlignment="0" applyProtection="0"/>
    <xf numFmtId="0" fontId="33" fillId="68" borderId="13" applyNumberFormat="0" applyAlignment="0" applyProtection="0"/>
    <xf numFmtId="0" fontId="14" fillId="6" borderId="7" applyNumberFormat="0" applyAlignment="0" applyProtection="0"/>
    <xf numFmtId="0" fontId="14" fillId="6" borderId="7" applyNumberFormat="0" applyAlignment="0" applyProtection="0"/>
    <xf numFmtId="0" fontId="14" fillId="6" borderId="7" applyNumberFormat="0" applyAlignment="0" applyProtection="0"/>
    <xf numFmtId="0" fontId="14" fillId="6" borderId="7" applyNumberFormat="0" applyAlignment="0" applyProtection="0"/>
    <xf numFmtId="0" fontId="14" fillId="6" borderId="7" applyNumberFormat="0" applyAlignment="0" applyProtection="0"/>
    <xf numFmtId="0" fontId="14" fillId="6" borderId="7" applyNumberFormat="0" applyAlignment="0" applyProtection="0"/>
    <xf numFmtId="0" fontId="14" fillId="6" borderId="7" applyNumberFormat="0" applyAlignment="0" applyProtection="0"/>
    <xf numFmtId="0" fontId="14" fillId="6" borderId="7" applyNumberFormat="0" applyAlignment="0" applyProtection="0"/>
    <xf numFmtId="0" fontId="14" fillId="6" borderId="7" applyNumberFormat="0" applyAlignment="0" applyProtection="0"/>
    <xf numFmtId="0" fontId="14" fillId="6" borderId="7" applyNumberFormat="0" applyAlignment="0" applyProtection="0"/>
    <xf numFmtId="0" fontId="14" fillId="6" borderId="7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68" borderId="13" applyNumberFormat="0" applyAlignment="0" applyProtection="0"/>
    <xf numFmtId="0" fontId="19" fillId="0" borderId="0"/>
    <xf numFmtId="0" fontId="14" fillId="6" borderId="7" applyNumberFormat="0" applyAlignment="0" applyProtection="0"/>
    <xf numFmtId="0" fontId="14" fillId="6" borderId="7" applyNumberFormat="0" applyAlignment="0" applyProtection="0"/>
    <xf numFmtId="0" fontId="14" fillId="6" borderId="7" applyNumberFormat="0" applyAlignment="0" applyProtection="0"/>
    <xf numFmtId="0" fontId="14" fillId="6" borderId="7" applyNumberFormat="0" applyAlignment="0" applyProtection="0"/>
    <xf numFmtId="0" fontId="14" fillId="6" borderId="7" applyNumberFormat="0" applyAlignment="0" applyProtection="0"/>
    <xf numFmtId="0" fontId="14" fillId="6" borderId="7" applyNumberFormat="0" applyAlignment="0" applyProtection="0"/>
    <xf numFmtId="0" fontId="14" fillId="6" borderId="7" applyNumberFormat="0" applyAlignment="0" applyProtection="0"/>
    <xf numFmtId="0" fontId="14" fillId="6" borderId="7" applyNumberFormat="0" applyAlignment="0" applyProtection="0"/>
    <xf numFmtId="0" fontId="14" fillId="6" borderId="7" applyNumberFormat="0" applyAlignment="0" applyProtection="0"/>
    <xf numFmtId="0" fontId="14" fillId="6" borderId="7" applyNumberFormat="0" applyAlignment="0" applyProtection="0"/>
    <xf numFmtId="0" fontId="14" fillId="6" borderId="7" applyNumberFormat="0" applyAlignment="0" applyProtection="0"/>
    <xf numFmtId="0" fontId="27" fillId="0" borderId="0"/>
    <xf numFmtId="167" fontId="22" fillId="0" borderId="0">
      <alignment horizontal="left" wrapText="1"/>
    </xf>
    <xf numFmtId="0" fontId="33" fillId="68" borderId="13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22" fillId="0" borderId="0">
      <alignment horizontal="left" wrapText="1"/>
    </xf>
    <xf numFmtId="0" fontId="33" fillId="68" borderId="13" applyNumberFormat="0" applyAlignment="0" applyProtection="0"/>
    <xf numFmtId="0" fontId="14" fillId="6" borderId="7" applyNumberFormat="0" applyAlignment="0" applyProtection="0"/>
    <xf numFmtId="0" fontId="14" fillId="6" borderId="7" applyNumberFormat="0" applyAlignment="0" applyProtection="0"/>
    <xf numFmtId="0" fontId="14" fillId="6" borderId="7" applyNumberFormat="0" applyAlignment="0" applyProtection="0"/>
    <xf numFmtId="0" fontId="14" fillId="6" borderId="7" applyNumberFormat="0" applyAlignment="0" applyProtection="0"/>
    <xf numFmtId="0" fontId="14" fillId="6" borderId="7" applyNumberFormat="0" applyAlignment="0" applyProtection="0"/>
    <xf numFmtId="0" fontId="14" fillId="6" borderId="7" applyNumberFormat="0" applyAlignment="0" applyProtection="0"/>
    <xf numFmtId="0" fontId="14" fillId="6" borderId="7" applyNumberFormat="0" applyAlignment="0" applyProtection="0"/>
    <xf numFmtId="0" fontId="14" fillId="6" borderId="7" applyNumberFormat="0" applyAlignment="0" applyProtection="0"/>
    <xf numFmtId="0" fontId="14" fillId="6" borderId="7" applyNumberFormat="0" applyAlignment="0" applyProtection="0"/>
    <xf numFmtId="0" fontId="14" fillId="6" borderId="7" applyNumberFormat="0" applyAlignment="0" applyProtection="0"/>
    <xf numFmtId="0" fontId="14" fillId="6" borderId="7" applyNumberFormat="0" applyAlignment="0" applyProtection="0"/>
    <xf numFmtId="0" fontId="32" fillId="67" borderId="4" applyNumberFormat="0" applyAlignment="0" applyProtection="0"/>
    <xf numFmtId="0" fontId="12" fillId="5" borderId="4" applyNumberFormat="0" applyAlignment="0" applyProtection="0"/>
    <xf numFmtId="0" fontId="12" fillId="5" borderId="4" applyNumberFormat="0" applyAlignment="0" applyProtection="0"/>
    <xf numFmtId="41" fontId="19" fillId="65" borderId="0"/>
    <xf numFmtId="0" fontId="27" fillId="0" borderId="0"/>
    <xf numFmtId="0" fontId="12" fillId="5" borderId="4" applyNumberFormat="0" applyAlignment="0" applyProtection="0"/>
    <xf numFmtId="41" fontId="19" fillId="65" borderId="0"/>
    <xf numFmtId="0" fontId="27" fillId="0" borderId="0"/>
    <xf numFmtId="0" fontId="12" fillId="5" borderId="4" applyNumberFormat="0" applyAlignment="0" applyProtection="0"/>
    <xf numFmtId="41" fontId="19" fillId="65" borderId="0"/>
    <xf numFmtId="41" fontId="19" fillId="65" borderId="0"/>
    <xf numFmtId="0" fontId="12" fillId="5" borderId="4" applyNumberFormat="0" applyAlignment="0" applyProtection="0"/>
    <xf numFmtId="0" fontId="12" fillId="5" borderId="4" applyNumberFormat="0" applyAlignment="0" applyProtection="0"/>
    <xf numFmtId="0" fontId="12" fillId="5" borderId="4" applyNumberFormat="0" applyAlignment="0" applyProtection="0"/>
    <xf numFmtId="0" fontId="12" fillId="5" borderId="4" applyNumberFormat="0" applyAlignment="0" applyProtection="0"/>
    <xf numFmtId="0" fontId="12" fillId="5" borderId="4" applyNumberFormat="0" applyAlignment="0" applyProtection="0"/>
    <xf numFmtId="41" fontId="19" fillId="65" borderId="0"/>
    <xf numFmtId="0" fontId="12" fillId="5" borderId="4" applyNumberFormat="0" applyAlignment="0" applyProtection="0"/>
    <xf numFmtId="0" fontId="12" fillId="5" borderId="4" applyNumberFormat="0" applyAlignment="0" applyProtection="0"/>
    <xf numFmtId="0" fontId="12" fillId="5" borderId="4" applyNumberFormat="0" applyAlignment="0" applyProtection="0"/>
    <xf numFmtId="0" fontId="12" fillId="5" borderId="4" applyNumberFormat="0" applyAlignment="0" applyProtection="0"/>
    <xf numFmtId="0" fontId="12" fillId="5" borderId="4" applyNumberFormat="0" applyAlignment="0" applyProtection="0"/>
    <xf numFmtId="0" fontId="12" fillId="5" borderId="4" applyNumberFormat="0" applyAlignment="0" applyProtection="0"/>
    <xf numFmtId="0" fontId="12" fillId="5" borderId="4" applyNumberFormat="0" applyAlignment="0" applyProtection="0"/>
    <xf numFmtId="0" fontId="12" fillId="5" borderId="4" applyNumberFormat="0" applyAlignment="0" applyProtection="0"/>
    <xf numFmtId="0" fontId="12" fillId="5" borderId="4" applyNumberFormat="0" applyAlignment="0" applyProtection="0"/>
    <xf numFmtId="0" fontId="12" fillId="5" borderId="4" applyNumberFormat="0" applyAlignment="0" applyProtection="0"/>
    <xf numFmtId="0" fontId="12" fillId="5" borderId="4" applyNumberFormat="0" applyAlignment="0" applyProtection="0"/>
    <xf numFmtId="41" fontId="19" fillId="65" borderId="0"/>
    <xf numFmtId="41" fontId="19" fillId="65" borderId="0"/>
    <xf numFmtId="167" fontId="22" fillId="0" borderId="0">
      <alignment horizontal="left" wrapText="1"/>
    </xf>
    <xf numFmtId="0" fontId="12" fillId="5" borderId="4" applyNumberFormat="0" applyAlignment="0" applyProtection="0"/>
    <xf numFmtId="0" fontId="12" fillId="5" borderId="4" applyNumberFormat="0" applyAlignment="0" applyProtection="0"/>
    <xf numFmtId="0" fontId="12" fillId="5" borderId="4" applyNumberFormat="0" applyAlignment="0" applyProtection="0"/>
    <xf numFmtId="0" fontId="12" fillId="5" borderId="4" applyNumberFormat="0" applyAlignment="0" applyProtection="0"/>
    <xf numFmtId="0" fontId="12" fillId="5" borderId="4" applyNumberFormat="0" applyAlignment="0" applyProtection="0"/>
    <xf numFmtId="0" fontId="12" fillId="5" borderId="4" applyNumberFormat="0" applyAlignment="0" applyProtection="0"/>
    <xf numFmtId="0" fontId="12" fillId="5" borderId="4" applyNumberFormat="0" applyAlignment="0" applyProtection="0"/>
    <xf numFmtId="0" fontId="12" fillId="5" borderId="4" applyNumberFormat="0" applyAlignment="0" applyProtection="0"/>
    <xf numFmtId="0" fontId="12" fillId="5" borderId="4" applyNumberFormat="0" applyAlignment="0" applyProtection="0"/>
    <xf numFmtId="0" fontId="12" fillId="5" borderId="4" applyNumberFormat="0" applyAlignment="0" applyProtection="0"/>
    <xf numFmtId="0" fontId="12" fillId="5" borderId="4" applyNumberFormat="0" applyAlignment="0" applyProtection="0"/>
    <xf numFmtId="41" fontId="19" fillId="65" borderId="0"/>
    <xf numFmtId="41" fontId="19" fillId="65" borderId="0"/>
    <xf numFmtId="167" fontId="22" fillId="0" borderId="0">
      <alignment horizontal="left" wrapText="1"/>
    </xf>
    <xf numFmtId="41" fontId="19" fillId="65" borderId="0"/>
    <xf numFmtId="41" fontId="19" fillId="65" borderId="0"/>
    <xf numFmtId="41" fontId="19" fillId="65" borderId="0"/>
    <xf numFmtId="167" fontId="22" fillId="0" borderId="0">
      <alignment horizontal="left" wrapText="1"/>
    </xf>
    <xf numFmtId="41" fontId="19" fillId="65" borderId="0"/>
    <xf numFmtId="41" fontId="19" fillId="65" borderId="0"/>
    <xf numFmtId="41" fontId="19" fillId="65" borderId="0"/>
    <xf numFmtId="167" fontId="22" fillId="0" borderId="0">
      <alignment horizontal="left" wrapText="1"/>
    </xf>
    <xf numFmtId="41" fontId="19" fillId="65" borderId="0"/>
    <xf numFmtId="0" fontId="12" fillId="5" borderId="4" applyNumberFormat="0" applyAlignment="0" applyProtection="0"/>
    <xf numFmtId="0" fontId="12" fillId="5" borderId="4" applyNumberFormat="0" applyAlignment="0" applyProtection="0"/>
    <xf numFmtId="0" fontId="12" fillId="5" borderId="4" applyNumberFormat="0" applyAlignment="0" applyProtection="0"/>
    <xf numFmtId="0" fontId="12" fillId="5" borderId="4" applyNumberFormat="0" applyAlignment="0" applyProtection="0"/>
    <xf numFmtId="0" fontId="12" fillId="5" borderId="4" applyNumberFormat="0" applyAlignment="0" applyProtection="0"/>
    <xf numFmtId="0" fontId="12" fillId="5" borderId="4" applyNumberFormat="0" applyAlignment="0" applyProtection="0"/>
    <xf numFmtId="0" fontId="12" fillId="5" borderId="4" applyNumberFormat="0" applyAlignment="0" applyProtection="0"/>
    <xf numFmtId="0" fontId="12" fillId="5" borderId="4" applyNumberFormat="0" applyAlignment="0" applyProtection="0"/>
    <xf numFmtId="0" fontId="12" fillId="5" borderId="4" applyNumberFormat="0" applyAlignment="0" applyProtection="0"/>
    <xf numFmtId="0" fontId="12" fillId="5" borderId="4" applyNumberFormat="0" applyAlignment="0" applyProtection="0"/>
    <xf numFmtId="0" fontId="12" fillId="5" borderId="4" applyNumberFormat="0" applyAlignment="0" applyProtection="0"/>
    <xf numFmtId="41" fontId="19" fillId="65" borderId="0"/>
    <xf numFmtId="41" fontId="19" fillId="65" borderId="0"/>
    <xf numFmtId="0" fontId="32" fillId="67" borderId="4" applyNumberFormat="0" applyAlignment="0" applyProtection="0"/>
    <xf numFmtId="167" fontId="22" fillId="0" borderId="0">
      <alignment horizontal="left" wrapText="1"/>
    </xf>
    <xf numFmtId="0" fontId="32" fillId="67" borderId="4" applyNumberFormat="0" applyAlignment="0" applyProtection="0"/>
    <xf numFmtId="167" fontId="22" fillId="0" borderId="0">
      <alignment horizontal="left" wrapText="1"/>
    </xf>
    <xf numFmtId="0" fontId="32" fillId="67" borderId="4" applyNumberFormat="0" applyAlignment="0" applyProtection="0"/>
    <xf numFmtId="0" fontId="12" fillId="5" borderId="4" applyNumberFormat="0" applyAlignment="0" applyProtection="0"/>
    <xf numFmtId="0" fontId="12" fillId="5" borderId="4" applyNumberFormat="0" applyAlignment="0" applyProtection="0"/>
    <xf numFmtId="0" fontId="12" fillId="5" borderId="4" applyNumberFormat="0" applyAlignment="0" applyProtection="0"/>
    <xf numFmtId="0" fontId="12" fillId="5" borderId="4" applyNumberFormat="0" applyAlignment="0" applyProtection="0"/>
    <xf numFmtId="0" fontId="12" fillId="5" borderId="4" applyNumberFormat="0" applyAlignment="0" applyProtection="0"/>
    <xf numFmtId="0" fontId="12" fillId="5" borderId="4" applyNumberFormat="0" applyAlignment="0" applyProtection="0"/>
    <xf numFmtId="0" fontId="12" fillId="5" borderId="4" applyNumberFormat="0" applyAlignment="0" applyProtection="0"/>
    <xf numFmtId="0" fontId="12" fillId="5" borderId="4" applyNumberFormat="0" applyAlignment="0" applyProtection="0"/>
    <xf numFmtId="0" fontId="12" fillId="5" borderId="4" applyNumberFormat="0" applyAlignment="0" applyProtection="0"/>
    <xf numFmtId="0" fontId="12" fillId="5" borderId="4" applyNumberFormat="0" applyAlignment="0" applyProtection="0"/>
    <xf numFmtId="0" fontId="12" fillId="5" borderId="4" applyNumberFormat="0" applyAlignment="0" applyProtection="0"/>
    <xf numFmtId="41" fontId="19" fillId="65" borderId="0"/>
    <xf numFmtId="167" fontId="22" fillId="0" borderId="0">
      <alignment horizontal="left" wrapText="1"/>
    </xf>
    <xf numFmtId="41" fontId="19" fillId="65" borderId="0"/>
    <xf numFmtId="41" fontId="19" fillId="65" borderId="0"/>
    <xf numFmtId="167" fontId="22" fillId="0" borderId="0">
      <alignment horizontal="left" wrapText="1"/>
    </xf>
    <xf numFmtId="41" fontId="19" fillId="65" borderId="0"/>
    <xf numFmtId="0" fontId="32" fillId="67" borderId="4" applyNumberFormat="0" applyAlignment="0" applyProtection="0"/>
    <xf numFmtId="167" fontId="22" fillId="0" borderId="0">
      <alignment horizontal="left" wrapText="1"/>
    </xf>
    <xf numFmtId="0" fontId="32" fillId="67" borderId="4" applyNumberFormat="0" applyAlignment="0" applyProtection="0"/>
    <xf numFmtId="167" fontId="22" fillId="0" borderId="0">
      <alignment horizontal="left" wrapText="1"/>
    </xf>
    <xf numFmtId="0" fontId="32" fillId="67" borderId="4" applyNumberFormat="0" applyAlignment="0" applyProtection="0"/>
    <xf numFmtId="0" fontId="12" fillId="5" borderId="4" applyNumberFormat="0" applyAlignment="0" applyProtection="0"/>
    <xf numFmtId="0" fontId="31" fillId="66" borderId="12" applyNumberFormat="0" applyAlignment="0" applyProtection="0"/>
    <xf numFmtId="0" fontId="31" fillId="66" borderId="12" applyNumberFormat="0" applyAlignment="0" applyProtection="0"/>
    <xf numFmtId="0" fontId="31" fillId="66" borderId="12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67" fontId="22" fillId="0" borderId="0">
      <alignment horizontal="left" wrapText="1"/>
    </xf>
    <xf numFmtId="0" fontId="31" fillId="66" borderId="12" applyNumberFormat="0" applyAlignment="0" applyProtection="0"/>
    <xf numFmtId="0" fontId="12" fillId="5" borderId="4" applyNumberFormat="0" applyAlignment="0" applyProtection="0"/>
    <xf numFmtId="0" fontId="12" fillId="5" borderId="4" applyNumberFormat="0" applyAlignment="0" applyProtection="0"/>
    <xf numFmtId="0" fontId="12" fillId="5" borderId="4" applyNumberFormat="0" applyAlignment="0" applyProtection="0"/>
    <xf numFmtId="0" fontId="12" fillId="5" borderId="4" applyNumberFormat="0" applyAlignment="0" applyProtection="0"/>
    <xf numFmtId="0" fontId="12" fillId="5" borderId="4" applyNumberFormat="0" applyAlignment="0" applyProtection="0"/>
    <xf numFmtId="0" fontId="12" fillId="5" borderId="4" applyNumberFormat="0" applyAlignment="0" applyProtection="0"/>
    <xf numFmtId="0" fontId="12" fillId="5" borderId="4" applyNumberFormat="0" applyAlignment="0" applyProtection="0"/>
    <xf numFmtId="0" fontId="12" fillId="5" borderId="4" applyNumberFormat="0" applyAlignment="0" applyProtection="0"/>
    <xf numFmtId="0" fontId="12" fillId="5" borderId="4" applyNumberFormat="0" applyAlignment="0" applyProtection="0"/>
    <xf numFmtId="0" fontId="12" fillId="5" borderId="4" applyNumberFormat="0" applyAlignment="0" applyProtection="0"/>
    <xf numFmtId="0" fontId="27" fillId="0" borderId="0"/>
    <xf numFmtId="0" fontId="12" fillId="5" borderId="4" applyNumberFormat="0" applyAlignment="0" applyProtection="0"/>
    <xf numFmtId="172" fontId="30" fillId="0" borderId="0" applyFill="0" applyBorder="0" applyAlignment="0"/>
    <xf numFmtId="167" fontId="22" fillId="0" borderId="0">
      <alignment horizontal="left" wrapText="1"/>
    </xf>
    <xf numFmtId="172" fontId="30" fillId="0" borderId="0" applyFill="0" applyBorder="0" applyAlignment="0"/>
    <xf numFmtId="167" fontId="22" fillId="0" borderId="0">
      <alignment horizontal="left" wrapText="1"/>
    </xf>
    <xf numFmtId="172" fontId="30" fillId="0" borderId="0" applyFill="0" applyBorder="0" applyAlignment="0"/>
    <xf numFmtId="172" fontId="30" fillId="0" borderId="0" applyFill="0" applyBorder="0" applyAlignment="0"/>
    <xf numFmtId="0" fontId="26" fillId="0" borderId="11"/>
    <xf numFmtId="0" fontId="24" fillId="0" borderId="0" applyFont="0" applyFill="0" applyBorder="0" applyAlignment="0" applyProtection="0">
      <alignment horizontal="right"/>
    </xf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27" fillId="0" borderId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8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8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29" fillId="38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8" borderId="0" applyNumberFormat="0" applyBorder="0" applyAlignment="0" applyProtection="0"/>
    <xf numFmtId="167" fontId="22" fillId="0" borderId="0">
      <alignment horizontal="left" wrapText="1"/>
    </xf>
    <xf numFmtId="0" fontId="8" fillId="38" borderId="0" applyNumberFormat="0" applyBorder="0" applyAlignment="0" applyProtection="0"/>
    <xf numFmtId="167" fontId="22" fillId="0" borderId="0">
      <alignment horizontal="left" wrapText="1"/>
    </xf>
    <xf numFmtId="0" fontId="8" fillId="38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28" fillId="45" borderId="0" applyNumberFormat="0" applyBorder="0" applyAlignment="0" applyProtection="0"/>
    <xf numFmtId="0" fontId="18" fillId="28" borderId="0" applyNumberFormat="0" applyBorder="0" applyAlignment="0" applyProtection="0"/>
    <xf numFmtId="0" fontId="28" fillId="45" borderId="0" applyNumberFormat="0" applyBorder="0" applyAlignment="0" applyProtection="0"/>
    <xf numFmtId="0" fontId="18" fillId="28" borderId="0" applyNumberFormat="0" applyBorder="0" applyAlignment="0" applyProtection="0"/>
    <xf numFmtId="0" fontId="28" fillId="45" borderId="0" applyNumberFormat="0" applyBorder="0" applyAlignment="0" applyProtection="0"/>
    <xf numFmtId="0" fontId="18" fillId="28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28" fillId="45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28" fillId="45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57" borderId="0" applyNumberFormat="0" applyBorder="0" applyAlignment="0" applyProtection="0"/>
    <xf numFmtId="167" fontId="22" fillId="0" borderId="0">
      <alignment horizontal="left" wrapText="1"/>
    </xf>
    <xf numFmtId="0" fontId="18" fillId="57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57" borderId="0" applyNumberFormat="0" applyBorder="0" applyAlignment="0" applyProtection="0"/>
    <xf numFmtId="167" fontId="22" fillId="0" borderId="0">
      <alignment horizontal="left" wrapText="1"/>
    </xf>
    <xf numFmtId="0" fontId="18" fillId="57" borderId="0" applyNumberFormat="0" applyBorder="0" applyAlignment="0" applyProtection="0"/>
    <xf numFmtId="167" fontId="22" fillId="0" borderId="0">
      <alignment horizontal="left" wrapText="1"/>
    </xf>
    <xf numFmtId="0" fontId="18" fillId="57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28" fillId="45" borderId="0" applyNumberFormat="0" applyBorder="0" applyAlignment="0" applyProtection="0"/>
    <xf numFmtId="0" fontId="18" fillId="28" borderId="0" applyNumberFormat="0" applyBorder="0" applyAlignment="0" applyProtection="0"/>
    <xf numFmtId="0" fontId="28" fillId="45" borderId="0" applyNumberFormat="0" applyBorder="0" applyAlignment="0" applyProtection="0"/>
    <xf numFmtId="0" fontId="18" fillId="28" borderId="0" applyNumberFormat="0" applyBorder="0" applyAlignment="0" applyProtection="0"/>
    <xf numFmtId="0" fontId="28" fillId="117" borderId="0" applyNumberFormat="0" applyBorder="0" applyAlignment="0" applyProtection="0"/>
    <xf numFmtId="0" fontId="28" fillId="117" borderId="0" applyNumberFormat="0" applyBorder="0" applyAlignment="0" applyProtection="0"/>
    <xf numFmtId="0" fontId="28" fillId="117" borderId="0" applyNumberFormat="0" applyBorder="0" applyAlignment="0" applyProtection="0"/>
    <xf numFmtId="0" fontId="28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55" borderId="0" applyNumberFormat="0" applyBorder="0" applyAlignment="0" applyProtection="0"/>
    <xf numFmtId="0" fontId="27" fillId="64" borderId="0" applyNumberFormat="0" applyBorder="0" applyAlignment="0" applyProtection="0"/>
    <xf numFmtId="0" fontId="27" fillId="55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28" fillId="47" borderId="0" applyNumberFormat="0" applyBorder="0" applyAlignment="0" applyProtection="0"/>
    <xf numFmtId="0" fontId="18" fillId="24" borderId="0" applyNumberFormat="0" applyBorder="0" applyAlignment="0" applyProtection="0"/>
    <xf numFmtId="0" fontId="28" fillId="47" borderId="0" applyNumberFormat="0" applyBorder="0" applyAlignment="0" applyProtection="0"/>
    <xf numFmtId="0" fontId="18" fillId="24" borderId="0" applyNumberFormat="0" applyBorder="0" applyAlignment="0" applyProtection="0"/>
    <xf numFmtId="0" fontId="28" fillId="47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28" fillId="47" borderId="0" applyNumberFormat="0" applyBorder="0" applyAlignment="0" applyProtection="0"/>
    <xf numFmtId="0" fontId="18" fillId="24" borderId="0" applyNumberFormat="0" applyBorder="0" applyAlignment="0" applyProtection="0"/>
    <xf numFmtId="0" fontId="28" fillId="47" borderId="0" applyNumberFormat="0" applyBorder="0" applyAlignment="0" applyProtection="0"/>
    <xf numFmtId="0" fontId="18" fillId="24" borderId="0" applyNumberFormat="0" applyBorder="0" applyAlignment="0" applyProtection="0"/>
    <xf numFmtId="0" fontId="28" fillId="47" borderId="0" applyNumberFormat="0" applyBorder="0" applyAlignment="0" applyProtection="0"/>
    <xf numFmtId="0" fontId="18" fillId="24" borderId="0" applyNumberFormat="0" applyBorder="0" applyAlignment="0" applyProtection="0"/>
    <xf numFmtId="0" fontId="28" fillId="47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28" fillId="47" borderId="0" applyNumberFormat="0" applyBorder="0" applyAlignment="0" applyProtection="0"/>
    <xf numFmtId="167" fontId="22" fillId="0" borderId="0">
      <alignment horizontal="left" wrapText="1"/>
    </xf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28" fillId="113" borderId="0" applyNumberFormat="0" applyBorder="0" applyAlignment="0" applyProtection="0"/>
    <xf numFmtId="0" fontId="28" fillId="113" borderId="0" applyNumberFormat="0" applyBorder="0" applyAlignment="0" applyProtection="0"/>
    <xf numFmtId="0" fontId="28" fillId="113" borderId="0" applyNumberFormat="0" applyBorder="0" applyAlignment="0" applyProtection="0"/>
    <xf numFmtId="0" fontId="28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49" borderId="0" applyNumberFormat="0" applyBorder="0" applyAlignment="0" applyProtection="0"/>
    <xf numFmtId="0" fontId="27" fillId="58" borderId="0" applyNumberFormat="0" applyBorder="0" applyAlignment="0" applyProtection="0"/>
    <xf numFmtId="0" fontId="27" fillId="49" borderId="0" applyNumberFormat="0" applyBorder="0" applyAlignment="0" applyProtection="0"/>
    <xf numFmtId="0" fontId="28" fillId="46" borderId="0" applyNumberFormat="0" applyBorder="0" applyAlignment="0" applyProtection="0"/>
    <xf numFmtId="0" fontId="18" fillId="20" borderId="0" applyNumberFormat="0" applyBorder="0" applyAlignment="0" applyProtection="0"/>
    <xf numFmtId="0" fontId="28" fillId="46" borderId="0" applyNumberFormat="0" applyBorder="0" applyAlignment="0" applyProtection="0"/>
    <xf numFmtId="0" fontId="18" fillId="20" borderId="0" applyNumberFormat="0" applyBorder="0" applyAlignment="0" applyProtection="0"/>
    <xf numFmtId="0" fontId="28" fillId="46" borderId="0" applyNumberFormat="0" applyBorder="0" applyAlignment="0" applyProtection="0"/>
    <xf numFmtId="0" fontId="1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28" fillId="46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28" fillId="46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62" borderId="0" applyNumberFormat="0" applyBorder="0" applyAlignment="0" applyProtection="0"/>
    <xf numFmtId="167" fontId="22" fillId="0" borderId="0">
      <alignment horizontal="left" wrapText="1"/>
    </xf>
    <xf numFmtId="0" fontId="18" fillId="62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62" borderId="0" applyNumberFormat="0" applyBorder="0" applyAlignment="0" applyProtection="0"/>
    <xf numFmtId="167" fontId="22" fillId="0" borderId="0">
      <alignment horizontal="left" wrapText="1"/>
    </xf>
    <xf numFmtId="0" fontId="18" fillId="62" borderId="0" applyNumberFormat="0" applyBorder="0" applyAlignment="0" applyProtection="0"/>
    <xf numFmtId="167" fontId="22" fillId="0" borderId="0">
      <alignment horizontal="left" wrapText="1"/>
    </xf>
    <xf numFmtId="0" fontId="18" fillId="62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28" fillId="46" borderId="0" applyNumberFormat="0" applyBorder="0" applyAlignment="0" applyProtection="0"/>
    <xf numFmtId="0" fontId="18" fillId="20" borderId="0" applyNumberFormat="0" applyBorder="0" applyAlignment="0" applyProtection="0"/>
    <xf numFmtId="0" fontId="28" fillId="46" borderId="0" applyNumberFormat="0" applyBorder="0" applyAlignment="0" applyProtection="0"/>
    <xf numFmtId="0" fontId="18" fillId="20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60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60" borderId="0" applyNumberFormat="0" applyBorder="0" applyAlignment="0" applyProtection="0"/>
    <xf numFmtId="0" fontId="27" fillId="56" borderId="0" applyNumberFormat="0" applyBorder="0" applyAlignment="0" applyProtection="0"/>
    <xf numFmtId="0" fontId="27" fillId="60" borderId="0" applyNumberFormat="0" applyBorder="0" applyAlignment="0" applyProtection="0"/>
    <xf numFmtId="0" fontId="27" fillId="80" borderId="0" applyNumberFormat="0" applyBorder="0" applyAlignment="0" applyProtection="0"/>
    <xf numFmtId="0" fontId="27" fillId="80" borderId="0" applyNumberFormat="0" applyBorder="0" applyAlignment="0" applyProtection="0"/>
    <xf numFmtId="0" fontId="27" fillId="59" borderId="0" applyNumberFormat="0" applyBorder="0" applyAlignment="0" applyProtection="0"/>
    <xf numFmtId="0" fontId="27" fillId="80" borderId="0" applyNumberFormat="0" applyBorder="0" applyAlignment="0" applyProtection="0"/>
    <xf numFmtId="0" fontId="27" fillId="59" borderId="0" applyNumberFormat="0" applyBorder="0" applyAlignment="0" applyProtection="0"/>
    <xf numFmtId="0" fontId="28" fillId="61" borderId="0" applyNumberFormat="0" applyBorder="0" applyAlignment="0" applyProtection="0"/>
    <xf numFmtId="0" fontId="18" fillId="16" borderId="0" applyNumberFormat="0" applyBorder="0" applyAlignment="0" applyProtection="0"/>
    <xf numFmtId="0" fontId="28" fillId="61" borderId="0" applyNumberFormat="0" applyBorder="0" applyAlignment="0" applyProtection="0"/>
    <xf numFmtId="0" fontId="18" fillId="16" borderId="0" applyNumberFormat="0" applyBorder="0" applyAlignment="0" applyProtection="0"/>
    <xf numFmtId="0" fontId="28" fillId="61" borderId="0" applyNumberFormat="0" applyBorder="0" applyAlignment="0" applyProtection="0"/>
    <xf numFmtId="0" fontId="18" fillId="16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28" fillId="61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28" fillId="61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43" borderId="0" applyNumberFormat="0" applyBorder="0" applyAlignment="0" applyProtection="0"/>
    <xf numFmtId="167" fontId="22" fillId="0" borderId="0">
      <alignment horizontal="left" wrapText="1"/>
    </xf>
    <xf numFmtId="0" fontId="18" fillId="43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43" borderId="0" applyNumberFormat="0" applyBorder="0" applyAlignment="0" applyProtection="0"/>
    <xf numFmtId="167" fontId="22" fillId="0" borderId="0">
      <alignment horizontal="left" wrapText="1"/>
    </xf>
    <xf numFmtId="0" fontId="18" fillId="43" borderId="0" applyNumberFormat="0" applyBorder="0" applyAlignment="0" applyProtection="0"/>
    <xf numFmtId="167" fontId="22" fillId="0" borderId="0">
      <alignment horizontal="left" wrapText="1"/>
    </xf>
    <xf numFmtId="0" fontId="18" fillId="43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28" fillId="61" borderId="0" applyNumberFormat="0" applyBorder="0" applyAlignment="0" applyProtection="0"/>
    <xf numFmtId="0" fontId="18" fillId="16" borderId="0" applyNumberFormat="0" applyBorder="0" applyAlignment="0" applyProtection="0"/>
    <xf numFmtId="0" fontId="28" fillId="61" borderId="0" applyNumberFormat="0" applyBorder="0" applyAlignment="0" applyProtection="0"/>
    <xf numFmtId="0" fontId="18" fillId="16" borderId="0" applyNumberFormat="0" applyBorder="0" applyAlignment="0" applyProtection="0"/>
    <xf numFmtId="0" fontId="28" fillId="116" borderId="0" applyNumberFormat="0" applyBorder="0" applyAlignment="0" applyProtection="0"/>
    <xf numFmtId="0" fontId="28" fillId="116" borderId="0" applyNumberFormat="0" applyBorder="0" applyAlignment="0" applyProtection="0"/>
    <xf numFmtId="0" fontId="28" fillId="116" borderId="0" applyNumberFormat="0" applyBorder="0" applyAlignment="0" applyProtection="0"/>
    <xf numFmtId="0" fontId="28" fillId="60" borderId="0" applyNumberFormat="0" applyBorder="0" applyAlignment="0" applyProtection="0"/>
    <xf numFmtId="0" fontId="27" fillId="115" borderId="0" applyNumberFormat="0" applyBorder="0" applyAlignment="0" applyProtection="0"/>
    <xf numFmtId="0" fontId="27" fillId="115" borderId="0" applyNumberFormat="0" applyBorder="0" applyAlignment="0" applyProtection="0"/>
    <xf numFmtId="0" fontId="27" fillId="59" borderId="0" applyNumberFormat="0" applyBorder="0" applyAlignment="0" applyProtection="0"/>
    <xf numFmtId="0" fontId="27" fillId="115" borderId="0" applyNumberFormat="0" applyBorder="0" applyAlignment="0" applyProtection="0"/>
    <xf numFmtId="0" fontId="27" fillId="59" borderId="0" applyNumberFormat="0" applyBorder="0" applyAlignment="0" applyProtection="0"/>
    <xf numFmtId="0" fontId="27" fillId="114" borderId="0" applyNumberFormat="0" applyBorder="0" applyAlignment="0" applyProtection="0"/>
    <xf numFmtId="0" fontId="27" fillId="114" borderId="0" applyNumberFormat="0" applyBorder="0" applyAlignment="0" applyProtection="0"/>
    <xf numFmtId="0" fontId="27" fillId="58" borderId="0" applyNumberFormat="0" applyBorder="0" applyAlignment="0" applyProtection="0"/>
    <xf numFmtId="0" fontId="27" fillId="114" borderId="0" applyNumberFormat="0" applyBorder="0" applyAlignment="0" applyProtection="0"/>
    <xf numFmtId="0" fontId="27" fillId="58" borderId="0" applyNumberFormat="0" applyBorder="0" applyAlignment="0" applyProtection="0"/>
    <xf numFmtId="0" fontId="28" fillId="57" borderId="0" applyNumberFormat="0" applyBorder="0" applyAlignment="0" applyProtection="0"/>
    <xf numFmtId="0" fontId="18" fillId="12" borderId="0" applyNumberFormat="0" applyBorder="0" applyAlignment="0" applyProtection="0"/>
    <xf numFmtId="0" fontId="28" fillId="57" borderId="0" applyNumberFormat="0" applyBorder="0" applyAlignment="0" applyProtection="0"/>
    <xf numFmtId="0" fontId="18" fillId="12" borderId="0" applyNumberFormat="0" applyBorder="0" applyAlignment="0" applyProtection="0"/>
    <xf numFmtId="0" fontId="28" fillId="57" borderId="0" applyNumberFormat="0" applyBorder="0" applyAlignment="0" applyProtection="0"/>
    <xf numFmtId="0" fontId="18" fillId="12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28" fillId="57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28" fillId="57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45" borderId="0" applyNumberFormat="0" applyBorder="0" applyAlignment="0" applyProtection="0"/>
    <xf numFmtId="167" fontId="22" fillId="0" borderId="0">
      <alignment horizontal="left" wrapText="1"/>
    </xf>
    <xf numFmtId="0" fontId="18" fillId="45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45" borderId="0" applyNumberFormat="0" applyBorder="0" applyAlignment="0" applyProtection="0"/>
    <xf numFmtId="167" fontId="22" fillId="0" borderId="0">
      <alignment horizontal="left" wrapText="1"/>
    </xf>
    <xf numFmtId="0" fontId="18" fillId="45" borderId="0" applyNumberFormat="0" applyBorder="0" applyAlignment="0" applyProtection="0"/>
    <xf numFmtId="167" fontId="22" fillId="0" borderId="0">
      <alignment horizontal="left" wrapText="1"/>
    </xf>
    <xf numFmtId="0" fontId="18" fillId="45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28" fillId="57" borderId="0" applyNumberFormat="0" applyBorder="0" applyAlignment="0" applyProtection="0"/>
    <xf numFmtId="0" fontId="18" fillId="12" borderId="0" applyNumberFormat="0" applyBorder="0" applyAlignment="0" applyProtection="0"/>
    <xf numFmtId="0" fontId="28" fillId="57" borderId="0" applyNumberFormat="0" applyBorder="0" applyAlignment="0" applyProtection="0"/>
    <xf numFmtId="0" fontId="18" fillId="12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6" borderId="0" applyNumberFormat="0" applyBorder="0" applyAlignment="0" applyProtection="0"/>
    <xf numFmtId="0" fontId="27" fillId="59" borderId="0" applyNumberFormat="0" applyBorder="0" applyAlignment="0" applyProtection="0"/>
    <xf numFmtId="0" fontId="27" fillId="59" borderId="0" applyNumberFormat="0" applyBorder="0" applyAlignment="0" applyProtection="0"/>
    <xf numFmtId="0" fontId="27" fillId="55" borderId="0" applyNumberFormat="0" applyBorder="0" applyAlignment="0" applyProtection="0"/>
    <xf numFmtId="0" fontId="27" fillId="59" borderId="0" applyNumberFormat="0" applyBorder="0" applyAlignment="0" applyProtection="0"/>
    <xf numFmtId="0" fontId="27" fillId="55" borderId="0" applyNumberFormat="0" applyBorder="0" applyAlignment="0" applyProtection="0"/>
    <xf numFmtId="0" fontId="27" fillId="80" borderId="0" applyNumberFormat="0" applyBorder="0" applyAlignment="0" applyProtection="0"/>
    <xf numFmtId="0" fontId="27" fillId="80" borderId="0" applyNumberFormat="0" applyBorder="0" applyAlignment="0" applyProtection="0"/>
    <xf numFmtId="0" fontId="27" fillId="54" borderId="0" applyNumberFormat="0" applyBorder="0" applyAlignment="0" applyProtection="0"/>
    <xf numFmtId="0" fontId="27" fillId="80" borderId="0" applyNumberFormat="0" applyBorder="0" applyAlignment="0" applyProtection="0"/>
    <xf numFmtId="0" fontId="27" fillId="54" borderId="0" applyNumberFormat="0" applyBorder="0" applyAlignment="0" applyProtection="0"/>
    <xf numFmtId="0" fontId="28" fillId="52" borderId="0" applyNumberFormat="0" applyBorder="0" applyAlignment="0" applyProtection="0"/>
    <xf numFmtId="0" fontId="18" fillId="8" borderId="0" applyNumberFormat="0" applyBorder="0" applyAlignment="0" applyProtection="0"/>
    <xf numFmtId="0" fontId="28" fillId="52" borderId="0" applyNumberFormat="0" applyBorder="0" applyAlignment="0" applyProtection="0"/>
    <xf numFmtId="0" fontId="18" fillId="8" borderId="0" applyNumberFormat="0" applyBorder="0" applyAlignment="0" applyProtection="0"/>
    <xf numFmtId="0" fontId="28" fillId="52" borderId="0" applyNumberFormat="0" applyBorder="0" applyAlignment="0" applyProtection="0"/>
    <xf numFmtId="0" fontId="18" fillId="8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28" fillId="5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28" fillId="5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53" borderId="0" applyNumberFormat="0" applyBorder="0" applyAlignment="0" applyProtection="0"/>
    <xf numFmtId="167" fontId="22" fillId="0" borderId="0">
      <alignment horizontal="left" wrapText="1"/>
    </xf>
    <xf numFmtId="0" fontId="18" fillId="53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53" borderId="0" applyNumberFormat="0" applyBorder="0" applyAlignment="0" applyProtection="0"/>
    <xf numFmtId="167" fontId="22" fillId="0" borderId="0">
      <alignment horizontal="left" wrapText="1"/>
    </xf>
    <xf numFmtId="0" fontId="18" fillId="53" borderId="0" applyNumberFormat="0" applyBorder="0" applyAlignment="0" applyProtection="0"/>
    <xf numFmtId="167" fontId="22" fillId="0" borderId="0">
      <alignment horizontal="left" wrapText="1"/>
    </xf>
    <xf numFmtId="0" fontId="18" fillId="53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28" fillId="52" borderId="0" applyNumberFormat="0" applyBorder="0" applyAlignment="0" applyProtection="0"/>
    <xf numFmtId="0" fontId="18" fillId="8" borderId="0" applyNumberFormat="0" applyBorder="0" applyAlignment="0" applyProtection="0"/>
    <xf numFmtId="0" fontId="28" fillId="52" borderId="0" applyNumberFormat="0" applyBorder="0" applyAlignment="0" applyProtection="0"/>
    <xf numFmtId="0" fontId="18" fillId="8" borderId="0" applyNumberFormat="0" applyBorder="0" applyAlignment="0" applyProtection="0"/>
    <xf numFmtId="0" fontId="28" fillId="113" borderId="0" applyNumberFormat="0" applyBorder="0" applyAlignment="0" applyProtection="0"/>
    <xf numFmtId="0" fontId="28" fillId="113" borderId="0" applyNumberFormat="0" applyBorder="0" applyAlignment="0" applyProtection="0"/>
    <xf numFmtId="0" fontId="28" fillId="113" borderId="0" applyNumberFormat="0" applyBorder="0" applyAlignment="0" applyProtection="0"/>
    <xf numFmtId="0" fontId="28" fillId="51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50" borderId="0" applyNumberFormat="0" applyBorder="0" applyAlignment="0" applyProtection="0"/>
    <xf numFmtId="0" fontId="27" fillId="60" borderId="0" applyNumberFormat="0" applyBorder="0" applyAlignment="0" applyProtection="0"/>
    <xf numFmtId="0" fontId="27" fillId="50" borderId="0" applyNumberFormat="0" applyBorder="0" applyAlignment="0" applyProtection="0"/>
    <xf numFmtId="0" fontId="27" fillId="112" borderId="0" applyNumberFormat="0" applyBorder="0" applyAlignment="0" applyProtection="0"/>
    <xf numFmtId="0" fontId="27" fillId="112" borderId="0" applyNumberFormat="0" applyBorder="0" applyAlignment="0" applyProtection="0"/>
    <xf numFmtId="0" fontId="27" fillId="49" borderId="0" applyNumberFormat="0" applyBorder="0" applyAlignment="0" applyProtection="0"/>
    <xf numFmtId="0" fontId="27" fillId="112" borderId="0" applyNumberFormat="0" applyBorder="0" applyAlignment="0" applyProtection="0"/>
    <xf numFmtId="0" fontId="27" fillId="49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28" fillId="48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5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5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28" fillId="35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5" borderId="0" applyNumberFormat="0" applyBorder="0" applyAlignment="0" applyProtection="0"/>
    <xf numFmtId="167" fontId="22" fillId="0" borderId="0">
      <alignment horizontal="left" wrapText="1"/>
    </xf>
    <xf numFmtId="0" fontId="18" fillId="35" borderId="0" applyNumberFormat="0" applyBorder="0" applyAlignment="0" applyProtection="0"/>
    <xf numFmtId="167" fontId="22" fillId="0" borderId="0">
      <alignment horizontal="left" wrapText="1"/>
    </xf>
    <xf numFmtId="0" fontId="18" fillId="35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28" fillId="4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40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40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28" fillId="40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40" borderId="0" applyNumberFormat="0" applyBorder="0" applyAlignment="0" applyProtection="0"/>
    <xf numFmtId="167" fontId="22" fillId="0" borderId="0">
      <alignment horizontal="left" wrapText="1"/>
    </xf>
    <xf numFmtId="0" fontId="18" fillId="40" borderId="0" applyNumberFormat="0" applyBorder="0" applyAlignment="0" applyProtection="0"/>
    <xf numFmtId="167" fontId="22" fillId="0" borderId="0">
      <alignment horizontal="left" wrapText="1"/>
    </xf>
    <xf numFmtId="0" fontId="18" fillId="40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28" fillId="46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34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34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28" fillId="34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34" borderId="0" applyNumberFormat="0" applyBorder="0" applyAlignment="0" applyProtection="0"/>
    <xf numFmtId="167" fontId="22" fillId="0" borderId="0">
      <alignment horizontal="left" wrapText="1"/>
    </xf>
    <xf numFmtId="0" fontId="18" fillId="34" borderId="0" applyNumberFormat="0" applyBorder="0" applyAlignment="0" applyProtection="0"/>
    <xf numFmtId="167" fontId="22" fillId="0" borderId="0">
      <alignment horizontal="left" wrapText="1"/>
    </xf>
    <xf numFmtId="0" fontId="18" fillId="34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28" fillId="41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3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3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28" fillId="43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3" borderId="0" applyNumberFormat="0" applyBorder="0" applyAlignment="0" applyProtection="0"/>
    <xf numFmtId="167" fontId="22" fillId="0" borderId="0">
      <alignment horizontal="left" wrapText="1"/>
    </xf>
    <xf numFmtId="0" fontId="18" fillId="43" borderId="0" applyNumberFormat="0" applyBorder="0" applyAlignment="0" applyProtection="0"/>
    <xf numFmtId="167" fontId="22" fillId="0" borderId="0">
      <alignment horizontal="left" wrapText="1"/>
    </xf>
    <xf numFmtId="0" fontId="18" fillId="43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28" fillId="3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4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4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28" fillId="4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45" borderId="0" applyNumberFormat="0" applyBorder="0" applyAlignment="0" applyProtection="0"/>
    <xf numFmtId="167" fontId="22" fillId="0" borderId="0">
      <alignment horizontal="left" wrapText="1"/>
    </xf>
    <xf numFmtId="0" fontId="18" fillId="45" borderId="0" applyNumberFormat="0" applyBorder="0" applyAlignment="0" applyProtection="0"/>
    <xf numFmtId="167" fontId="22" fillId="0" borderId="0">
      <alignment horizontal="left" wrapText="1"/>
    </xf>
    <xf numFmtId="0" fontId="18" fillId="4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28" fillId="44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40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40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28" fillId="40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40" borderId="0" applyNumberFormat="0" applyBorder="0" applyAlignment="0" applyProtection="0"/>
    <xf numFmtId="167" fontId="22" fillId="0" borderId="0">
      <alignment horizontal="left" wrapText="1"/>
    </xf>
    <xf numFmtId="0" fontId="18" fillId="40" borderId="0" applyNumberFormat="0" applyBorder="0" applyAlignment="0" applyProtection="0"/>
    <xf numFmtId="167" fontId="22" fillId="0" borderId="0">
      <alignment horizontal="left" wrapText="1"/>
    </xf>
    <xf numFmtId="0" fontId="18" fillId="40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" fillId="37" borderId="0" applyNumberFormat="0" applyBorder="0" applyAlignment="0" applyProtection="0"/>
    <xf numFmtId="0" fontId="1" fillId="30" borderId="0" applyNumberFormat="0" applyBorder="0" applyAlignment="0" applyProtection="0"/>
    <xf numFmtId="0" fontId="1" fillId="37" borderId="0" applyNumberFormat="0" applyBorder="0" applyAlignment="0" applyProtection="0"/>
    <xf numFmtId="0" fontId="1" fillId="30" borderId="0" applyNumberFormat="0" applyBorder="0" applyAlignment="0" applyProtection="0"/>
    <xf numFmtId="0" fontId="1" fillId="3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7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3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43" borderId="0" applyNumberFormat="0" applyBorder="0" applyAlignment="0" applyProtection="0"/>
    <xf numFmtId="0" fontId="1" fillId="37" borderId="0" applyNumberFormat="0" applyBorder="0" applyAlignment="0" applyProtection="0"/>
    <xf numFmtId="167" fontId="22" fillId="0" borderId="0">
      <alignment horizontal="left" wrapText="1"/>
    </xf>
    <xf numFmtId="0" fontId="27" fillId="43" borderId="0" applyNumberFormat="0" applyBorder="0" applyAlignment="0" applyProtection="0"/>
    <xf numFmtId="0" fontId="1" fillId="37" borderId="0" applyNumberFormat="0" applyBorder="0" applyAlignment="0" applyProtection="0"/>
    <xf numFmtId="167" fontId="22" fillId="0" borderId="0">
      <alignment horizontal="left" wrapText="1"/>
    </xf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0" borderId="0" applyNumberFormat="0" applyBorder="0" applyAlignment="0" applyProtection="0"/>
    <xf numFmtId="0" fontId="1" fillId="37" borderId="0" applyNumberFormat="0" applyBorder="0" applyAlignment="0" applyProtection="0"/>
    <xf numFmtId="167" fontId="22" fillId="0" borderId="0">
      <alignment horizontal="left" wrapText="1"/>
    </xf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43" borderId="0" applyNumberFormat="0" applyBorder="0" applyAlignment="0" applyProtection="0"/>
    <xf numFmtId="167" fontId="22" fillId="0" borderId="0">
      <alignment horizontal="left" wrapText="1"/>
    </xf>
    <xf numFmtId="0" fontId="1" fillId="30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1" fillId="30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2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7" fillId="3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33" borderId="0" applyNumberFormat="0" applyBorder="0" applyAlignment="0" applyProtection="0"/>
    <xf numFmtId="0" fontId="1" fillId="40" borderId="0" applyNumberFormat="0" applyBorder="0" applyAlignment="0" applyProtection="0"/>
    <xf numFmtId="167" fontId="22" fillId="0" borderId="0">
      <alignment horizontal="left" wrapText="1"/>
    </xf>
    <xf numFmtId="0" fontId="27" fillId="33" borderId="0" applyNumberFormat="0" applyBorder="0" applyAlignment="0" applyProtection="0"/>
    <xf numFmtId="0" fontId="1" fillId="40" borderId="0" applyNumberFormat="0" applyBorder="0" applyAlignment="0" applyProtection="0"/>
    <xf numFmtId="167" fontId="22" fillId="0" borderId="0">
      <alignment horizontal="left" wrapText="1"/>
    </xf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167" fontId="22" fillId="0" borderId="0">
      <alignment horizontal="left" wrapText="1"/>
    </xf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33" borderId="0" applyNumberFormat="0" applyBorder="0" applyAlignment="0" applyProtection="0"/>
    <xf numFmtId="167" fontId="22" fillId="0" borderId="0">
      <alignment horizontal="left" wrapText="1"/>
    </xf>
    <xf numFmtId="0" fontId="1" fillId="26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1" fillId="26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2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22" borderId="0" applyNumberFormat="0" applyBorder="0" applyAlignment="0" applyProtection="0"/>
    <xf numFmtId="0" fontId="1" fillId="34" borderId="0" applyNumberFormat="0" applyBorder="0" applyAlignment="0" applyProtection="0"/>
    <xf numFmtId="0" fontId="1" fillId="22" borderId="0" applyNumberFormat="0" applyBorder="0" applyAlignment="0" applyProtection="0"/>
    <xf numFmtId="0" fontId="1" fillId="3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7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3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38" borderId="0" applyNumberFormat="0" applyBorder="0" applyAlignment="0" applyProtection="0"/>
    <xf numFmtId="0" fontId="1" fillId="34" borderId="0" applyNumberFormat="0" applyBorder="0" applyAlignment="0" applyProtection="0"/>
    <xf numFmtId="167" fontId="22" fillId="0" borderId="0">
      <alignment horizontal="left" wrapText="1"/>
    </xf>
    <xf numFmtId="0" fontId="27" fillId="38" borderId="0" applyNumberFormat="0" applyBorder="0" applyAlignment="0" applyProtection="0"/>
    <xf numFmtId="0" fontId="1" fillId="34" borderId="0" applyNumberFormat="0" applyBorder="0" applyAlignment="0" applyProtection="0"/>
    <xf numFmtId="167" fontId="22" fillId="0" borderId="0">
      <alignment horizontal="left" wrapText="1"/>
    </xf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22" borderId="0" applyNumberFormat="0" applyBorder="0" applyAlignment="0" applyProtection="0"/>
    <xf numFmtId="0" fontId="1" fillId="34" borderId="0" applyNumberFormat="0" applyBorder="0" applyAlignment="0" applyProtection="0"/>
    <xf numFmtId="167" fontId="22" fillId="0" borderId="0">
      <alignment horizontal="left" wrapText="1"/>
    </xf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38" borderId="0" applyNumberFormat="0" applyBorder="0" applyAlignment="0" applyProtection="0"/>
    <xf numFmtId="167" fontId="22" fillId="0" borderId="0">
      <alignment horizontal="left" wrapText="1"/>
    </xf>
    <xf numFmtId="0" fontId="1" fillId="22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1" fillId="22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2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7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41" borderId="0" applyNumberFormat="0" applyBorder="0" applyAlignment="0" applyProtection="0"/>
    <xf numFmtId="0" fontId="1" fillId="42" borderId="0" applyNumberFormat="0" applyBorder="0" applyAlignment="0" applyProtection="0"/>
    <xf numFmtId="167" fontId="22" fillId="0" borderId="0">
      <alignment horizontal="left" wrapText="1"/>
    </xf>
    <xf numFmtId="0" fontId="27" fillId="41" borderId="0" applyNumberFormat="0" applyBorder="0" applyAlignment="0" applyProtection="0"/>
    <xf numFmtId="0" fontId="1" fillId="42" borderId="0" applyNumberFormat="0" applyBorder="0" applyAlignment="0" applyProtection="0"/>
    <xf numFmtId="167" fontId="22" fillId="0" borderId="0">
      <alignment horizontal="left" wrapText="1"/>
    </xf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167" fontId="22" fillId="0" borderId="0">
      <alignment horizontal="left" wrapText="1"/>
    </xf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41" borderId="0" applyNumberFormat="0" applyBorder="0" applyAlignment="0" applyProtection="0"/>
    <xf numFmtId="167" fontId="22" fillId="0" borderId="0">
      <alignment horizontal="left" wrapText="1"/>
    </xf>
    <xf numFmtId="0" fontId="1" fillId="18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1" fillId="18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2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35" borderId="0" applyNumberFormat="0" applyBorder="0" applyAlignment="0" applyProtection="0"/>
    <xf numFmtId="167" fontId="22" fillId="0" borderId="0">
      <alignment horizontal="left" wrapText="1"/>
    </xf>
    <xf numFmtId="0" fontId="1" fillId="14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1" fillId="14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10" borderId="0" applyNumberFormat="0" applyBorder="0" applyAlignment="0" applyProtection="0"/>
    <xf numFmtId="0" fontId="1" fillId="40" borderId="0" applyNumberFormat="0" applyBorder="0" applyAlignment="0" applyProtection="0"/>
    <xf numFmtId="0" fontId="1" fillId="10" borderId="0" applyNumberFormat="0" applyBorder="0" applyAlignment="0" applyProtection="0"/>
    <xf numFmtId="0" fontId="1" fillId="4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7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4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33" borderId="0" applyNumberFormat="0" applyBorder="0" applyAlignment="0" applyProtection="0"/>
    <xf numFmtId="0" fontId="1" fillId="40" borderId="0" applyNumberFormat="0" applyBorder="0" applyAlignment="0" applyProtection="0"/>
    <xf numFmtId="167" fontId="22" fillId="0" borderId="0">
      <alignment horizontal="left" wrapText="1"/>
    </xf>
    <xf numFmtId="0" fontId="27" fillId="33" borderId="0" applyNumberFormat="0" applyBorder="0" applyAlignment="0" applyProtection="0"/>
    <xf numFmtId="0" fontId="1" fillId="40" borderId="0" applyNumberFormat="0" applyBorder="0" applyAlignment="0" applyProtection="0"/>
    <xf numFmtId="167" fontId="22" fillId="0" borderId="0">
      <alignment horizontal="left" wrapText="1"/>
    </xf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0" borderId="0" applyNumberFormat="0" applyBorder="0" applyAlignment="0" applyProtection="0"/>
    <xf numFmtId="0" fontId="1" fillId="40" borderId="0" applyNumberFormat="0" applyBorder="0" applyAlignment="0" applyProtection="0"/>
    <xf numFmtId="167" fontId="22" fillId="0" borderId="0">
      <alignment horizontal="left" wrapText="1"/>
    </xf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33" borderId="0" applyNumberFormat="0" applyBorder="0" applyAlignment="0" applyProtection="0"/>
    <xf numFmtId="167" fontId="22" fillId="0" borderId="0">
      <alignment horizontal="left" wrapText="1"/>
    </xf>
    <xf numFmtId="0" fontId="1" fillId="10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1" fillId="10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2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7" fillId="3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7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7" fillId="39" borderId="0" applyNumberFormat="0" applyBorder="0" applyAlignment="0" applyProtection="0"/>
    <xf numFmtId="0" fontId="1" fillId="37" borderId="0" applyNumberFormat="0" applyBorder="0" applyAlignment="0" applyProtection="0"/>
    <xf numFmtId="167" fontId="22" fillId="0" borderId="0">
      <alignment horizontal="left" wrapText="1"/>
    </xf>
    <xf numFmtId="0" fontId="27" fillId="39" borderId="0" applyNumberFormat="0" applyBorder="0" applyAlignment="0" applyProtection="0"/>
    <xf numFmtId="0" fontId="1" fillId="37" borderId="0" applyNumberFormat="0" applyBorder="0" applyAlignment="0" applyProtection="0"/>
    <xf numFmtId="167" fontId="22" fillId="0" borderId="0">
      <alignment horizontal="left" wrapText="1"/>
    </xf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37" borderId="0" applyNumberFormat="0" applyBorder="0" applyAlignment="0" applyProtection="0"/>
    <xf numFmtId="167" fontId="22" fillId="0" borderId="0">
      <alignment horizontal="left" wrapText="1"/>
    </xf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7" fillId="39" borderId="0" applyNumberFormat="0" applyBorder="0" applyAlignment="0" applyProtection="0"/>
    <xf numFmtId="167" fontId="22" fillId="0" borderId="0">
      <alignment horizontal="left" wrapText="1"/>
    </xf>
    <xf numFmtId="0" fontId="1" fillId="2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1" fillId="2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29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7" fillId="40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7" fillId="40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7" fillId="40" borderId="0" applyNumberFormat="0" applyBorder="0" applyAlignment="0" applyProtection="0"/>
    <xf numFmtId="167" fontId="22" fillId="0" borderId="0">
      <alignment horizontal="left" wrapText="1"/>
    </xf>
    <xf numFmtId="0" fontId="1" fillId="25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1" fillId="25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9" borderId="0" applyNumberFormat="0" applyBorder="0" applyAlignment="0" applyProtection="0"/>
    <xf numFmtId="0" fontId="1" fillId="21" borderId="0" applyNumberFormat="0" applyBorder="0" applyAlignment="0" applyProtection="0"/>
    <xf numFmtId="0" fontId="1" fillId="39" borderId="0" applyNumberFormat="0" applyBorder="0" applyAlignment="0" applyProtection="0"/>
    <xf numFmtId="0" fontId="1" fillId="21" borderId="0" applyNumberFormat="0" applyBorder="0" applyAlignment="0" applyProtection="0"/>
    <xf numFmtId="0" fontId="1" fillId="3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7" fillId="3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7" fillId="3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7" fillId="38" borderId="0" applyNumberFormat="0" applyBorder="0" applyAlignment="0" applyProtection="0"/>
    <xf numFmtId="0" fontId="1" fillId="39" borderId="0" applyNumberFormat="0" applyBorder="0" applyAlignment="0" applyProtection="0"/>
    <xf numFmtId="167" fontId="22" fillId="0" borderId="0">
      <alignment horizontal="left" wrapText="1"/>
    </xf>
    <xf numFmtId="0" fontId="27" fillId="38" borderId="0" applyNumberFormat="0" applyBorder="0" applyAlignment="0" applyProtection="0"/>
    <xf numFmtId="0" fontId="1" fillId="39" borderId="0" applyNumberFormat="0" applyBorder="0" applyAlignment="0" applyProtection="0"/>
    <xf numFmtId="167" fontId="22" fillId="0" borderId="0">
      <alignment horizontal="left" wrapText="1"/>
    </xf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1" borderId="0" applyNumberFormat="0" applyBorder="0" applyAlignment="0" applyProtection="0"/>
    <xf numFmtId="0" fontId="1" fillId="39" borderId="0" applyNumberFormat="0" applyBorder="0" applyAlignment="0" applyProtection="0"/>
    <xf numFmtId="167" fontId="22" fillId="0" borderId="0">
      <alignment horizontal="left" wrapText="1"/>
    </xf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7" fillId="38" borderId="0" applyNumberFormat="0" applyBorder="0" applyAlignment="0" applyProtection="0"/>
    <xf numFmtId="167" fontId="22" fillId="0" borderId="0">
      <alignment horizontal="left" wrapText="1"/>
    </xf>
    <xf numFmtId="0" fontId="1" fillId="21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1" fillId="21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29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37" borderId="0" applyNumberFormat="0" applyBorder="0" applyAlignment="0" applyProtection="0"/>
    <xf numFmtId="0" fontId="1" fillId="17" borderId="0" applyNumberFormat="0" applyBorder="0" applyAlignment="0" applyProtection="0"/>
    <xf numFmtId="0" fontId="1" fillId="37" borderId="0" applyNumberFormat="0" applyBorder="0" applyAlignment="0" applyProtection="0"/>
    <xf numFmtId="0" fontId="1" fillId="17" borderId="0" applyNumberFormat="0" applyBorder="0" applyAlignment="0" applyProtection="0"/>
    <xf numFmtId="0" fontId="1" fillId="3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7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7" fillId="3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7" fillId="36" borderId="0" applyNumberFormat="0" applyBorder="0" applyAlignment="0" applyProtection="0"/>
    <xf numFmtId="0" fontId="1" fillId="37" borderId="0" applyNumberFormat="0" applyBorder="0" applyAlignment="0" applyProtection="0"/>
    <xf numFmtId="167" fontId="22" fillId="0" borderId="0">
      <alignment horizontal="left" wrapText="1"/>
    </xf>
    <xf numFmtId="0" fontId="27" fillId="36" borderId="0" applyNumberFormat="0" applyBorder="0" applyAlignment="0" applyProtection="0"/>
    <xf numFmtId="0" fontId="1" fillId="37" borderId="0" applyNumberFormat="0" applyBorder="0" applyAlignment="0" applyProtection="0"/>
    <xf numFmtId="167" fontId="22" fillId="0" borderId="0">
      <alignment horizontal="left" wrapText="1"/>
    </xf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7" borderId="0" applyNumberFormat="0" applyBorder="0" applyAlignment="0" applyProtection="0"/>
    <xf numFmtId="0" fontId="1" fillId="37" borderId="0" applyNumberFormat="0" applyBorder="0" applyAlignment="0" applyProtection="0"/>
    <xf numFmtId="167" fontId="22" fillId="0" borderId="0">
      <alignment horizontal="left" wrapText="1"/>
    </xf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7" fillId="36" borderId="0" applyNumberFormat="0" applyBorder="0" applyAlignment="0" applyProtection="0"/>
    <xf numFmtId="167" fontId="22" fillId="0" borderId="0">
      <alignment horizontal="left" wrapText="1"/>
    </xf>
    <xf numFmtId="0" fontId="1" fillId="17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1" fillId="17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29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35" borderId="0" applyNumberFormat="0" applyBorder="0" applyAlignment="0" applyProtection="0"/>
    <xf numFmtId="0" fontId="1" fillId="13" borderId="0" applyNumberFormat="0" applyBorder="0" applyAlignment="0" applyProtection="0"/>
    <xf numFmtId="0" fontId="1" fillId="35" borderId="0" applyNumberFormat="0" applyBorder="0" applyAlignment="0" applyProtection="0"/>
    <xf numFmtId="0" fontId="1" fillId="13" borderId="0" applyNumberFormat="0" applyBorder="0" applyAlignment="0" applyProtection="0"/>
    <xf numFmtId="0" fontId="1" fillId="35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7" fillId="3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7" fillId="35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7" fillId="34" borderId="0" applyNumberFormat="0" applyBorder="0" applyAlignment="0" applyProtection="0"/>
    <xf numFmtId="0" fontId="1" fillId="35" borderId="0" applyNumberFormat="0" applyBorder="0" applyAlignment="0" applyProtection="0"/>
    <xf numFmtId="167" fontId="22" fillId="0" borderId="0">
      <alignment horizontal="left" wrapText="1"/>
    </xf>
    <xf numFmtId="0" fontId="27" fillId="34" borderId="0" applyNumberFormat="0" applyBorder="0" applyAlignment="0" applyProtection="0"/>
    <xf numFmtId="0" fontId="1" fillId="35" borderId="0" applyNumberFormat="0" applyBorder="0" applyAlignment="0" applyProtection="0"/>
    <xf numFmtId="167" fontId="22" fillId="0" borderId="0">
      <alignment horizontal="left" wrapText="1"/>
    </xf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3" borderId="0" applyNumberFormat="0" applyBorder="0" applyAlignment="0" applyProtection="0"/>
    <xf numFmtId="0" fontId="1" fillId="35" borderId="0" applyNumberFormat="0" applyBorder="0" applyAlignment="0" applyProtection="0"/>
    <xf numFmtId="167" fontId="22" fillId="0" borderId="0">
      <alignment horizontal="left" wrapText="1"/>
    </xf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7" fillId="34" borderId="0" applyNumberFormat="0" applyBorder="0" applyAlignment="0" applyProtection="0"/>
    <xf numFmtId="167" fontId="22" fillId="0" borderId="0">
      <alignment horizontal="left" wrapText="1"/>
    </xf>
    <xf numFmtId="0" fontId="1" fillId="13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1" fillId="13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29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7" fillId="3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7" fillId="33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7" fillId="32" borderId="0" applyNumberFormat="0" applyBorder="0" applyAlignment="0" applyProtection="0"/>
    <xf numFmtId="0" fontId="1" fillId="33" borderId="0" applyNumberFormat="0" applyBorder="0" applyAlignment="0" applyProtection="0"/>
    <xf numFmtId="167" fontId="22" fillId="0" borderId="0">
      <alignment horizontal="left" wrapText="1"/>
    </xf>
    <xf numFmtId="0" fontId="27" fillId="32" borderId="0" applyNumberFormat="0" applyBorder="0" applyAlignment="0" applyProtection="0"/>
    <xf numFmtId="0" fontId="1" fillId="33" borderId="0" applyNumberFormat="0" applyBorder="0" applyAlignment="0" applyProtection="0"/>
    <xf numFmtId="167" fontId="22" fillId="0" borderId="0">
      <alignment horizontal="left" wrapText="1"/>
    </xf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0" applyNumberFormat="0" applyBorder="0" applyAlignment="0" applyProtection="0"/>
    <xf numFmtId="0" fontId="1" fillId="33" borderId="0" applyNumberFormat="0" applyBorder="0" applyAlignment="0" applyProtection="0"/>
    <xf numFmtId="167" fontId="22" fillId="0" borderId="0">
      <alignment horizontal="left" wrapText="1"/>
    </xf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7" fillId="32" borderId="0" applyNumberFormat="0" applyBorder="0" applyAlignment="0" applyProtection="0"/>
    <xf numFmtId="167" fontId="22" fillId="0" borderId="0">
      <alignment horizontal="left" wrapText="1"/>
    </xf>
    <xf numFmtId="0" fontId="1" fillId="9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1" fillId="9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29" fillId="9" borderId="0" applyNumberFormat="0" applyBorder="0" applyAlignment="0" applyProtection="0"/>
    <xf numFmtId="0" fontId="1" fillId="9" borderId="0" applyNumberFormat="0" applyBorder="0" applyAlignment="0" applyProtection="0"/>
    <xf numFmtId="0" fontId="26" fillId="0" borderId="0"/>
    <xf numFmtId="0" fontId="25" fillId="0" borderId="11"/>
    <xf numFmtId="171" fontId="24" fillId="0" borderId="0">
      <alignment horizontal="left"/>
    </xf>
    <xf numFmtId="170" fontId="23" fillId="0" borderId="0">
      <alignment horizontal="left"/>
    </xf>
    <xf numFmtId="0" fontId="21" fillId="0" borderId="0"/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169" fontId="19" fillId="0" borderId="0">
      <alignment horizontal="left" wrapText="1"/>
    </xf>
    <xf numFmtId="0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9" fontId="1" fillId="0" borderId="0" applyFont="0" applyFill="0" applyBorder="0" applyAlignment="0" applyProtection="0"/>
    <xf numFmtId="0" fontId="1" fillId="0" borderId="0"/>
    <xf numFmtId="39" fontId="48" fillId="0" borderId="0"/>
    <xf numFmtId="39" fontId="48" fillId="0" borderId="0"/>
    <xf numFmtId="44" fontId="19" fillId="0" borderId="0" applyFont="0" applyFill="0" applyBorder="0" applyAlignment="0" applyProtection="0"/>
    <xf numFmtId="208" fontId="19" fillId="0" borderId="0" applyFont="0" applyFill="0" applyBorder="0" applyAlignment="0" applyProtection="0"/>
    <xf numFmtId="44" fontId="49" fillId="0" borderId="0" applyFont="0" applyFill="0" applyBorder="0" applyAlignment="0" applyProtection="0"/>
    <xf numFmtId="167" fontId="22" fillId="0" borderId="0">
      <alignment horizontal="left" wrapText="1"/>
    </xf>
    <xf numFmtId="44" fontId="49" fillId="0" borderId="0" applyFont="0" applyFill="0" applyBorder="0" applyAlignment="0" applyProtection="0"/>
    <xf numFmtId="167" fontId="22" fillId="0" borderId="0">
      <alignment horizontal="left" wrapText="1"/>
    </xf>
    <xf numFmtId="44" fontId="4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80" fillId="0" borderId="0" applyFont="0" applyFill="0" applyBorder="0" applyAlignment="0" applyProtection="0"/>
    <xf numFmtId="177" fontId="19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22" fillId="0" borderId="0">
      <alignment horizontal="left" wrapText="1"/>
    </xf>
    <xf numFmtId="8" fontId="40" fillId="0" borderId="0" applyFont="0" applyFill="0" applyBorder="0" applyAlignment="0" applyProtection="0"/>
    <xf numFmtId="177" fontId="19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7" fontId="22" fillId="0" borderId="0">
      <alignment horizontal="left" wrapText="1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9" fillId="0" borderId="0" applyFont="0" applyFill="0" applyBorder="0" applyAlignment="0" applyProtection="0"/>
    <xf numFmtId="8" fontId="34" fillId="0" borderId="0" applyFont="0" applyFill="0" applyBorder="0" applyAlignment="0" applyProtection="0"/>
    <xf numFmtId="179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7" fontId="22" fillId="0" borderId="0">
      <alignment horizontal="left" wrapText="1"/>
    </xf>
    <xf numFmtId="44" fontId="19" fillId="0" borderId="0" applyFont="0" applyFill="0" applyBorder="0" applyAlignment="0" applyProtection="0"/>
    <xf numFmtId="8" fontId="34" fillId="0" borderId="0" applyFont="0" applyFill="0" applyBorder="0" applyAlignment="0" applyProtection="0"/>
    <xf numFmtId="44" fontId="19" fillId="0" borderId="0" applyFont="0" applyFill="0" applyBorder="0" applyAlignment="0" applyProtection="0"/>
    <xf numFmtId="167" fontId="22" fillId="0" borderId="0">
      <alignment horizontal="left" wrapText="1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9" fillId="0" borderId="0" applyFont="0" applyFill="0" applyBorder="0" applyAlignment="0" applyProtection="0"/>
    <xf numFmtId="167" fontId="22" fillId="0" borderId="0">
      <alignment horizontal="left" wrapText="1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8" fontId="36" fillId="0" borderId="0" applyFont="0" applyFill="0" applyBorder="0" applyAlignment="0" applyProtection="0"/>
    <xf numFmtId="44" fontId="19" fillId="0" borderId="0" applyFont="0" applyFill="0" applyBorder="0" applyAlignment="0" applyProtection="0"/>
    <xf numFmtId="167" fontId="22" fillId="0" borderId="0">
      <alignment horizontal="left" wrapText="1"/>
    </xf>
    <xf numFmtId="44" fontId="19" fillId="0" borderId="0" applyFont="0" applyFill="0" applyBorder="0" applyAlignment="0" applyProtection="0"/>
    <xf numFmtId="8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7" fontId="22" fillId="0" borderId="0">
      <alignment horizontal="left" wrapText="1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7" fontId="22" fillId="0" borderId="0">
      <alignment horizontal="left" wrapText="1"/>
    </xf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167" fontId="22" fillId="0" borderId="0">
      <alignment horizontal="left" wrapText="1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167" fontId="22" fillId="0" borderId="0">
      <alignment horizontal="left" wrapText="1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7" fontId="22" fillId="0" borderId="0">
      <alignment horizontal="left" wrapText="1"/>
    </xf>
    <xf numFmtId="44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67" fontId="22" fillId="0" borderId="0">
      <alignment horizontal="left" wrapText="1"/>
    </xf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67" fontId="22" fillId="0" borderId="0">
      <alignment horizontal="left" wrapText="1"/>
    </xf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67" fontId="22" fillId="0" borderId="0">
      <alignment horizontal="left" wrapText="1"/>
    </xf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7" fontId="22" fillId="0" borderId="0">
      <alignment horizontal="left" wrapText="1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8" fontId="34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7" fontId="22" fillId="0" borderId="0">
      <alignment horizontal="left" wrapText="1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7" fontId="22" fillId="0" borderId="0">
      <alignment horizontal="left" wrapText="1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7" fontId="22" fillId="0" borderId="0">
      <alignment horizontal="left" wrapText="1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7" fontId="22" fillId="0" borderId="0">
      <alignment horizontal="left" wrapText="1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7" fontId="22" fillId="0" borderId="0">
      <alignment horizontal="left" wrapText="1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7" fontId="22" fillId="0" borderId="0">
      <alignment horizontal="left" wrapText="1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208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167" fontId="22" fillId="0" borderId="0">
      <alignment horizontal="left" wrapText="1"/>
    </xf>
    <xf numFmtId="44" fontId="27" fillId="0" borderId="0" applyFont="0" applyFill="0" applyBorder="0" applyAlignment="0" applyProtection="0"/>
    <xf numFmtId="167" fontId="22" fillId="0" borderId="0">
      <alignment horizontal="left" wrapText="1"/>
    </xf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167" fontId="22" fillId="0" borderId="0">
      <alignment horizontal="left" wrapText="1"/>
    </xf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167" fontId="22" fillId="0" borderId="0">
      <alignment horizontal="left" wrapText="1"/>
    </xf>
    <xf numFmtId="44" fontId="27" fillId="0" borderId="0" applyFont="0" applyFill="0" applyBorder="0" applyAlignment="0" applyProtection="0"/>
    <xf numFmtId="167" fontId="22" fillId="0" borderId="0">
      <alignment horizontal="left" wrapText="1"/>
    </xf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167" fontId="22" fillId="0" borderId="0">
      <alignment horizontal="left" wrapText="1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7" fillId="0" borderId="0" applyFont="0" applyFill="0" applyBorder="0" applyAlignment="0" applyProtection="0"/>
    <xf numFmtId="167" fontId="22" fillId="0" borderId="0">
      <alignment horizontal="left" wrapText="1"/>
    </xf>
    <xf numFmtId="44" fontId="27" fillId="0" borderId="0" applyFont="0" applyFill="0" applyBorder="0" applyAlignment="0" applyProtection="0"/>
    <xf numFmtId="167" fontId="22" fillId="0" borderId="0">
      <alignment horizontal="left" wrapText="1"/>
    </xf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7" fontId="22" fillId="0" borderId="0">
      <alignment horizontal="left" wrapText="1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7" fontId="22" fillId="0" borderId="0">
      <alignment horizontal="left" wrapText="1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167" fontId="22" fillId="0" borderId="0">
      <alignment horizontal="left" wrapText="1"/>
    </xf>
    <xf numFmtId="44" fontId="27" fillId="0" borderId="0" applyFont="0" applyFill="0" applyBorder="0" applyAlignment="0" applyProtection="0"/>
    <xf numFmtId="167" fontId="22" fillId="0" borderId="0">
      <alignment horizontal="left" wrapText="1"/>
    </xf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167" fontId="22" fillId="0" borderId="0">
      <alignment horizontal="left" wrapText="1"/>
    </xf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167" fontId="22" fillId="0" borderId="0">
      <alignment horizontal="left" wrapText="1"/>
    </xf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167" fontId="22" fillId="0" borderId="0">
      <alignment horizontal="left" wrapText="1"/>
    </xf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167" fontId="22" fillId="0" borderId="0">
      <alignment horizontal="left" wrapText="1"/>
    </xf>
    <xf numFmtId="44" fontId="27" fillId="0" borderId="0" applyFont="0" applyFill="0" applyBorder="0" applyAlignment="0" applyProtection="0"/>
    <xf numFmtId="44" fontId="19" fillId="0" borderId="0" applyFont="0" applyFill="0" applyBorder="0" applyAlignment="0" applyProtection="0"/>
    <xf numFmtId="179" fontId="50" fillId="0" borderId="0" applyFont="0" applyFill="0" applyBorder="0" applyAlignment="0" applyProtection="0"/>
    <xf numFmtId="5" fontId="39" fillId="0" borderId="0" applyFill="0" applyBorder="0" applyAlignment="0" applyProtection="0"/>
    <xf numFmtId="179" fontId="39" fillId="0" borderId="0" applyFont="0" applyFill="0" applyBorder="0" applyAlignment="0" applyProtection="0"/>
    <xf numFmtId="178" fontId="19" fillId="0" borderId="0" applyFont="0" applyFill="0" applyBorder="0" applyAlignment="0" applyProtection="0"/>
    <xf numFmtId="167" fontId="22" fillId="0" borderId="0">
      <alignment horizontal="left" wrapText="1"/>
    </xf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67" fontId="22" fillId="0" borderId="0">
      <alignment horizontal="left" wrapText="1"/>
    </xf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9" fontId="50" fillId="0" borderId="0" applyFont="0" applyFill="0" applyBorder="0" applyAlignment="0" applyProtection="0"/>
    <xf numFmtId="179" fontId="50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67" fontId="22" fillId="0" borderId="0">
      <alignment horizontal="left" wrapText="1"/>
    </xf>
    <xf numFmtId="5" fontId="39" fillId="0" borderId="0" applyFill="0" applyBorder="0" applyAlignment="0" applyProtection="0"/>
    <xf numFmtId="178" fontId="19" fillId="0" borderId="0" applyFont="0" applyFill="0" applyBorder="0" applyAlignment="0" applyProtection="0"/>
    <xf numFmtId="0" fontId="27" fillId="0" borderId="0"/>
    <xf numFmtId="179" fontId="39" fillId="0" borderId="0" applyFont="0" applyFill="0" applyBorder="0" applyAlignment="0" applyProtection="0"/>
    <xf numFmtId="5" fontId="39" fillId="0" borderId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178" fontId="19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22" fillId="0" borderId="0">
      <alignment horizontal="left" wrapText="1"/>
    </xf>
    <xf numFmtId="180" fontId="39" fillId="0" borderId="0" applyFill="0" applyBorder="0" applyAlignment="0" applyProtection="0"/>
    <xf numFmtId="0" fontId="44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19" fillId="0" borderId="0" applyFont="0" applyFill="0" applyBorder="0" applyAlignment="0" applyProtection="0"/>
    <xf numFmtId="180" fontId="39" fillId="0" borderId="0" applyFill="0" applyBorder="0" applyAlignment="0" applyProtection="0"/>
    <xf numFmtId="180" fontId="39" fillId="0" borderId="0" applyFill="0" applyBorder="0" applyAlignment="0" applyProtection="0"/>
    <xf numFmtId="0" fontId="50" fillId="0" borderId="0" applyFont="0" applyFill="0" applyBorder="0" applyAlignment="0" applyProtection="0"/>
    <xf numFmtId="0" fontId="26" fillId="0" borderId="0"/>
    <xf numFmtId="0" fontId="51" fillId="70" borderId="0" applyNumberFormat="0" applyBorder="0" applyAlignment="0" applyProtection="0"/>
    <xf numFmtId="0" fontId="51" fillId="118" borderId="0" applyNumberFormat="0" applyBorder="0" applyAlignment="0" applyProtection="0"/>
    <xf numFmtId="0" fontId="51" fillId="70" borderId="0" applyNumberFormat="0" applyBorder="0" applyAlignment="0" applyProtection="0"/>
    <xf numFmtId="0" fontId="51" fillId="118" borderId="0" applyNumberFormat="0" applyBorder="0" applyAlignment="0" applyProtection="0"/>
    <xf numFmtId="0" fontId="51" fillId="118" borderId="0" applyNumberFormat="0" applyBorder="0" applyAlignment="0" applyProtection="0"/>
    <xf numFmtId="0" fontId="51" fillId="71" borderId="0" applyNumberFormat="0" applyBorder="0" applyAlignment="0" applyProtection="0"/>
    <xf numFmtId="0" fontId="51" fillId="119" borderId="0" applyNumberFormat="0" applyBorder="0" applyAlignment="0" applyProtection="0"/>
    <xf numFmtId="0" fontId="51" fillId="71" borderId="0" applyNumberFormat="0" applyBorder="0" applyAlignment="0" applyProtection="0"/>
    <xf numFmtId="0" fontId="51" fillId="119" borderId="0" applyNumberFormat="0" applyBorder="0" applyAlignment="0" applyProtection="0"/>
    <xf numFmtId="0" fontId="51" fillId="119" borderId="0" applyNumberFormat="0" applyBorder="0" applyAlignment="0" applyProtection="0"/>
    <xf numFmtId="0" fontId="51" fillId="72" borderId="0" applyNumberFormat="0" applyBorder="0" applyAlignment="0" applyProtection="0"/>
    <xf numFmtId="0" fontId="51" fillId="72" borderId="0" applyNumberFormat="0" applyBorder="0" applyAlignment="0" applyProtection="0"/>
    <xf numFmtId="167" fontId="19" fillId="0" borderId="0"/>
    <xf numFmtId="210" fontId="19" fillId="0" borderId="0"/>
    <xf numFmtId="167" fontId="19" fillId="0" borderId="0"/>
    <xf numFmtId="167" fontId="22" fillId="0" borderId="0">
      <alignment horizontal="left" wrapText="1"/>
    </xf>
    <xf numFmtId="167" fontId="19" fillId="0" borderId="0"/>
    <xf numFmtId="167" fontId="19" fillId="0" borderId="0"/>
    <xf numFmtId="167" fontId="22" fillId="0" borderId="0">
      <alignment horizontal="left" wrapText="1"/>
    </xf>
    <xf numFmtId="167" fontId="19" fillId="0" borderId="0"/>
    <xf numFmtId="167" fontId="19" fillId="0" borderId="0"/>
    <xf numFmtId="181" fontId="52" fillId="0" borderId="0"/>
    <xf numFmtId="167" fontId="19" fillId="0" borderId="0"/>
    <xf numFmtId="167" fontId="22" fillId="0" borderId="0">
      <alignment horizontal="left" wrapText="1"/>
    </xf>
    <xf numFmtId="167" fontId="19" fillId="0" borderId="0"/>
    <xf numFmtId="167" fontId="19" fillId="0" borderId="0"/>
    <xf numFmtId="167" fontId="19" fillId="0" borderId="0"/>
    <xf numFmtId="167" fontId="22" fillId="0" borderId="0">
      <alignment horizontal="left" wrapText="1"/>
    </xf>
    <xf numFmtId="167" fontId="19" fillId="0" borderId="0"/>
    <xf numFmtId="167" fontId="19" fillId="0" borderId="0"/>
    <xf numFmtId="167" fontId="19" fillId="0" borderId="0"/>
    <xf numFmtId="167" fontId="22" fillId="0" borderId="0">
      <alignment horizontal="left" wrapText="1"/>
    </xf>
    <xf numFmtId="167" fontId="19" fillId="0" borderId="0"/>
    <xf numFmtId="167" fontId="19" fillId="0" borderId="0"/>
    <xf numFmtId="210" fontId="19" fillId="0" borderId="0"/>
    <xf numFmtId="210" fontId="19" fillId="0" borderId="0"/>
    <xf numFmtId="167" fontId="22" fillId="0" borderId="0">
      <alignment horizontal="left" wrapText="1"/>
    </xf>
    <xf numFmtId="181" fontId="52" fillId="0" borderId="0"/>
    <xf numFmtId="210" fontId="19" fillId="0" borderId="0"/>
    <xf numFmtId="210" fontId="19" fillId="0" borderId="0"/>
    <xf numFmtId="167" fontId="19" fillId="0" borderId="0"/>
    <xf numFmtId="167" fontId="22" fillId="0" borderId="0">
      <alignment horizontal="left" wrapText="1"/>
    </xf>
    <xf numFmtId="167" fontId="19" fillId="0" borderId="0"/>
    <xf numFmtId="210" fontId="19" fillId="0" borderId="0"/>
    <xf numFmtId="167" fontId="19" fillId="0" borderId="0"/>
    <xf numFmtId="167" fontId="22" fillId="0" borderId="0">
      <alignment horizontal="left" wrapText="1"/>
    </xf>
    <xf numFmtId="167" fontId="19" fillId="0" borderId="0"/>
    <xf numFmtId="0" fontId="27" fillId="0" borderId="0"/>
    <xf numFmtId="167" fontId="19" fillId="0" borderId="0"/>
    <xf numFmtId="0" fontId="27" fillId="0" borderId="0"/>
    <xf numFmtId="167" fontId="19" fillId="0" borderId="0"/>
    <xf numFmtId="167" fontId="19" fillId="0" borderId="0"/>
    <xf numFmtId="182" fontId="19" fillId="0" borderId="0" applyFont="0" applyFill="0" applyBorder="0" applyAlignment="0" applyProtection="0">
      <alignment horizontal="left" wrapText="1"/>
    </xf>
    <xf numFmtId="182" fontId="19" fillId="0" borderId="0" applyFont="0" applyFill="0" applyBorder="0" applyAlignment="0" applyProtection="0">
      <alignment horizontal="left" wrapText="1"/>
    </xf>
    <xf numFmtId="182" fontId="19" fillId="0" borderId="0" applyFont="0" applyFill="0" applyBorder="0" applyAlignment="0" applyProtection="0">
      <alignment horizontal="left" wrapText="1"/>
    </xf>
    <xf numFmtId="167" fontId="22" fillId="0" borderId="0">
      <alignment horizontal="left" wrapText="1"/>
    </xf>
    <xf numFmtId="182" fontId="19" fillId="0" borderId="0" applyFont="0" applyFill="0" applyBorder="0" applyAlignment="0" applyProtection="0">
      <alignment horizontal="left" wrapText="1"/>
    </xf>
    <xf numFmtId="182" fontId="19" fillId="0" borderId="0" applyFont="0" applyFill="0" applyBorder="0" applyAlignment="0" applyProtection="0">
      <alignment horizontal="left" wrapText="1"/>
    </xf>
    <xf numFmtId="167" fontId="22" fillId="0" borderId="0">
      <alignment horizontal="left" wrapText="1"/>
    </xf>
    <xf numFmtId="182" fontId="19" fillId="0" borderId="0" applyFont="0" applyFill="0" applyBorder="0" applyAlignment="0" applyProtection="0">
      <alignment horizontal="left" wrapText="1"/>
    </xf>
    <xf numFmtId="182" fontId="19" fillId="0" borderId="0" applyFont="0" applyFill="0" applyBorder="0" applyAlignment="0" applyProtection="0">
      <alignment horizontal="left" wrapText="1"/>
    </xf>
    <xf numFmtId="182" fontId="19" fillId="0" borderId="0" applyFont="0" applyFill="0" applyBorder="0" applyAlignment="0" applyProtection="0">
      <alignment horizontal="left" wrapText="1"/>
    </xf>
    <xf numFmtId="167" fontId="22" fillId="0" borderId="0">
      <alignment horizontal="left" wrapText="1"/>
    </xf>
    <xf numFmtId="182" fontId="19" fillId="0" borderId="0" applyFont="0" applyFill="0" applyBorder="0" applyAlignment="0" applyProtection="0">
      <alignment horizontal="left" wrapText="1"/>
    </xf>
    <xf numFmtId="182" fontId="19" fillId="0" borderId="0" applyFont="0" applyFill="0" applyBorder="0" applyAlignment="0" applyProtection="0">
      <alignment horizontal="left" wrapText="1"/>
    </xf>
    <xf numFmtId="167" fontId="22" fillId="0" borderId="0">
      <alignment horizontal="left" wrapText="1"/>
    </xf>
    <xf numFmtId="0" fontId="27" fillId="0" borderId="0"/>
    <xf numFmtId="182" fontId="19" fillId="0" borderId="0" applyFont="0" applyFill="0" applyBorder="0" applyAlignment="0" applyProtection="0">
      <alignment horizontal="left" wrapText="1"/>
    </xf>
    <xf numFmtId="182" fontId="19" fillId="0" borderId="0" applyFont="0" applyFill="0" applyBorder="0" applyAlignment="0" applyProtection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82" fontId="19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22" fillId="0" borderId="0">
      <alignment horizontal="left" wrapText="1"/>
    </xf>
    <xf numFmtId="0" fontId="27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7" fillId="0" borderId="0"/>
    <xf numFmtId="0" fontId="5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2" fontId="44" fillId="0" borderId="0" applyFont="0" applyFill="0" applyBorder="0" applyAlignment="0" applyProtection="0"/>
    <xf numFmtId="2" fontId="39" fillId="0" borderId="0" applyFont="0" applyFill="0" applyBorder="0" applyAlignment="0" applyProtection="0"/>
    <xf numFmtId="167" fontId="22" fillId="0" borderId="0">
      <alignment horizontal="left" wrapText="1"/>
    </xf>
    <xf numFmtId="2" fontId="44" fillId="0" borderId="0" applyFont="0" applyFill="0" applyBorder="0" applyAlignment="0" applyProtection="0"/>
    <xf numFmtId="167" fontId="22" fillId="0" borderId="0">
      <alignment horizontal="left" wrapText="1"/>
    </xf>
    <xf numFmtId="167" fontId="22" fillId="0" borderId="0">
      <alignment horizontal="left" wrapText="1"/>
    </xf>
    <xf numFmtId="2" fontId="39" fillId="0" borderId="0" applyFont="0" applyFill="0" applyBorder="0" applyAlignment="0" applyProtection="0"/>
    <xf numFmtId="2" fontId="39" fillId="0" borderId="0" applyFont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44" fillId="0" borderId="0" applyFont="0" applyFill="0" applyBorder="0" applyAlignment="0" applyProtection="0"/>
    <xf numFmtId="0" fontId="40" fillId="0" borderId="0"/>
    <xf numFmtId="0" fontId="40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27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40" borderId="0" applyNumberFormat="0" applyBorder="0" applyAlignment="0" applyProtection="0"/>
    <xf numFmtId="167" fontId="22" fillId="0" borderId="0">
      <alignment horizontal="left" wrapText="1"/>
    </xf>
    <xf numFmtId="0" fontId="7" fillId="40" borderId="0" applyNumberFormat="0" applyBorder="0" applyAlignment="0" applyProtection="0"/>
    <xf numFmtId="167" fontId="22" fillId="0" borderId="0">
      <alignment horizontal="left" wrapText="1"/>
    </xf>
    <xf numFmtId="0" fontId="7" fillId="40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54" fillId="40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40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40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27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38" fontId="55" fillId="69" borderId="0" applyNumberFormat="0" applyBorder="0" applyAlignment="0" applyProtection="0"/>
    <xf numFmtId="38" fontId="55" fillId="69" borderId="0" applyNumberFormat="0" applyBorder="0" applyAlignment="0" applyProtection="0"/>
    <xf numFmtId="38" fontId="55" fillId="69" borderId="0" applyNumberFormat="0" applyBorder="0" applyAlignment="0" applyProtection="0"/>
    <xf numFmtId="0" fontId="27" fillId="0" borderId="0"/>
    <xf numFmtId="38" fontId="55" fillId="69" borderId="0" applyNumberFormat="0" applyBorder="0" applyAlignment="0" applyProtection="0"/>
    <xf numFmtId="38" fontId="55" fillId="69" borderId="0" applyNumberFormat="0" applyBorder="0" applyAlignment="0" applyProtection="0"/>
    <xf numFmtId="38" fontId="55" fillId="69" borderId="0" applyNumberFormat="0" applyBorder="0" applyAlignment="0" applyProtection="0"/>
    <xf numFmtId="38" fontId="55" fillId="69" borderId="0" applyNumberFormat="0" applyBorder="0" applyAlignment="0" applyProtection="0"/>
    <xf numFmtId="0" fontId="27" fillId="0" borderId="0"/>
    <xf numFmtId="38" fontId="55" fillId="69" borderId="0" applyNumberFormat="0" applyBorder="0" applyAlignment="0" applyProtection="0"/>
    <xf numFmtId="38" fontId="55" fillId="69" borderId="0" applyNumberFormat="0" applyBorder="0" applyAlignment="0" applyProtection="0"/>
    <xf numFmtId="38" fontId="55" fillId="69" borderId="0" applyNumberFormat="0" applyBorder="0" applyAlignment="0" applyProtection="0"/>
    <xf numFmtId="38" fontId="55" fillId="69" borderId="0" applyNumberFormat="0" applyBorder="0" applyAlignment="0" applyProtection="0"/>
    <xf numFmtId="38" fontId="55" fillId="69" borderId="0" applyNumberFormat="0" applyBorder="0" applyAlignment="0" applyProtection="0"/>
    <xf numFmtId="38" fontId="55" fillId="69" borderId="0" applyNumberFormat="0" applyBorder="0" applyAlignment="0" applyProtection="0"/>
    <xf numFmtId="38" fontId="55" fillId="69" borderId="0" applyNumberFormat="0" applyBorder="0" applyAlignment="0" applyProtection="0"/>
    <xf numFmtId="167" fontId="22" fillId="0" borderId="0">
      <alignment horizontal="left" wrapText="1"/>
    </xf>
    <xf numFmtId="38" fontId="55" fillId="69" borderId="0" applyNumberFormat="0" applyBorder="0" applyAlignment="0" applyProtection="0"/>
    <xf numFmtId="0" fontId="55" fillId="69" borderId="0" applyNumberFormat="0" applyBorder="0" applyAlignment="0" applyProtection="0"/>
    <xf numFmtId="38" fontId="55" fillId="69" borderId="0" applyNumberFormat="0" applyBorder="0" applyAlignment="0" applyProtection="0"/>
    <xf numFmtId="38" fontId="55" fillId="69" borderId="0" applyNumberFormat="0" applyBorder="0" applyAlignment="0" applyProtection="0"/>
    <xf numFmtId="38" fontId="55" fillId="69" borderId="0" applyNumberFormat="0" applyBorder="0" applyAlignment="0" applyProtection="0"/>
    <xf numFmtId="38" fontId="55" fillId="69" borderId="0" applyNumberFormat="0" applyBorder="0" applyAlignment="0" applyProtection="0"/>
    <xf numFmtId="0" fontId="56" fillId="0" borderId="11"/>
    <xf numFmtId="183" fontId="57" fillId="0" borderId="0" applyNumberFormat="0" applyFill="0" applyBorder="0" applyProtection="0">
      <alignment horizontal="right"/>
    </xf>
    <xf numFmtId="0" fontId="58" fillId="0" borderId="14" applyNumberFormat="0" applyAlignment="0" applyProtection="0">
      <alignment horizontal="left"/>
    </xf>
    <xf numFmtId="0" fontId="58" fillId="0" borderId="14" applyNumberFormat="0" applyAlignment="0" applyProtection="0">
      <alignment horizontal="left" vertical="center"/>
    </xf>
    <xf numFmtId="0" fontId="58" fillId="0" borderId="14" applyNumberFormat="0" applyAlignment="0" applyProtection="0">
      <alignment horizontal="left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58" fillId="0" borderId="14" applyNumberFormat="0" applyAlignment="0" applyProtection="0">
      <alignment horizontal="left"/>
    </xf>
    <xf numFmtId="167" fontId="22" fillId="0" borderId="0">
      <alignment horizontal="left" wrapText="1"/>
    </xf>
    <xf numFmtId="0" fontId="58" fillId="0" borderId="15">
      <alignment horizontal="left"/>
    </xf>
    <xf numFmtId="0" fontId="58" fillId="0" borderId="15">
      <alignment horizontal="left" vertical="center"/>
    </xf>
    <xf numFmtId="0" fontId="19" fillId="0" borderId="0"/>
    <xf numFmtId="0" fontId="58" fillId="0" borderId="15">
      <alignment horizontal="left"/>
    </xf>
    <xf numFmtId="0" fontId="58" fillId="0" borderId="15">
      <alignment horizontal="left"/>
    </xf>
    <xf numFmtId="0" fontId="19" fillId="0" borderId="0"/>
    <xf numFmtId="0" fontId="19" fillId="0" borderId="0"/>
    <xf numFmtId="0" fontId="58" fillId="0" borderId="15">
      <alignment horizontal="left" vertical="center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58" fillId="0" borderId="15">
      <alignment horizontal="left"/>
    </xf>
    <xf numFmtId="0" fontId="58" fillId="0" borderId="15">
      <alignment horizontal="left"/>
    </xf>
    <xf numFmtId="0" fontId="58" fillId="0" borderId="15">
      <alignment horizontal="left"/>
    </xf>
    <xf numFmtId="0" fontId="58" fillId="0" borderId="15">
      <alignment horizontal="left"/>
    </xf>
    <xf numFmtId="0" fontId="58" fillId="0" borderId="15">
      <alignment horizontal="left"/>
    </xf>
    <xf numFmtId="0" fontId="58" fillId="0" borderId="15">
      <alignment horizontal="left"/>
    </xf>
    <xf numFmtId="0" fontId="58" fillId="0" borderId="15">
      <alignment horizontal="left"/>
    </xf>
    <xf numFmtId="0" fontId="58" fillId="0" borderId="15">
      <alignment horizontal="left"/>
    </xf>
    <xf numFmtId="0" fontId="58" fillId="0" borderId="15">
      <alignment horizontal="left"/>
    </xf>
    <xf numFmtId="0" fontId="58" fillId="0" borderId="15">
      <alignment horizontal="left"/>
    </xf>
    <xf numFmtId="0" fontId="58" fillId="0" borderId="15">
      <alignment horizontal="left"/>
    </xf>
    <xf numFmtId="167" fontId="22" fillId="0" borderId="0">
      <alignment horizontal="left" wrapText="1"/>
    </xf>
    <xf numFmtId="14" fontId="59" fillId="73" borderId="16">
      <alignment horizontal="center" vertical="center" wrapText="1"/>
    </xf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4" fillId="0" borderId="1" applyNumberFormat="0" applyFill="0" applyAlignment="0" applyProtection="0"/>
    <xf numFmtId="0" fontId="61" fillId="0" borderId="18" applyNumberFormat="0" applyFill="0" applyAlignment="0" applyProtection="0"/>
    <xf numFmtId="167" fontId="22" fillId="0" borderId="0">
      <alignment horizontal="left" wrapText="1"/>
    </xf>
    <xf numFmtId="0" fontId="61" fillId="0" borderId="18" applyNumberFormat="0" applyFill="0" applyAlignment="0" applyProtection="0"/>
    <xf numFmtId="167" fontId="22" fillId="0" borderId="0">
      <alignment horizontal="left" wrapText="1"/>
    </xf>
    <xf numFmtId="0" fontId="135" fillId="0" borderId="18" applyNumberFormat="0" applyFill="0" applyAlignment="0" applyProtection="0"/>
    <xf numFmtId="0" fontId="61" fillId="0" borderId="18" applyNumberFormat="0" applyFill="0" applyAlignment="0" applyProtection="0"/>
    <xf numFmtId="0" fontId="44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61" fillId="0" borderId="18" applyNumberFormat="0" applyFill="0" applyAlignment="0" applyProtection="0"/>
    <xf numFmtId="167" fontId="22" fillId="0" borderId="0">
      <alignment horizontal="left" wrapText="1"/>
    </xf>
    <xf numFmtId="0" fontId="61" fillId="0" borderId="18" applyNumberFormat="0" applyFill="0" applyAlignment="0" applyProtection="0"/>
    <xf numFmtId="167" fontId="22" fillId="0" borderId="0">
      <alignment horizontal="left" wrapText="1"/>
    </xf>
    <xf numFmtId="0" fontId="135" fillId="0" borderId="18" applyNumberFormat="0" applyFill="0" applyAlignment="0" applyProtection="0"/>
    <xf numFmtId="0" fontId="62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167" fontId="22" fillId="0" borderId="0">
      <alignment horizontal="left" wrapText="1"/>
    </xf>
    <xf numFmtId="0" fontId="62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61" fillId="0" borderId="18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62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125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61" fillId="0" borderId="18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63" fillId="0" borderId="19" applyNumberFormat="0" applyFill="0" applyAlignment="0" applyProtection="0"/>
    <xf numFmtId="0" fontId="63" fillId="0" borderId="19" applyNumberFormat="0" applyFill="0" applyAlignment="0" applyProtection="0"/>
    <xf numFmtId="0" fontId="5" fillId="0" borderId="2" applyNumberFormat="0" applyFill="0" applyAlignment="0" applyProtection="0"/>
    <xf numFmtId="0" fontId="64" fillId="0" borderId="20" applyNumberFormat="0" applyFill="0" applyAlignment="0" applyProtection="0"/>
    <xf numFmtId="167" fontId="22" fillId="0" borderId="0">
      <alignment horizontal="left" wrapText="1"/>
    </xf>
    <xf numFmtId="0" fontId="64" fillId="0" borderId="20" applyNumberFormat="0" applyFill="0" applyAlignment="0" applyProtection="0"/>
    <xf numFmtId="167" fontId="22" fillId="0" borderId="0">
      <alignment horizontal="left" wrapText="1"/>
    </xf>
    <xf numFmtId="0" fontId="136" fillId="0" borderId="20" applyNumberFormat="0" applyFill="0" applyAlignment="0" applyProtection="0"/>
    <xf numFmtId="0" fontId="64" fillId="0" borderId="20" applyNumberFormat="0" applyFill="0" applyAlignment="0" applyProtection="0"/>
    <xf numFmtId="0" fontId="4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64" fillId="0" borderId="20" applyNumberFormat="0" applyFill="0" applyAlignment="0" applyProtection="0"/>
    <xf numFmtId="167" fontId="22" fillId="0" borderId="0">
      <alignment horizontal="left" wrapText="1"/>
    </xf>
    <xf numFmtId="0" fontId="64" fillId="0" borderId="20" applyNumberFormat="0" applyFill="0" applyAlignment="0" applyProtection="0"/>
    <xf numFmtId="167" fontId="22" fillId="0" borderId="0">
      <alignment horizontal="left" wrapText="1"/>
    </xf>
    <xf numFmtId="0" fontId="136" fillId="0" borderId="20" applyNumberFormat="0" applyFill="0" applyAlignment="0" applyProtection="0"/>
    <xf numFmtId="0" fontId="55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167" fontId="22" fillId="0" borderId="0">
      <alignment horizontal="left" wrapText="1"/>
    </xf>
    <xf numFmtId="0" fontId="55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64" fillId="0" borderId="20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5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8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64" fillId="0" borderId="20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27" fillId="0" borderId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6" fillId="0" borderId="22" applyNumberFormat="0" applyFill="0" applyAlignment="0" applyProtection="0"/>
    <xf numFmtId="167" fontId="22" fillId="0" borderId="0">
      <alignment horizontal="left" wrapText="1"/>
    </xf>
    <xf numFmtId="0" fontId="66" fillId="0" borderId="22" applyNumberFormat="0" applyFill="0" applyAlignment="0" applyProtection="0"/>
    <xf numFmtId="167" fontId="22" fillId="0" borderId="0">
      <alignment horizontal="left" wrapText="1"/>
    </xf>
    <xf numFmtId="0" fontId="137" fillId="0" borderId="22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6" fillId="0" borderId="22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6" fillId="0" borderId="22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6" fillId="0" borderId="22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27" fillId="0" borderId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7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22" fillId="0" borderId="0">
      <alignment horizontal="left" wrapText="1"/>
    </xf>
    <xf numFmtId="0" fontId="66" fillId="0" borderId="0" applyNumberFormat="0" applyFill="0" applyBorder="0" applyAlignment="0" applyProtection="0"/>
    <xf numFmtId="167" fontId="22" fillId="0" borderId="0">
      <alignment horizontal="left" wrapText="1"/>
    </xf>
    <xf numFmtId="0" fontId="13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38" fontId="67" fillId="0" borderId="0"/>
    <xf numFmtId="38" fontId="67" fillId="0" borderId="0"/>
    <xf numFmtId="38" fontId="67" fillId="0" borderId="0"/>
    <xf numFmtId="38" fontId="67" fillId="0" borderId="0"/>
    <xf numFmtId="167" fontId="22" fillId="0" borderId="0">
      <alignment horizontal="left" wrapText="1"/>
    </xf>
    <xf numFmtId="0" fontId="67" fillId="0" borderId="0"/>
    <xf numFmtId="0" fontId="67" fillId="0" borderId="0"/>
    <xf numFmtId="0" fontId="67" fillId="0" borderId="0"/>
    <xf numFmtId="38" fontId="67" fillId="0" borderId="0"/>
    <xf numFmtId="38" fontId="67" fillId="0" borderId="0"/>
    <xf numFmtId="38" fontId="67" fillId="0" borderId="0"/>
    <xf numFmtId="38" fontId="67" fillId="0" borderId="0"/>
    <xf numFmtId="40" fontId="67" fillId="0" borderId="0"/>
    <xf numFmtId="40" fontId="67" fillId="0" borderId="0"/>
    <xf numFmtId="40" fontId="67" fillId="0" borderId="0"/>
    <xf numFmtId="40" fontId="67" fillId="0" borderId="0"/>
    <xf numFmtId="167" fontId="22" fillId="0" borderId="0">
      <alignment horizontal="left" wrapText="1"/>
    </xf>
    <xf numFmtId="0" fontId="67" fillId="0" borderId="0"/>
    <xf numFmtId="0" fontId="67" fillId="0" borderId="0"/>
    <xf numFmtId="0" fontId="67" fillId="0" borderId="0"/>
    <xf numFmtId="40" fontId="67" fillId="0" borderId="0"/>
    <xf numFmtId="40" fontId="67" fillId="0" borderId="0"/>
    <xf numFmtId="40" fontId="67" fillId="0" borderId="0"/>
    <xf numFmtId="40" fontId="6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8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167" fontId="22" fillId="0" borderId="0">
      <alignment horizontal="left" wrapText="1"/>
    </xf>
    <xf numFmtId="0" fontId="139" fillId="0" borderId="0" applyNumberFormat="0" applyFill="0" applyBorder="0" applyAlignment="0" applyProtection="0">
      <alignment vertical="top"/>
      <protection locked="0"/>
    </xf>
    <xf numFmtId="10" fontId="55" fillId="65" borderId="23" applyNumberFormat="0" applyBorder="0" applyAlignment="0" applyProtection="0"/>
    <xf numFmtId="10" fontId="55" fillId="65" borderId="23" applyNumberFormat="0" applyBorder="0" applyAlignment="0" applyProtection="0"/>
    <xf numFmtId="10" fontId="55" fillId="65" borderId="23" applyNumberFormat="0" applyBorder="0" applyAlignment="0" applyProtection="0"/>
    <xf numFmtId="10" fontId="55" fillId="65" borderId="23" applyNumberFormat="0" applyBorder="0" applyAlignment="0" applyProtection="0"/>
    <xf numFmtId="10" fontId="55" fillId="65" borderId="23" applyNumberFormat="0" applyBorder="0" applyAlignment="0" applyProtection="0"/>
    <xf numFmtId="10" fontId="55" fillId="65" borderId="23" applyNumberFormat="0" applyBorder="0" applyAlignment="0" applyProtection="0"/>
    <xf numFmtId="10" fontId="55" fillId="65" borderId="23" applyNumberFormat="0" applyBorder="0" applyAlignment="0" applyProtection="0"/>
    <xf numFmtId="0" fontId="19" fillId="0" borderId="0"/>
    <xf numFmtId="10" fontId="55" fillId="65" borderId="23" applyNumberFormat="0" applyBorder="0" applyAlignment="0" applyProtection="0"/>
    <xf numFmtId="10" fontId="55" fillId="65" borderId="23" applyNumberFormat="0" applyBorder="0" applyAlignment="0" applyProtection="0"/>
    <xf numFmtId="0" fontId="19" fillId="0" borderId="0"/>
    <xf numFmtId="0" fontId="19" fillId="0" borderId="0"/>
    <xf numFmtId="0" fontId="19" fillId="0" borderId="0"/>
    <xf numFmtId="10" fontId="55" fillId="65" borderId="23" applyNumberFormat="0" applyBorder="0" applyAlignment="0" applyProtection="0"/>
    <xf numFmtId="10" fontId="55" fillId="65" borderId="23" applyNumberFormat="0" applyBorder="0" applyAlignment="0" applyProtection="0"/>
    <xf numFmtId="0" fontId="19" fillId="0" borderId="0"/>
    <xf numFmtId="10" fontId="55" fillId="65" borderId="23" applyNumberFormat="0" applyBorder="0" applyAlignment="0" applyProtection="0"/>
    <xf numFmtId="10" fontId="55" fillId="65" borderId="23" applyNumberFormat="0" applyBorder="0" applyAlignment="0" applyProtection="0"/>
    <xf numFmtId="0" fontId="19" fillId="0" borderId="0"/>
    <xf numFmtId="0" fontId="19" fillId="0" borderId="0"/>
    <xf numFmtId="0" fontId="19" fillId="0" borderId="0"/>
    <xf numFmtId="10" fontId="55" fillId="65" borderId="23" applyNumberFormat="0" applyBorder="0" applyAlignment="0" applyProtection="0"/>
    <xf numFmtId="10" fontId="55" fillId="65" borderId="23" applyNumberFormat="0" applyBorder="0" applyAlignment="0" applyProtection="0"/>
    <xf numFmtId="10" fontId="55" fillId="65" borderId="23" applyNumberFormat="0" applyBorder="0" applyAlignment="0" applyProtection="0"/>
    <xf numFmtId="10" fontId="55" fillId="65" borderId="23" applyNumberFormat="0" applyBorder="0" applyAlignment="0" applyProtection="0"/>
    <xf numFmtId="10" fontId="55" fillId="65" borderId="23" applyNumberFormat="0" applyBorder="0" applyAlignment="0" applyProtection="0"/>
    <xf numFmtId="10" fontId="55" fillId="65" borderId="23" applyNumberFormat="0" applyBorder="0" applyAlignment="0" applyProtection="0"/>
    <xf numFmtId="10" fontId="55" fillId="65" borderId="23" applyNumberFormat="0" applyBorder="0" applyAlignment="0" applyProtection="0"/>
    <xf numFmtId="10" fontId="55" fillId="65" borderId="23" applyNumberFormat="0" applyBorder="0" applyAlignment="0" applyProtection="0"/>
    <xf numFmtId="10" fontId="55" fillId="65" borderId="23" applyNumberFormat="0" applyBorder="0" applyAlignment="0" applyProtection="0"/>
    <xf numFmtId="10" fontId="55" fillId="65" borderId="23" applyNumberFormat="0" applyBorder="0" applyAlignment="0" applyProtection="0"/>
    <xf numFmtId="10" fontId="55" fillId="65" borderId="23" applyNumberFormat="0" applyBorder="0" applyAlignment="0" applyProtection="0"/>
    <xf numFmtId="10" fontId="55" fillId="65" borderId="23" applyNumberFormat="0" applyBorder="0" applyAlignment="0" applyProtection="0"/>
    <xf numFmtId="10" fontId="55" fillId="65" borderId="23" applyNumberFormat="0" applyBorder="0" applyAlignment="0" applyProtection="0"/>
    <xf numFmtId="10" fontId="55" fillId="65" borderId="23" applyNumberFormat="0" applyBorder="0" applyAlignment="0" applyProtection="0"/>
    <xf numFmtId="0" fontId="19" fillId="0" borderId="0"/>
    <xf numFmtId="10" fontId="55" fillId="65" borderId="23" applyNumberFormat="0" applyBorder="0" applyAlignment="0" applyProtection="0"/>
    <xf numFmtId="10" fontId="55" fillId="65" borderId="23" applyNumberFormat="0" applyBorder="0" applyAlignment="0" applyProtection="0"/>
    <xf numFmtId="0" fontId="19" fillId="0" borderId="0"/>
    <xf numFmtId="0" fontId="19" fillId="0" borderId="0"/>
    <xf numFmtId="0" fontId="19" fillId="0" borderId="0"/>
    <xf numFmtId="10" fontId="55" fillId="65" borderId="23" applyNumberFormat="0" applyBorder="0" applyAlignment="0" applyProtection="0"/>
    <xf numFmtId="10" fontId="55" fillId="65" borderId="23" applyNumberFormat="0" applyBorder="0" applyAlignment="0" applyProtection="0"/>
    <xf numFmtId="0" fontId="19" fillId="0" borderId="0"/>
    <xf numFmtId="10" fontId="55" fillId="65" borderId="23" applyNumberFormat="0" applyBorder="0" applyAlignment="0" applyProtection="0"/>
    <xf numFmtId="10" fontId="55" fillId="65" borderId="23" applyNumberFormat="0" applyBorder="0" applyAlignment="0" applyProtection="0"/>
    <xf numFmtId="0" fontId="19" fillId="0" borderId="0"/>
    <xf numFmtId="0" fontId="19" fillId="0" borderId="0"/>
    <xf numFmtId="0" fontId="19" fillId="0" borderId="0"/>
    <xf numFmtId="10" fontId="55" fillId="65" borderId="23" applyNumberFormat="0" applyBorder="0" applyAlignment="0" applyProtection="0"/>
    <xf numFmtId="10" fontId="55" fillId="65" borderId="23" applyNumberFormat="0" applyBorder="0" applyAlignment="0" applyProtection="0"/>
    <xf numFmtId="10" fontId="55" fillId="65" borderId="23" applyNumberFormat="0" applyBorder="0" applyAlignment="0" applyProtection="0"/>
    <xf numFmtId="10" fontId="55" fillId="65" borderId="23" applyNumberFormat="0" applyBorder="0" applyAlignment="0" applyProtection="0"/>
    <xf numFmtId="10" fontId="55" fillId="65" borderId="23" applyNumberFormat="0" applyBorder="0" applyAlignment="0" applyProtection="0"/>
    <xf numFmtId="10" fontId="55" fillId="65" borderId="23" applyNumberFormat="0" applyBorder="0" applyAlignment="0" applyProtection="0"/>
    <xf numFmtId="10" fontId="55" fillId="65" borderId="23" applyNumberFormat="0" applyBorder="0" applyAlignment="0" applyProtection="0"/>
    <xf numFmtId="10" fontId="55" fillId="65" borderId="23" applyNumberFormat="0" applyBorder="0" applyAlignment="0" applyProtection="0"/>
    <xf numFmtId="10" fontId="55" fillId="65" borderId="23" applyNumberFormat="0" applyBorder="0" applyAlignment="0" applyProtection="0"/>
    <xf numFmtId="10" fontId="55" fillId="65" borderId="23" applyNumberFormat="0" applyBorder="0" applyAlignment="0" applyProtection="0"/>
    <xf numFmtId="10" fontId="55" fillId="65" borderId="23" applyNumberFormat="0" applyBorder="0" applyAlignment="0" applyProtection="0"/>
    <xf numFmtId="10" fontId="55" fillId="65" borderId="23" applyNumberFormat="0" applyBorder="0" applyAlignment="0" applyProtection="0"/>
    <xf numFmtId="10" fontId="55" fillId="65" borderId="23" applyNumberFormat="0" applyBorder="0" applyAlignment="0" applyProtection="0"/>
    <xf numFmtId="10" fontId="55" fillId="65" borderId="23" applyNumberFormat="0" applyBorder="0" applyAlignment="0" applyProtection="0"/>
    <xf numFmtId="0" fontId="19" fillId="0" borderId="0"/>
    <xf numFmtId="10" fontId="55" fillId="65" borderId="23" applyNumberFormat="0" applyBorder="0" applyAlignment="0" applyProtection="0"/>
    <xf numFmtId="10" fontId="55" fillId="65" borderId="23" applyNumberFormat="0" applyBorder="0" applyAlignment="0" applyProtection="0"/>
    <xf numFmtId="0" fontId="19" fillId="0" borderId="0"/>
    <xf numFmtId="0" fontId="19" fillId="0" borderId="0"/>
    <xf numFmtId="0" fontId="19" fillId="0" borderId="0"/>
    <xf numFmtId="10" fontId="55" fillId="65" borderId="23" applyNumberFormat="0" applyBorder="0" applyAlignment="0" applyProtection="0"/>
    <xf numFmtId="10" fontId="55" fillId="65" borderId="23" applyNumberFormat="0" applyBorder="0" applyAlignment="0" applyProtection="0"/>
    <xf numFmtId="0" fontId="19" fillId="0" borderId="0"/>
    <xf numFmtId="10" fontId="55" fillId="65" borderId="23" applyNumberFormat="0" applyBorder="0" applyAlignment="0" applyProtection="0"/>
    <xf numFmtId="10" fontId="55" fillId="65" borderId="23" applyNumberFormat="0" applyBorder="0" applyAlignment="0" applyProtection="0"/>
    <xf numFmtId="0" fontId="19" fillId="0" borderId="0"/>
    <xf numFmtId="0" fontId="19" fillId="0" borderId="0"/>
    <xf numFmtId="0" fontId="19" fillId="0" borderId="0"/>
    <xf numFmtId="10" fontId="55" fillId="65" borderId="23" applyNumberFormat="0" applyBorder="0" applyAlignment="0" applyProtection="0"/>
    <xf numFmtId="10" fontId="55" fillId="65" borderId="23" applyNumberFormat="0" applyBorder="0" applyAlignment="0" applyProtection="0"/>
    <xf numFmtId="10" fontId="55" fillId="65" borderId="23" applyNumberFormat="0" applyBorder="0" applyAlignment="0" applyProtection="0"/>
    <xf numFmtId="10" fontId="55" fillId="65" borderId="23" applyNumberFormat="0" applyBorder="0" applyAlignment="0" applyProtection="0"/>
    <xf numFmtId="10" fontId="55" fillId="65" borderId="23" applyNumberFormat="0" applyBorder="0" applyAlignment="0" applyProtection="0"/>
    <xf numFmtId="10" fontId="55" fillId="65" borderId="23" applyNumberFormat="0" applyBorder="0" applyAlignment="0" applyProtection="0"/>
    <xf numFmtId="10" fontId="55" fillId="65" borderId="23" applyNumberFormat="0" applyBorder="0" applyAlignment="0" applyProtection="0"/>
    <xf numFmtId="10" fontId="55" fillId="65" borderId="23" applyNumberFormat="0" applyBorder="0" applyAlignment="0" applyProtection="0"/>
    <xf numFmtId="10" fontId="55" fillId="65" borderId="23" applyNumberFormat="0" applyBorder="0" applyAlignment="0" applyProtection="0"/>
    <xf numFmtId="10" fontId="55" fillId="65" borderId="23" applyNumberFormat="0" applyBorder="0" applyAlignment="0" applyProtection="0"/>
    <xf numFmtId="10" fontId="55" fillId="65" borderId="23" applyNumberFormat="0" applyBorder="0" applyAlignment="0" applyProtection="0"/>
    <xf numFmtId="10" fontId="55" fillId="65" borderId="23" applyNumberFormat="0" applyBorder="0" applyAlignment="0" applyProtection="0"/>
    <xf numFmtId="10" fontId="55" fillId="65" borderId="23" applyNumberFormat="0" applyBorder="0" applyAlignment="0" applyProtection="0"/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0" fontId="55" fillId="65" borderId="23" applyNumberFormat="0" applyBorder="0" applyAlignment="0" applyProtection="0"/>
    <xf numFmtId="10" fontId="55" fillId="65" borderId="23" applyNumberFormat="0" applyBorder="0" applyAlignment="0" applyProtection="0"/>
    <xf numFmtId="10" fontId="55" fillId="65" borderId="23" applyNumberFormat="0" applyBorder="0" applyAlignment="0" applyProtection="0"/>
    <xf numFmtId="10" fontId="55" fillId="65" borderId="23" applyNumberFormat="0" applyBorder="0" applyAlignment="0" applyProtection="0"/>
    <xf numFmtId="0" fontId="19" fillId="0" borderId="0"/>
    <xf numFmtId="10" fontId="55" fillId="65" borderId="23" applyNumberFormat="0" applyBorder="0" applyAlignment="0" applyProtection="0"/>
    <xf numFmtId="10" fontId="55" fillId="65" borderId="23" applyNumberFormat="0" applyBorder="0" applyAlignment="0" applyProtection="0"/>
    <xf numFmtId="0" fontId="19" fillId="0" borderId="0"/>
    <xf numFmtId="0" fontId="19" fillId="0" borderId="0"/>
    <xf numFmtId="0" fontId="19" fillId="0" borderId="0"/>
    <xf numFmtId="10" fontId="55" fillId="65" borderId="23" applyNumberFormat="0" applyBorder="0" applyAlignment="0" applyProtection="0"/>
    <xf numFmtId="10" fontId="55" fillId="65" borderId="23" applyNumberFormat="0" applyBorder="0" applyAlignment="0" applyProtection="0"/>
    <xf numFmtId="10" fontId="55" fillId="65" borderId="23" applyNumberFormat="0" applyBorder="0" applyAlignment="0" applyProtection="0"/>
    <xf numFmtId="10" fontId="55" fillId="65" borderId="23" applyNumberFormat="0" applyBorder="0" applyAlignment="0" applyProtection="0"/>
    <xf numFmtId="10" fontId="55" fillId="65" borderId="23" applyNumberFormat="0" applyBorder="0" applyAlignment="0" applyProtection="0"/>
    <xf numFmtId="10" fontId="55" fillId="65" borderId="23" applyNumberFormat="0" applyBorder="0" applyAlignment="0" applyProtection="0"/>
    <xf numFmtId="10" fontId="55" fillId="65" borderId="23" applyNumberFormat="0" applyBorder="0" applyAlignment="0" applyProtection="0"/>
    <xf numFmtId="10" fontId="55" fillId="65" borderId="23" applyNumberFormat="0" applyBorder="0" applyAlignment="0" applyProtection="0"/>
    <xf numFmtId="10" fontId="55" fillId="65" borderId="23" applyNumberFormat="0" applyBorder="0" applyAlignment="0" applyProtection="0"/>
    <xf numFmtId="10" fontId="55" fillId="65" borderId="23" applyNumberFormat="0" applyBorder="0" applyAlignment="0" applyProtection="0"/>
    <xf numFmtId="10" fontId="55" fillId="65" borderId="23" applyNumberFormat="0" applyBorder="0" applyAlignment="0" applyProtection="0"/>
    <xf numFmtId="10" fontId="55" fillId="65" borderId="23" applyNumberFormat="0" applyBorder="0" applyAlignment="0" applyProtection="0"/>
    <xf numFmtId="10" fontId="55" fillId="65" borderId="23" applyNumberFormat="0" applyBorder="0" applyAlignment="0" applyProtection="0"/>
    <xf numFmtId="10" fontId="55" fillId="65" borderId="23" applyNumberFormat="0" applyBorder="0" applyAlignment="0" applyProtection="0"/>
    <xf numFmtId="0" fontId="10" fillId="108" borderId="4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67" fontId="22" fillId="0" borderId="0">
      <alignment horizontal="left" wrapText="1"/>
    </xf>
    <xf numFmtId="0" fontId="10" fillId="108" borderId="4" applyNumberFormat="0" applyAlignment="0" applyProtection="0"/>
    <xf numFmtId="167" fontId="22" fillId="0" borderId="0">
      <alignment horizontal="left" wrapText="1"/>
    </xf>
    <xf numFmtId="0" fontId="10" fillId="108" borderId="4" applyNumberFormat="0" applyAlignment="0" applyProtection="0"/>
    <xf numFmtId="167" fontId="22" fillId="0" borderId="0">
      <alignment horizontal="left" wrapText="1"/>
    </xf>
    <xf numFmtId="0" fontId="10" fillId="108" borderId="4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67" fontId="22" fillId="0" borderId="0">
      <alignment horizontal="left" wrapText="1"/>
    </xf>
    <xf numFmtId="0" fontId="10" fillId="108" borderId="4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67" fontId="22" fillId="0" borderId="0">
      <alignment horizontal="left" wrapText="1"/>
    </xf>
    <xf numFmtId="0" fontId="10" fillId="108" borderId="4" applyNumberFormat="0" applyAlignment="0" applyProtection="0"/>
    <xf numFmtId="167" fontId="22" fillId="0" borderId="0">
      <alignment horizontal="left" wrapText="1"/>
    </xf>
    <xf numFmtId="0" fontId="10" fillId="108" borderId="4" applyNumberFormat="0" applyAlignment="0" applyProtection="0"/>
    <xf numFmtId="167" fontId="22" fillId="0" borderId="0">
      <alignment horizontal="left" wrapText="1"/>
    </xf>
    <xf numFmtId="0" fontId="10" fillId="108" borderId="4" applyNumberFormat="0" applyAlignment="0" applyProtection="0"/>
    <xf numFmtId="167" fontId="22" fillId="0" borderId="0">
      <alignment horizontal="left" wrapText="1"/>
    </xf>
    <xf numFmtId="0" fontId="10" fillId="108" borderId="4" applyNumberFormat="0" applyAlignment="0" applyProtection="0"/>
    <xf numFmtId="0" fontId="69" fillId="39" borderId="12" applyNumberFormat="0" applyAlignment="0" applyProtection="0"/>
    <xf numFmtId="0" fontId="69" fillId="39" borderId="12" applyNumberFormat="0" applyAlignment="0" applyProtection="0"/>
    <xf numFmtId="0" fontId="10" fillId="108" borderId="4" applyNumberFormat="0" applyAlignment="0" applyProtection="0"/>
    <xf numFmtId="0" fontId="69" fillId="39" borderId="12" applyNumberFormat="0" applyAlignment="0" applyProtection="0"/>
    <xf numFmtId="0" fontId="69" fillId="39" borderId="12" applyNumberFormat="0" applyAlignment="0" applyProtection="0"/>
    <xf numFmtId="0" fontId="10" fillId="108" borderId="4" applyNumberFormat="0" applyAlignment="0" applyProtection="0"/>
    <xf numFmtId="0" fontId="69" fillId="39" borderId="12" applyNumberFormat="0" applyAlignment="0" applyProtection="0"/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69" fillId="39" borderId="12" applyNumberFormat="0" applyAlignment="0" applyProtection="0"/>
    <xf numFmtId="0" fontId="69" fillId="39" borderId="12" applyNumberFormat="0" applyAlignment="0" applyProtection="0"/>
    <xf numFmtId="0" fontId="69" fillId="39" borderId="12" applyNumberFormat="0" applyAlignment="0" applyProtection="0"/>
    <xf numFmtId="0" fontId="69" fillId="39" borderId="12" applyNumberFormat="0" applyAlignment="0" applyProtection="0"/>
    <xf numFmtId="0" fontId="69" fillId="39" borderId="12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69" fillId="39" borderId="12" applyNumberFormat="0" applyAlignment="0" applyProtection="0"/>
    <xf numFmtId="0" fontId="10" fillId="108" borderId="4" applyNumberFormat="0" applyAlignment="0" applyProtection="0"/>
    <xf numFmtId="0" fontId="140" fillId="108" borderId="4" applyNumberFormat="0" applyAlignment="0" applyProtection="0"/>
    <xf numFmtId="0" fontId="10" fillId="108" borderId="4" applyNumberFormat="0" applyAlignment="0" applyProtection="0"/>
    <xf numFmtId="0" fontId="140" fillId="108" borderId="4" applyNumberFormat="0" applyAlignment="0" applyProtection="0"/>
    <xf numFmtId="0" fontId="10" fillId="108" borderId="4" applyNumberFormat="0" applyAlignment="0" applyProtection="0"/>
    <xf numFmtId="0" fontId="140" fillId="108" borderId="4" applyNumberFormat="0" applyAlignment="0" applyProtection="0"/>
    <xf numFmtId="0" fontId="10" fillId="108" borderId="4" applyNumberFormat="0" applyAlignment="0" applyProtection="0"/>
    <xf numFmtId="0" fontId="27" fillId="0" borderId="0"/>
    <xf numFmtId="0" fontId="10" fillId="108" borderId="4" applyNumberFormat="0" applyAlignment="0" applyProtection="0"/>
    <xf numFmtId="0" fontId="141" fillId="0" borderId="0"/>
    <xf numFmtId="0" fontId="10" fillId="108" borderId="4" applyNumberFormat="0" applyAlignment="0" applyProtection="0"/>
    <xf numFmtId="0" fontId="27" fillId="0" borderId="0"/>
    <xf numFmtId="0" fontId="10" fillId="108" borderId="4" applyNumberFormat="0" applyAlignment="0" applyProtection="0"/>
    <xf numFmtId="0" fontId="27" fillId="0" borderId="0"/>
    <xf numFmtId="0" fontId="10" fillId="108" borderId="4" applyNumberFormat="0" applyAlignment="0" applyProtection="0"/>
    <xf numFmtId="0" fontId="27" fillId="0" borderId="0"/>
    <xf numFmtId="0" fontId="10" fillId="108" borderId="4" applyNumberFormat="0" applyAlignment="0" applyProtection="0"/>
    <xf numFmtId="0" fontId="27" fillId="0" borderId="0"/>
    <xf numFmtId="0" fontId="10" fillId="108" borderId="4" applyNumberFormat="0" applyAlignment="0" applyProtection="0"/>
    <xf numFmtId="0" fontId="10" fillId="108" borderId="4" applyNumberFormat="0" applyAlignment="0" applyProtection="0"/>
    <xf numFmtId="0" fontId="10" fillId="42" borderId="4" applyNumberFormat="0" applyAlignment="0" applyProtection="0"/>
    <xf numFmtId="167" fontId="22" fillId="0" borderId="0">
      <alignment horizontal="left" wrapText="1"/>
    </xf>
    <xf numFmtId="0" fontId="10" fillId="42" borderId="4" applyNumberFormat="0" applyAlignment="0" applyProtection="0"/>
    <xf numFmtId="0" fontId="69" fillId="39" borderId="12" applyNumberFormat="0" applyAlignment="0" applyProtection="0"/>
    <xf numFmtId="0" fontId="69" fillId="39" borderId="12" applyNumberFormat="0" applyAlignment="0" applyProtection="0"/>
    <xf numFmtId="167" fontId="22" fillId="0" borderId="0">
      <alignment horizontal="left" wrapText="1"/>
    </xf>
    <xf numFmtId="0" fontId="10" fillId="42" borderId="4" applyNumberFormat="0" applyAlignment="0" applyProtection="0"/>
    <xf numFmtId="0" fontId="69" fillId="39" borderId="12" applyNumberFormat="0" applyAlignment="0" applyProtection="0"/>
    <xf numFmtId="0" fontId="69" fillId="39" borderId="12" applyNumberFormat="0" applyAlignment="0" applyProtection="0"/>
    <xf numFmtId="0" fontId="19" fillId="0" borderId="0"/>
    <xf numFmtId="0" fontId="19" fillId="0" borderId="0"/>
    <xf numFmtId="0" fontId="19" fillId="0" borderId="0"/>
    <xf numFmtId="0" fontId="69" fillId="39" borderId="12" applyNumberFormat="0" applyAlignment="0" applyProtection="0"/>
    <xf numFmtId="0" fontId="10" fillId="108" borderId="4" applyNumberFormat="0" applyAlignment="0" applyProtection="0"/>
    <xf numFmtId="0" fontId="10" fillId="108" borderId="4" applyNumberFormat="0" applyAlignment="0" applyProtection="0"/>
    <xf numFmtId="0" fontId="10" fillId="108" borderId="4" applyNumberFormat="0" applyAlignment="0" applyProtection="0"/>
    <xf numFmtId="0" fontId="10" fillId="108" borderId="4" applyNumberFormat="0" applyAlignment="0" applyProtection="0"/>
    <xf numFmtId="0" fontId="10" fillId="108" borderId="4" applyNumberFormat="0" applyAlignment="0" applyProtection="0"/>
    <xf numFmtId="0" fontId="10" fillId="108" borderId="4" applyNumberFormat="0" applyAlignment="0" applyProtection="0"/>
    <xf numFmtId="0" fontId="10" fillId="108" borderId="4" applyNumberFormat="0" applyAlignment="0" applyProtection="0"/>
    <xf numFmtId="0" fontId="10" fillId="108" borderId="4" applyNumberFormat="0" applyAlignment="0" applyProtection="0"/>
    <xf numFmtId="0" fontId="10" fillId="108" borderId="4" applyNumberFormat="0" applyAlignment="0" applyProtection="0"/>
    <xf numFmtId="0" fontId="10" fillId="108" borderId="4" applyNumberFormat="0" applyAlignment="0" applyProtection="0"/>
    <xf numFmtId="0" fontId="10" fillId="108" borderId="4" applyNumberFormat="0" applyAlignment="0" applyProtection="0"/>
    <xf numFmtId="0" fontId="10" fillId="42" borderId="4" applyNumberFormat="0" applyAlignment="0" applyProtection="0"/>
    <xf numFmtId="167" fontId="22" fillId="0" borderId="0">
      <alignment horizontal="left" wrapText="1"/>
    </xf>
    <xf numFmtId="0" fontId="10" fillId="42" borderId="4" applyNumberFormat="0" applyAlignment="0" applyProtection="0"/>
    <xf numFmtId="0" fontId="69" fillId="39" borderId="12" applyNumberFormat="0" applyAlignment="0" applyProtection="0"/>
    <xf numFmtId="0" fontId="69" fillId="39" borderId="12" applyNumberFormat="0" applyAlignment="0" applyProtection="0"/>
    <xf numFmtId="0" fontId="69" fillId="39" borderId="12" applyNumberFormat="0" applyAlignment="0" applyProtection="0"/>
    <xf numFmtId="0" fontId="69" fillId="39" borderId="12" applyNumberFormat="0" applyAlignment="0" applyProtection="0"/>
    <xf numFmtId="0" fontId="69" fillId="39" borderId="12" applyNumberFormat="0" applyAlignment="0" applyProtection="0"/>
    <xf numFmtId="0" fontId="10" fillId="108" borderId="4" applyNumberFormat="0" applyAlignment="0" applyProtection="0"/>
    <xf numFmtId="0" fontId="10" fillId="108" borderId="4" applyNumberFormat="0" applyAlignment="0" applyProtection="0"/>
    <xf numFmtId="0" fontId="10" fillId="108" borderId="4" applyNumberFormat="0" applyAlignment="0" applyProtection="0"/>
    <xf numFmtId="0" fontId="10" fillId="108" borderId="4" applyNumberFormat="0" applyAlignment="0" applyProtection="0"/>
    <xf numFmtId="0" fontId="10" fillId="108" borderId="4" applyNumberFormat="0" applyAlignment="0" applyProtection="0"/>
    <xf numFmtId="0" fontId="10" fillId="108" borderId="4" applyNumberFormat="0" applyAlignment="0" applyProtection="0"/>
    <xf numFmtId="0" fontId="10" fillId="108" borderId="4" applyNumberFormat="0" applyAlignment="0" applyProtection="0"/>
    <xf numFmtId="0" fontId="10" fillId="108" borderId="4" applyNumberFormat="0" applyAlignment="0" applyProtection="0"/>
    <xf numFmtId="0" fontId="10" fillId="108" borderId="4" applyNumberFormat="0" applyAlignment="0" applyProtection="0"/>
    <xf numFmtId="0" fontId="10" fillId="108" borderId="4" applyNumberFormat="0" applyAlignment="0" applyProtection="0"/>
    <xf numFmtId="0" fontId="10" fillId="108" borderId="4" applyNumberFormat="0" applyAlignment="0" applyProtection="0"/>
    <xf numFmtId="0" fontId="27" fillId="0" borderId="0"/>
    <xf numFmtId="0" fontId="69" fillId="39" borderId="12" applyNumberFormat="0" applyAlignment="0" applyProtection="0"/>
    <xf numFmtId="0" fontId="69" fillId="39" borderId="12" applyNumberFormat="0" applyAlignment="0" applyProtection="0"/>
    <xf numFmtId="0" fontId="10" fillId="108" borderId="4" applyNumberFormat="0" applyAlignment="0" applyProtection="0"/>
    <xf numFmtId="0" fontId="10" fillId="108" borderId="4" applyNumberFormat="0" applyAlignment="0" applyProtection="0"/>
    <xf numFmtId="0" fontId="10" fillId="108" borderId="4" applyNumberFormat="0" applyAlignment="0" applyProtection="0"/>
    <xf numFmtId="0" fontId="10" fillId="108" borderId="4" applyNumberFormat="0" applyAlignment="0" applyProtection="0"/>
    <xf numFmtId="0" fontId="10" fillId="108" borderId="4" applyNumberFormat="0" applyAlignment="0" applyProtection="0"/>
    <xf numFmtId="0" fontId="10" fillId="108" borderId="4" applyNumberFormat="0" applyAlignment="0" applyProtection="0"/>
    <xf numFmtId="0" fontId="10" fillId="108" borderId="4" applyNumberFormat="0" applyAlignment="0" applyProtection="0"/>
    <xf numFmtId="0" fontId="10" fillId="108" borderId="4" applyNumberFormat="0" applyAlignment="0" applyProtection="0"/>
    <xf numFmtId="0" fontId="10" fillId="108" borderId="4" applyNumberFormat="0" applyAlignment="0" applyProtection="0"/>
    <xf numFmtId="0" fontId="10" fillId="108" borderId="4" applyNumberFormat="0" applyAlignment="0" applyProtection="0"/>
    <xf numFmtId="0" fontId="10" fillId="108" borderId="4" applyNumberFormat="0" applyAlignment="0" applyProtection="0"/>
    <xf numFmtId="0" fontId="27" fillId="0" borderId="0"/>
    <xf numFmtId="0" fontId="69" fillId="39" borderId="12" applyNumberFormat="0" applyAlignment="0" applyProtection="0"/>
    <xf numFmtId="0" fontId="69" fillId="39" borderId="12" applyNumberFormat="0" applyAlignment="0" applyProtection="0"/>
    <xf numFmtId="0" fontId="10" fillId="108" borderId="4" applyNumberFormat="0" applyAlignment="0" applyProtection="0"/>
    <xf numFmtId="0" fontId="10" fillId="108" borderId="4" applyNumberFormat="0" applyAlignment="0" applyProtection="0"/>
    <xf numFmtId="0" fontId="10" fillId="108" borderId="4" applyNumberFormat="0" applyAlignment="0" applyProtection="0"/>
    <xf numFmtId="0" fontId="10" fillId="108" borderId="4" applyNumberFormat="0" applyAlignment="0" applyProtection="0"/>
    <xf numFmtId="0" fontId="10" fillId="108" borderId="4" applyNumberFormat="0" applyAlignment="0" applyProtection="0"/>
    <xf numFmtId="0" fontId="69" fillId="39" borderId="12" applyNumberFormat="0" applyAlignment="0" applyProtection="0"/>
    <xf numFmtId="0" fontId="69" fillId="39" borderId="12" applyNumberFormat="0" applyAlignment="0" applyProtection="0"/>
    <xf numFmtId="0" fontId="10" fillId="108" borderId="4" applyNumberFormat="0" applyAlignment="0" applyProtection="0"/>
    <xf numFmtId="0" fontId="27" fillId="0" borderId="0"/>
    <xf numFmtId="0" fontId="69" fillId="39" borderId="12" applyNumberFormat="0" applyAlignment="0" applyProtection="0"/>
    <xf numFmtId="0" fontId="69" fillId="39" borderId="12" applyNumberFormat="0" applyAlignment="0" applyProtection="0"/>
    <xf numFmtId="0" fontId="10" fillId="108" borderId="4" applyNumberFormat="0" applyAlignment="0" applyProtection="0"/>
    <xf numFmtId="0" fontId="27" fillId="0" borderId="0"/>
    <xf numFmtId="0" fontId="69" fillId="39" borderId="12" applyNumberFormat="0" applyAlignment="0" applyProtection="0"/>
    <xf numFmtId="0" fontId="69" fillId="39" borderId="12" applyNumberFormat="0" applyAlignment="0" applyProtection="0"/>
    <xf numFmtId="0" fontId="10" fillId="108" borderId="4" applyNumberFormat="0" applyAlignment="0" applyProtection="0"/>
    <xf numFmtId="0" fontId="69" fillId="39" borderId="12" applyNumberFormat="0" applyAlignment="0" applyProtection="0"/>
    <xf numFmtId="0" fontId="69" fillId="39" borderId="12" applyNumberFormat="0" applyAlignment="0" applyProtection="0"/>
    <xf numFmtId="41" fontId="70" fillId="74" borderId="24">
      <alignment horizontal="left"/>
      <protection locked="0"/>
    </xf>
    <xf numFmtId="167" fontId="22" fillId="0" borderId="0">
      <alignment horizontal="left" wrapText="1"/>
    </xf>
    <xf numFmtId="41" fontId="70" fillId="74" borderId="24">
      <alignment horizontal="left"/>
      <protection locked="0"/>
    </xf>
    <xf numFmtId="10" fontId="70" fillId="74" borderId="24">
      <alignment horizontal="right"/>
      <protection locked="0"/>
    </xf>
    <xf numFmtId="167" fontId="22" fillId="0" borderId="0">
      <alignment horizontal="left" wrapText="1"/>
    </xf>
    <xf numFmtId="10" fontId="70" fillId="74" borderId="24">
      <alignment horizontal="right"/>
      <protection locked="0"/>
    </xf>
    <xf numFmtId="167" fontId="22" fillId="0" borderId="0">
      <alignment horizontal="left" wrapText="1"/>
    </xf>
    <xf numFmtId="41" fontId="70" fillId="74" borderId="24">
      <alignment horizontal="left"/>
      <protection locked="0"/>
    </xf>
    <xf numFmtId="0" fontId="56" fillId="0" borderId="25"/>
    <xf numFmtId="0" fontId="55" fillId="69" borderId="0"/>
    <xf numFmtId="0" fontId="55" fillId="69" borderId="0"/>
    <xf numFmtId="0" fontId="55" fillId="69" borderId="0"/>
    <xf numFmtId="0" fontId="55" fillId="69" borderId="0"/>
    <xf numFmtId="167" fontId="22" fillId="0" borderId="0">
      <alignment horizontal="left" wrapText="1"/>
    </xf>
    <xf numFmtId="3" fontId="71" fillId="0" borderId="0" applyFill="0" applyBorder="0" applyAlignment="0" applyProtection="0"/>
    <xf numFmtId="167" fontId="22" fillId="0" borderId="0">
      <alignment horizontal="left" wrapText="1"/>
    </xf>
    <xf numFmtId="167" fontId="22" fillId="0" borderId="0">
      <alignment horizontal="left" wrapText="1"/>
    </xf>
    <xf numFmtId="3" fontId="71" fillId="0" borderId="0" applyFill="0" applyBorder="0" applyAlignment="0" applyProtection="0"/>
    <xf numFmtId="3" fontId="71" fillId="0" borderId="0" applyFill="0" applyBorder="0" applyAlignment="0" applyProtection="0"/>
    <xf numFmtId="3" fontId="71" fillId="0" borderId="0" applyFill="0" applyBorder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72" fillId="0" borderId="26" applyNumberFormat="0" applyFill="0" applyAlignment="0" applyProtection="0"/>
    <xf numFmtId="0" fontId="72" fillId="0" borderId="26" applyNumberFormat="0" applyFill="0" applyAlignment="0" applyProtection="0"/>
    <xf numFmtId="0" fontId="72" fillId="0" borderId="26" applyNumberFormat="0" applyFill="0" applyAlignment="0" applyProtection="0"/>
    <xf numFmtId="0" fontId="27" fillId="0" borderId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73" fillId="0" borderId="27" applyNumberFormat="0" applyFill="0" applyAlignment="0" applyProtection="0"/>
    <xf numFmtId="167" fontId="22" fillId="0" borderId="0">
      <alignment horizontal="left" wrapText="1"/>
    </xf>
    <xf numFmtId="0" fontId="73" fillId="0" borderId="27" applyNumberFormat="0" applyFill="0" applyAlignment="0" applyProtection="0"/>
    <xf numFmtId="167" fontId="22" fillId="0" borderId="0">
      <alignment horizontal="left" wrapText="1"/>
    </xf>
    <xf numFmtId="0" fontId="142" fillId="0" borderId="27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73" fillId="0" borderId="27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73" fillId="0" borderId="27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73" fillId="0" borderId="27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27" fillId="0" borderId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18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4" fontId="59" fillId="0" borderId="28" applyNumberFormat="0" applyFont="0" applyAlignment="0">
      <alignment horizontal="center"/>
    </xf>
    <xf numFmtId="44" fontId="59" fillId="0" borderId="28" applyNumberFormat="0" applyFont="0" applyAlignment="0">
      <alignment horizontal="center"/>
    </xf>
    <xf numFmtId="44" fontId="59" fillId="0" borderId="28" applyNumberFormat="0" applyFont="0" applyAlignment="0">
      <alignment horizontal="center"/>
    </xf>
    <xf numFmtId="44" fontId="59" fillId="0" borderId="28" applyNumberFormat="0" applyFont="0" applyAlignment="0">
      <alignment horizontal="center"/>
    </xf>
    <xf numFmtId="44" fontId="59" fillId="0" borderId="28" applyNumberFormat="0" applyFont="0" applyAlignment="0">
      <alignment horizontal="center"/>
    </xf>
    <xf numFmtId="44" fontId="59" fillId="0" borderId="28" applyNumberFormat="0" applyFont="0" applyAlignment="0">
      <alignment horizontal="center"/>
    </xf>
    <xf numFmtId="44" fontId="59" fillId="0" borderId="28" applyNumberFormat="0" applyFont="0" applyAlignment="0">
      <alignment horizontal="center"/>
    </xf>
    <xf numFmtId="44" fontId="59" fillId="0" borderId="28" applyNumberFormat="0" applyFont="0" applyAlignment="0">
      <alignment horizontal="center"/>
    </xf>
    <xf numFmtId="44" fontId="59" fillId="0" borderId="28" applyNumberFormat="0" applyFont="0" applyAlignment="0">
      <alignment horizontal="center"/>
    </xf>
    <xf numFmtId="44" fontId="59" fillId="0" borderId="28" applyNumberFormat="0" applyFont="0" applyAlignment="0">
      <alignment horizontal="center"/>
    </xf>
    <xf numFmtId="44" fontId="59" fillId="0" borderId="28" applyNumberFormat="0" applyFont="0" applyAlignment="0">
      <alignment horizontal="center"/>
    </xf>
    <xf numFmtId="167" fontId="22" fillId="0" borderId="0">
      <alignment horizontal="left" wrapText="1"/>
    </xf>
    <xf numFmtId="44" fontId="59" fillId="0" borderId="28" applyNumberFormat="0" applyFont="0" applyAlignment="0">
      <alignment horizontal="center"/>
    </xf>
    <xf numFmtId="44" fontId="59" fillId="0" borderId="28" applyNumberFormat="0" applyFont="0" applyAlignment="0">
      <alignment horizontal="center"/>
    </xf>
    <xf numFmtId="44" fontId="59" fillId="0" borderId="28" applyNumberFormat="0" applyFont="0" applyAlignment="0">
      <alignment horizontal="center"/>
    </xf>
    <xf numFmtId="44" fontId="59" fillId="0" borderId="28" applyNumberFormat="0" applyFont="0" applyAlignment="0">
      <alignment horizontal="center"/>
    </xf>
    <xf numFmtId="44" fontId="59" fillId="0" borderId="28" applyNumberFormat="0" applyFont="0" applyAlignment="0">
      <alignment horizontal="center"/>
    </xf>
    <xf numFmtId="44" fontId="59" fillId="0" borderId="29" applyNumberFormat="0" applyFont="0" applyAlignment="0">
      <alignment horizontal="center"/>
    </xf>
    <xf numFmtId="44" fontId="59" fillId="0" borderId="29" applyNumberFormat="0" applyFont="0" applyAlignment="0">
      <alignment horizontal="center"/>
    </xf>
    <xf numFmtId="44" fontId="59" fillId="0" borderId="29" applyNumberFormat="0" applyFont="0" applyAlignment="0">
      <alignment horizontal="center"/>
    </xf>
    <xf numFmtId="44" fontId="59" fillId="0" borderId="29" applyNumberFormat="0" applyFont="0" applyAlignment="0">
      <alignment horizontal="center"/>
    </xf>
    <xf numFmtId="44" fontId="59" fillId="0" borderId="29" applyNumberFormat="0" applyFont="0" applyAlignment="0">
      <alignment horizontal="center"/>
    </xf>
    <xf numFmtId="44" fontId="59" fillId="0" borderId="29" applyNumberFormat="0" applyFont="0" applyAlignment="0">
      <alignment horizontal="center"/>
    </xf>
    <xf numFmtId="44" fontId="59" fillId="0" borderId="29" applyNumberFormat="0" applyFont="0" applyAlignment="0">
      <alignment horizontal="center"/>
    </xf>
    <xf numFmtId="44" fontId="59" fillId="0" borderId="29" applyNumberFormat="0" applyFont="0" applyAlignment="0">
      <alignment horizontal="center"/>
    </xf>
    <xf numFmtId="44" fontId="59" fillId="0" borderId="29" applyNumberFormat="0" applyFont="0" applyAlignment="0">
      <alignment horizontal="center"/>
    </xf>
    <xf numFmtId="44" fontId="59" fillId="0" borderId="29" applyNumberFormat="0" applyFont="0" applyAlignment="0">
      <alignment horizontal="center"/>
    </xf>
    <xf numFmtId="44" fontId="59" fillId="0" borderId="29" applyNumberFormat="0" applyFont="0" applyAlignment="0">
      <alignment horizontal="center"/>
    </xf>
    <xf numFmtId="167" fontId="22" fillId="0" borderId="0">
      <alignment horizontal="left" wrapText="1"/>
    </xf>
    <xf numFmtId="44" fontId="59" fillId="0" borderId="29" applyNumberFormat="0" applyFont="0" applyAlignment="0">
      <alignment horizontal="center"/>
    </xf>
    <xf numFmtId="44" fontId="59" fillId="0" borderId="29" applyNumberFormat="0" applyFont="0" applyAlignment="0">
      <alignment horizontal="center"/>
    </xf>
    <xf numFmtId="44" fontId="59" fillId="0" borderId="29" applyNumberFormat="0" applyFont="0" applyAlignment="0">
      <alignment horizontal="center"/>
    </xf>
    <xf numFmtId="44" fontId="59" fillId="0" borderId="29" applyNumberFormat="0" applyFont="0" applyAlignment="0">
      <alignment horizontal="center"/>
    </xf>
    <xf numFmtId="44" fontId="59" fillId="0" borderId="29" applyNumberFormat="0" applyFont="0" applyAlignment="0">
      <alignment horizontal="center"/>
    </xf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27" fillId="0" borderId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75" fillId="4" borderId="0" applyNumberFormat="0" applyBorder="0" applyAlignment="0" applyProtection="0"/>
    <xf numFmtId="167" fontId="22" fillId="0" borderId="0">
      <alignment horizontal="left" wrapText="1"/>
    </xf>
    <xf numFmtId="0" fontId="75" fillId="4" borderId="0" applyNumberFormat="0" applyBorder="0" applyAlignment="0" applyProtection="0"/>
    <xf numFmtId="167" fontId="22" fillId="0" borderId="0">
      <alignment horizontal="left" wrapText="1"/>
    </xf>
    <xf numFmtId="0" fontId="75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76" fillId="42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75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75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27" fillId="0" borderId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37" fontId="77" fillId="0" borderId="0"/>
    <xf numFmtId="37" fontId="77" fillId="0" borderId="0"/>
    <xf numFmtId="167" fontId="22" fillId="0" borderId="0">
      <alignment horizontal="left" wrapText="1"/>
    </xf>
    <xf numFmtId="37" fontId="77" fillId="0" borderId="0"/>
    <xf numFmtId="167" fontId="22" fillId="0" borderId="0">
      <alignment horizontal="left" wrapText="1"/>
    </xf>
    <xf numFmtId="37" fontId="77" fillId="0" borderId="0"/>
    <xf numFmtId="185" fontId="78" fillId="0" borderId="0"/>
    <xf numFmtId="185" fontId="78" fillId="0" borderId="0"/>
    <xf numFmtId="186" fontId="19" fillId="0" borderId="0"/>
    <xf numFmtId="167" fontId="22" fillId="0" borderId="0">
      <alignment horizontal="left" wrapText="1"/>
    </xf>
    <xf numFmtId="186" fontId="19" fillId="0" borderId="0"/>
    <xf numFmtId="0" fontId="1" fillId="0" borderId="0"/>
    <xf numFmtId="186" fontId="19" fillId="0" borderId="0"/>
    <xf numFmtId="167" fontId="22" fillId="0" borderId="0">
      <alignment horizontal="left" wrapText="1"/>
    </xf>
    <xf numFmtId="186" fontId="19" fillId="0" borderId="0"/>
    <xf numFmtId="186" fontId="19" fillId="0" borderId="0"/>
    <xf numFmtId="186" fontId="19" fillId="0" borderId="0"/>
    <xf numFmtId="186" fontId="19" fillId="0" borderId="0"/>
    <xf numFmtId="167" fontId="22" fillId="0" borderId="0">
      <alignment horizontal="left" wrapText="1"/>
    </xf>
    <xf numFmtId="186" fontId="19" fillId="0" borderId="0"/>
    <xf numFmtId="186" fontId="19" fillId="0" borderId="0"/>
    <xf numFmtId="167" fontId="22" fillId="0" borderId="0">
      <alignment horizontal="left" wrapText="1"/>
    </xf>
    <xf numFmtId="186" fontId="19" fillId="0" borderId="0"/>
    <xf numFmtId="186" fontId="19" fillId="0" borderId="0"/>
    <xf numFmtId="186" fontId="19" fillId="0" borderId="0"/>
    <xf numFmtId="186" fontId="19" fillId="0" borderId="0"/>
    <xf numFmtId="167" fontId="22" fillId="0" borderId="0">
      <alignment horizontal="left" wrapText="1"/>
    </xf>
    <xf numFmtId="186" fontId="19" fillId="0" borderId="0"/>
    <xf numFmtId="186" fontId="19" fillId="0" borderId="0"/>
    <xf numFmtId="167" fontId="22" fillId="0" borderId="0">
      <alignment horizontal="left" wrapText="1"/>
    </xf>
    <xf numFmtId="186" fontId="19" fillId="0" borderId="0"/>
    <xf numFmtId="186" fontId="19" fillId="0" borderId="0"/>
    <xf numFmtId="211" fontId="19" fillId="0" borderId="0"/>
    <xf numFmtId="187" fontId="22" fillId="0" borderId="0"/>
    <xf numFmtId="0" fontId="129" fillId="0" borderId="0"/>
    <xf numFmtId="0" fontId="1" fillId="0" borderId="0"/>
    <xf numFmtId="185" fontId="78" fillId="0" borderId="0"/>
    <xf numFmtId="0" fontId="19" fillId="0" borderId="0"/>
    <xf numFmtId="0" fontId="129" fillId="0" borderId="0"/>
    <xf numFmtId="185" fontId="78" fillId="0" borderId="0"/>
    <xf numFmtId="188" fontId="19" fillId="0" borderId="0"/>
    <xf numFmtId="167" fontId="22" fillId="0" borderId="0">
      <alignment horizontal="left" wrapText="1"/>
    </xf>
    <xf numFmtId="188" fontId="19" fillId="0" borderId="0"/>
    <xf numFmtId="188" fontId="19" fillId="0" borderId="0"/>
    <xf numFmtId="167" fontId="22" fillId="0" borderId="0">
      <alignment horizontal="left" wrapText="1"/>
    </xf>
    <xf numFmtId="185" fontId="78" fillId="0" borderId="0"/>
    <xf numFmtId="167" fontId="22" fillId="0" borderId="0">
      <alignment horizontal="left" wrapText="1"/>
    </xf>
    <xf numFmtId="188" fontId="19" fillId="0" borderId="0"/>
    <xf numFmtId="187" fontId="22" fillId="0" borderId="0"/>
    <xf numFmtId="0" fontId="1" fillId="0" borderId="0"/>
    <xf numFmtId="0" fontId="129" fillId="0" borderId="0"/>
    <xf numFmtId="0" fontId="129" fillId="0" borderId="0"/>
    <xf numFmtId="189" fontId="19" fillId="0" borderId="0"/>
    <xf numFmtId="0" fontId="129" fillId="0" borderId="0"/>
    <xf numFmtId="190" fontId="36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129" fillId="0" borderId="0"/>
    <xf numFmtId="0" fontId="1" fillId="0" borderId="0"/>
    <xf numFmtId="0" fontId="129" fillId="0" borderId="0"/>
    <xf numFmtId="0" fontId="129" fillId="0" borderId="0"/>
    <xf numFmtId="0" fontId="55" fillId="120" borderId="0"/>
    <xf numFmtId="0" fontId="1" fillId="0" borderId="0"/>
    <xf numFmtId="167" fontId="19" fillId="0" borderId="0">
      <alignment horizontal="left" wrapText="1"/>
    </xf>
    <xf numFmtId="0" fontId="27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167" fontId="22" fillId="0" borderId="0">
      <alignment horizontal="left" wrapText="1"/>
    </xf>
    <xf numFmtId="0" fontId="19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19" fillId="0" borderId="0" applyFill="0" applyBorder="0" applyAlignment="0" applyProtection="0"/>
    <xf numFmtId="0" fontId="1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167" fontId="22" fillId="0" borderId="0">
      <alignment horizontal="left" wrapText="1"/>
    </xf>
    <xf numFmtId="0" fontId="143" fillId="0" borderId="0"/>
    <xf numFmtId="0" fontId="19" fillId="0" borderId="0"/>
    <xf numFmtId="167" fontId="22" fillId="0" borderId="0">
      <alignment horizontal="left" wrapText="1"/>
    </xf>
    <xf numFmtId="0" fontId="143" fillId="0" borderId="0"/>
    <xf numFmtId="0" fontId="19" fillId="0" borderId="0"/>
    <xf numFmtId="167" fontId="22" fillId="0" borderId="0">
      <alignment horizontal="left" wrapText="1"/>
    </xf>
    <xf numFmtId="0" fontId="143" fillId="0" borderId="0"/>
    <xf numFmtId="0" fontId="19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0" fontId="19" fillId="0" borderId="0"/>
    <xf numFmtId="167" fontId="22" fillId="0" borderId="0">
      <alignment horizontal="left" wrapText="1"/>
    </xf>
    <xf numFmtId="0" fontId="19" fillId="0" borderId="0"/>
    <xf numFmtId="167" fontId="22" fillId="0" borderId="0">
      <alignment horizontal="left" wrapText="1"/>
    </xf>
    <xf numFmtId="0" fontId="19" fillId="0" borderId="0"/>
    <xf numFmtId="167" fontId="22" fillId="0" borderId="0">
      <alignment horizontal="left" wrapText="1"/>
    </xf>
    <xf numFmtId="0" fontId="19" fillId="0" borderId="0"/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167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9" fillId="0" borderId="0">
      <alignment horizontal="left" wrapText="1"/>
    </xf>
    <xf numFmtId="0" fontId="1" fillId="0" borderId="0"/>
    <xf numFmtId="0" fontId="1" fillId="0" borderId="0"/>
    <xf numFmtId="0" fontId="27" fillId="0" borderId="0"/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9" fillId="0" borderId="0">
      <alignment horizontal="left" wrapText="1"/>
    </xf>
    <xf numFmtId="0" fontId="1" fillId="0" borderId="0"/>
    <xf numFmtId="0" fontId="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209" fontId="19" fillId="0" borderId="0">
      <alignment horizontal="left" wrapText="1"/>
    </xf>
    <xf numFmtId="0" fontId="27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9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209" fontId="19" fillId="0" borderId="0">
      <alignment horizontal="left" wrapText="1"/>
    </xf>
    <xf numFmtId="0" fontId="19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6" fontId="22" fillId="0" borderId="0">
      <alignment horizontal="left" wrapText="1"/>
    </xf>
    <xf numFmtId="0" fontId="1" fillId="0" borderId="0"/>
    <xf numFmtId="0" fontId="1" fillId="0" borderId="0"/>
    <xf numFmtId="0" fontId="27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83" fillId="0" borderId="0"/>
    <xf numFmtId="0" fontId="1" fillId="0" borderId="0"/>
    <xf numFmtId="167" fontId="22" fillId="0" borderId="0">
      <alignment horizontal="left" wrapText="1"/>
    </xf>
    <xf numFmtId="0" fontId="19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186" fontId="22" fillId="0" borderId="0">
      <alignment horizontal="left" wrapText="1"/>
    </xf>
    <xf numFmtId="0" fontId="27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83" fillId="0" borderId="0"/>
    <xf numFmtId="0" fontId="1" fillId="0" borderId="0"/>
    <xf numFmtId="0" fontId="129" fillId="0" borderId="0"/>
    <xf numFmtId="186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6" fontId="22" fillId="0" borderId="0">
      <alignment horizontal="left" wrapText="1"/>
    </xf>
    <xf numFmtId="0" fontId="1" fillId="0" borderId="0"/>
    <xf numFmtId="37" fontId="19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09" fontId="19" fillId="0" borderId="0">
      <alignment horizontal="left" wrapText="1"/>
    </xf>
    <xf numFmtId="0" fontId="1" fillId="0" borderId="0"/>
    <xf numFmtId="0" fontId="129" fillId="0" borderId="0"/>
    <xf numFmtId="186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6" fontId="22" fillId="0" borderId="0">
      <alignment horizontal="left" wrapText="1"/>
    </xf>
    <xf numFmtId="0" fontId="1" fillId="0" borderId="0"/>
    <xf numFmtId="0" fontId="1" fillId="0" borderId="0"/>
    <xf numFmtId="0" fontId="27" fillId="0" borderId="0"/>
    <xf numFmtId="209" fontId="19" fillId="0" borderId="0">
      <alignment horizontal="left" wrapText="1"/>
    </xf>
    <xf numFmtId="0" fontId="1" fillId="0" borderId="0"/>
    <xf numFmtId="0" fontId="129" fillId="0" borderId="0"/>
    <xf numFmtId="186" fontId="22" fillId="0" borderId="0">
      <alignment horizontal="left" wrapText="1"/>
    </xf>
    <xf numFmtId="0" fontId="19" fillId="0" borderId="0"/>
    <xf numFmtId="167" fontId="22" fillId="0" borderId="0">
      <alignment horizontal="left" wrapText="1"/>
    </xf>
    <xf numFmtId="0" fontId="19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186" fontId="22" fillId="0" borderId="0">
      <alignment horizontal="left" wrapText="1"/>
    </xf>
    <xf numFmtId="209" fontId="19" fillId="0" borderId="0">
      <alignment horizontal="left" wrapText="1"/>
    </xf>
    <xf numFmtId="0" fontId="1" fillId="0" borderId="0"/>
    <xf numFmtId="0" fontId="129" fillId="0" borderId="0"/>
    <xf numFmtId="186" fontId="22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86" fontId="22" fillId="0" borderId="0">
      <alignment horizontal="left" wrapText="1"/>
    </xf>
    <xf numFmtId="167" fontId="19" fillId="0" borderId="0">
      <alignment horizontal="left" wrapText="1"/>
    </xf>
    <xf numFmtId="209" fontId="19" fillId="0" borderId="0">
      <alignment horizontal="left" wrapText="1"/>
    </xf>
    <xf numFmtId="0" fontId="1" fillId="0" borderId="0"/>
    <xf numFmtId="0" fontId="129" fillId="0" borderId="0"/>
    <xf numFmtId="186" fontId="22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86" fontId="22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29" fillId="0" borderId="0"/>
    <xf numFmtId="0" fontId="1" fillId="0" borderId="0"/>
    <xf numFmtId="0" fontId="129" fillId="0" borderId="0"/>
    <xf numFmtId="167" fontId="22" fillId="0" borderId="0">
      <alignment horizontal="left" wrapText="1"/>
    </xf>
    <xf numFmtId="0" fontId="12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79" fillId="0" borderId="0"/>
    <xf numFmtId="0" fontId="27" fillId="0" borderId="0"/>
    <xf numFmtId="0" fontId="1" fillId="0" borderId="0"/>
    <xf numFmtId="0" fontId="1" fillId="0" borderId="0"/>
    <xf numFmtId="0" fontId="129" fillId="0" borderId="0"/>
    <xf numFmtId="0" fontId="1" fillId="0" borderId="0"/>
    <xf numFmtId="0" fontId="1" fillId="0" borderId="0"/>
    <xf numFmtId="0" fontId="129" fillId="0" borderId="0"/>
    <xf numFmtId="0" fontId="129" fillId="0" borderId="0"/>
    <xf numFmtId="0" fontId="27" fillId="0" borderId="0"/>
    <xf numFmtId="0" fontId="1" fillId="0" borderId="0"/>
    <xf numFmtId="0" fontId="129" fillId="0" borderId="0"/>
    <xf numFmtId="0" fontId="1" fillId="0" borderId="0"/>
    <xf numFmtId="0" fontId="1" fillId="0" borderId="0"/>
    <xf numFmtId="0" fontId="129" fillId="0" borderId="0"/>
    <xf numFmtId="0" fontId="129" fillId="0" borderId="0"/>
    <xf numFmtId="0" fontId="1" fillId="0" borderId="0"/>
    <xf numFmtId="0" fontId="129" fillId="0" borderId="0"/>
    <xf numFmtId="0" fontId="1" fillId="0" borderId="0"/>
    <xf numFmtId="0" fontId="1" fillId="0" borderId="0"/>
    <xf numFmtId="0" fontId="129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27" fillId="0" borderId="0"/>
    <xf numFmtId="0" fontId="1" fillId="0" borderId="0"/>
    <xf numFmtId="0" fontId="129" fillId="0" borderId="0"/>
    <xf numFmtId="0" fontId="27" fillId="0" borderId="0"/>
    <xf numFmtId="0" fontId="129" fillId="0" borderId="0"/>
    <xf numFmtId="0" fontId="129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29" fillId="0" borderId="0"/>
    <xf numFmtId="0" fontId="35" fillId="0" borderId="0"/>
    <xf numFmtId="167" fontId="22" fillId="0" borderId="0">
      <alignment horizontal="left" wrapText="1"/>
    </xf>
    <xf numFmtId="0" fontId="129" fillId="0" borderId="0"/>
    <xf numFmtId="0" fontId="27" fillId="0" borderId="0"/>
    <xf numFmtId="0" fontId="27" fillId="0" borderId="0"/>
    <xf numFmtId="0" fontId="1" fillId="0" borderId="0"/>
    <xf numFmtId="0" fontId="129" fillId="0" borderId="0"/>
    <xf numFmtId="0" fontId="35" fillId="0" borderId="0"/>
    <xf numFmtId="0" fontId="27" fillId="0" borderId="0"/>
    <xf numFmtId="0" fontId="129" fillId="0" borderId="0"/>
    <xf numFmtId="0" fontId="129" fillId="0" borderId="0"/>
    <xf numFmtId="0" fontId="27" fillId="0" borderId="0"/>
    <xf numFmtId="0" fontId="1" fillId="0" borderId="0"/>
    <xf numFmtId="0" fontId="129" fillId="0" borderId="0"/>
    <xf numFmtId="0" fontId="35" fillId="0" borderId="0"/>
    <xf numFmtId="0" fontId="27" fillId="0" borderId="0"/>
    <xf numFmtId="0" fontId="129" fillId="0" borderId="0"/>
    <xf numFmtId="0" fontId="129" fillId="0" borderId="0"/>
    <xf numFmtId="0" fontId="19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22" fillId="0" borderId="0">
      <alignment horizontal="left" wrapText="1"/>
    </xf>
    <xf numFmtId="0" fontId="19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209" fontId="19" fillId="0" borderId="0">
      <alignment horizontal="left" wrapText="1"/>
    </xf>
    <xf numFmtId="191" fontId="19" fillId="0" borderId="0">
      <alignment horizontal="left" wrapText="1"/>
    </xf>
    <xf numFmtId="167" fontId="22" fillId="0" borderId="0">
      <alignment horizontal="left" wrapText="1"/>
    </xf>
    <xf numFmtId="191" fontId="19" fillId="0" borderId="0">
      <alignment horizontal="left" wrapText="1"/>
    </xf>
    <xf numFmtId="191" fontId="19" fillId="0" borderId="0">
      <alignment horizontal="left" wrapText="1"/>
    </xf>
    <xf numFmtId="191" fontId="19" fillId="0" borderId="0">
      <alignment horizontal="left" wrapText="1"/>
    </xf>
    <xf numFmtId="167" fontId="22" fillId="0" borderId="0">
      <alignment horizontal="left" wrapText="1"/>
    </xf>
    <xf numFmtId="191" fontId="19" fillId="0" borderId="0">
      <alignment horizontal="left" wrapText="1"/>
    </xf>
    <xf numFmtId="191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91" fontId="19" fillId="0" borderId="0">
      <alignment horizontal="left" wrapText="1"/>
    </xf>
    <xf numFmtId="191" fontId="19" fillId="0" borderId="0">
      <alignment horizontal="left" wrapText="1"/>
    </xf>
    <xf numFmtId="0" fontId="1" fillId="0" borderId="0"/>
    <xf numFmtId="209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2" fillId="0" borderId="0">
      <alignment horizontal="left" wrapText="1"/>
    </xf>
    <xf numFmtId="192" fontId="22" fillId="0" borderId="0">
      <alignment horizontal="left" wrapText="1"/>
    </xf>
    <xf numFmtId="0" fontId="1" fillId="0" borderId="0"/>
    <xf numFmtId="0" fontId="1" fillId="0" borderId="0"/>
    <xf numFmtId="209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209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55" fillId="12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33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9" fillId="0" borderId="0"/>
    <xf numFmtId="0" fontId="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7" fillId="0" borderId="0"/>
    <xf numFmtId="0" fontId="129" fillId="0" borderId="0"/>
    <xf numFmtId="0" fontId="1" fillId="0" borderId="0"/>
    <xf numFmtId="0" fontId="129" fillId="0" borderId="0"/>
    <xf numFmtId="0" fontId="129" fillId="0" borderId="0"/>
    <xf numFmtId="0" fontId="1" fillId="0" borderId="0"/>
    <xf numFmtId="0" fontId="19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29" fillId="0" borderId="0"/>
    <xf numFmtId="0" fontId="19" fillId="0" borderId="0"/>
    <xf numFmtId="0" fontId="19" fillId="0" borderId="0"/>
    <xf numFmtId="0" fontId="22" fillId="0" borderId="0"/>
    <xf numFmtId="193" fontId="22" fillId="0" borderId="0">
      <alignment horizontal="left" wrapText="1"/>
    </xf>
    <xf numFmtId="0" fontId="19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169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9" fillId="0" borderId="0"/>
    <xf numFmtId="194" fontId="19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2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165" fontId="19" fillId="0" borderId="0">
      <alignment horizontal="left" wrapText="1"/>
    </xf>
    <xf numFmtId="0" fontId="129" fillId="0" borderId="0"/>
    <xf numFmtId="165" fontId="19" fillId="0" borderId="0">
      <alignment horizontal="left" wrapText="1"/>
    </xf>
    <xf numFmtId="0" fontId="129" fillId="0" borderId="0"/>
    <xf numFmtId="0" fontId="27" fillId="0" borderId="0"/>
    <xf numFmtId="0" fontId="129" fillId="0" borderId="0"/>
    <xf numFmtId="165" fontId="19" fillId="0" borderId="0">
      <alignment horizontal="left" wrapText="1"/>
    </xf>
    <xf numFmtId="167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7" fillId="0" borderId="0"/>
    <xf numFmtId="167" fontId="22" fillId="0" borderId="0">
      <alignment horizontal="left" wrapText="1"/>
    </xf>
    <xf numFmtId="0" fontId="19" fillId="0" borderId="0"/>
    <xf numFmtId="0" fontId="19" fillId="0" borderId="0"/>
    <xf numFmtId="195" fontId="19" fillId="0" borderId="0">
      <alignment horizontal="left" wrapText="1"/>
    </xf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22" fillId="0" borderId="0"/>
    <xf numFmtId="0" fontId="19" fillId="0" borderId="0"/>
    <xf numFmtId="0" fontId="1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29" fillId="0" borderId="0"/>
    <xf numFmtId="167" fontId="22" fillId="0" borderId="0">
      <alignment horizontal="left" wrapText="1"/>
    </xf>
    <xf numFmtId="0" fontId="1" fillId="0" borderId="0"/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22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0" fontId="80" fillId="0" borderId="0"/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" fillId="0" borderId="0"/>
    <xf numFmtId="39" fontId="81" fillId="0" borderId="0" applyNumberFormat="0" applyFill="0" applyBorder="0" applyAlignment="0" applyProtection="0"/>
    <xf numFmtId="39" fontId="81" fillId="0" borderId="0" applyNumberFormat="0" applyFill="0" applyBorder="0" applyAlignment="0" applyProtection="0"/>
    <xf numFmtId="167" fontId="22" fillId="0" borderId="0">
      <alignment horizontal="left" wrapText="1"/>
    </xf>
    <xf numFmtId="39" fontId="81" fillId="0" borderId="0" applyNumberFormat="0" applyFill="0" applyBorder="0" applyAlignment="0" applyProtection="0"/>
    <xf numFmtId="39" fontId="81" fillId="0" borderId="0" applyNumberFormat="0" applyFill="0" applyBorder="0" applyAlignment="0" applyProtection="0"/>
    <xf numFmtId="167" fontId="22" fillId="0" borderId="0">
      <alignment horizontal="left" wrapText="1"/>
    </xf>
    <xf numFmtId="39" fontId="81" fillId="0" borderId="0" applyNumberFormat="0" applyFill="0" applyBorder="0" applyAlignment="0" applyProtection="0"/>
    <xf numFmtId="167" fontId="22" fillId="0" borderId="0">
      <alignment horizontal="left" wrapText="1"/>
    </xf>
    <xf numFmtId="39" fontId="81" fillId="0" borderId="0" applyNumberFormat="0" applyFill="0" applyBorder="0" applyAlignment="0" applyProtection="0"/>
    <xf numFmtId="39" fontId="81" fillId="0" borderId="0" applyNumberFormat="0" applyFill="0" applyBorder="0" applyAlignment="0" applyProtection="0"/>
    <xf numFmtId="167" fontId="22" fillId="0" borderId="0">
      <alignment horizontal="left" wrapText="1"/>
    </xf>
    <xf numFmtId="39" fontId="81" fillId="0" borderId="0" applyNumberFormat="0" applyFill="0" applyBorder="0" applyAlignment="0" applyProtection="0"/>
    <xf numFmtId="167" fontId="22" fillId="0" borderId="0">
      <alignment horizontal="left" wrapText="1"/>
    </xf>
    <xf numFmtId="39" fontId="81" fillId="0" borderId="0" applyNumberFormat="0" applyFill="0" applyBorder="0" applyAlignment="0" applyProtection="0"/>
    <xf numFmtId="39" fontId="81" fillId="0" borderId="0" applyNumberFormat="0" applyFill="0" applyBorder="0" applyAlignment="0" applyProtection="0"/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39" fontId="81" fillId="0" borderId="0" applyNumberFormat="0" applyFill="0" applyBorder="0" applyAlignment="0" applyProtection="0"/>
    <xf numFmtId="167" fontId="22" fillId="0" borderId="0">
      <alignment horizontal="left" wrapText="1"/>
    </xf>
    <xf numFmtId="39" fontId="81" fillId="0" borderId="0" applyNumberFormat="0" applyFill="0" applyBorder="0" applyAlignment="0" applyProtection="0"/>
    <xf numFmtId="39" fontId="81" fillId="0" borderId="0" applyNumberFormat="0" applyFill="0" applyBorder="0" applyAlignment="0" applyProtection="0"/>
    <xf numFmtId="0" fontId="1" fillId="0" borderId="0"/>
    <xf numFmtId="0" fontId="1" fillId="0" borderId="0"/>
    <xf numFmtId="167" fontId="19" fillId="0" borderId="0">
      <alignment horizontal="left" wrapText="1"/>
    </xf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" fillId="0" borderId="0"/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7" fillId="0" borderId="0"/>
    <xf numFmtId="0" fontId="1" fillId="0" borderId="0"/>
    <xf numFmtId="167" fontId="22" fillId="0" borderId="0">
      <alignment horizontal="left" wrapText="1"/>
    </xf>
    <xf numFmtId="0" fontId="19" fillId="0" borderId="0"/>
    <xf numFmtId="169" fontId="22" fillId="0" borderId="0">
      <alignment horizontal="left" wrapText="1"/>
    </xf>
    <xf numFmtId="0" fontId="19" fillId="0" borderId="0"/>
    <xf numFmtId="169" fontId="22" fillId="0" borderId="0">
      <alignment horizontal="left" wrapText="1"/>
    </xf>
    <xf numFmtId="0" fontId="19" fillId="0" borderId="0"/>
    <xf numFmtId="195" fontId="19" fillId="0" borderId="0">
      <alignment horizontal="left" wrapText="1"/>
    </xf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27" fillId="0" borderId="0"/>
    <xf numFmtId="0" fontId="1" fillId="0" borderId="0"/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" fillId="0" borderId="0"/>
    <xf numFmtId="167" fontId="22" fillId="0" borderId="0">
      <alignment horizontal="left" wrapText="1"/>
    </xf>
    <xf numFmtId="0" fontId="1" fillId="0" borderId="0"/>
    <xf numFmtId="0" fontId="35" fillId="0" borderId="0"/>
    <xf numFmtId="0" fontId="35" fillId="0" borderId="0"/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35" fillId="0" borderId="0"/>
    <xf numFmtId="0" fontId="35" fillId="0" borderId="0"/>
    <xf numFmtId="0" fontId="1" fillId="0" borderId="0"/>
    <xf numFmtId="0" fontId="1" fillId="0" borderId="0"/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1" fillId="0" borderId="0"/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1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32" fillId="0" borderId="0"/>
    <xf numFmtId="0" fontId="132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169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9" fillId="0" borderId="0">
      <alignment horizontal="left" wrapText="1"/>
    </xf>
    <xf numFmtId="0" fontId="27" fillId="0" borderId="0"/>
    <xf numFmtId="0" fontId="19" fillId="0" borderId="0"/>
    <xf numFmtId="0" fontId="1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44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80" fontId="19" fillId="0" borderId="0">
      <alignment horizontal="left" wrapText="1"/>
    </xf>
    <xf numFmtId="180" fontId="19" fillId="0" borderId="0">
      <alignment horizontal="left" wrapText="1"/>
    </xf>
    <xf numFmtId="0" fontId="19" fillId="0" borderId="0"/>
    <xf numFmtId="167" fontId="22" fillId="0" borderId="0">
      <alignment horizontal="left" wrapText="1"/>
    </xf>
    <xf numFmtId="0" fontId="19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9" fillId="0" borderId="0">
      <alignment horizontal="left" wrapText="1"/>
    </xf>
    <xf numFmtId="0" fontId="1" fillId="0" borderId="0"/>
    <xf numFmtId="0" fontId="27" fillId="0" borderId="0"/>
    <xf numFmtId="0" fontId="19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44" fillId="0" borderId="0"/>
    <xf numFmtId="167" fontId="19" fillId="0" borderId="0">
      <alignment horizontal="left" wrapText="1"/>
    </xf>
    <xf numFmtId="0" fontId="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96" fontId="19" fillId="0" borderId="0">
      <alignment horizontal="left" wrapText="1"/>
    </xf>
    <xf numFmtId="192" fontId="19" fillId="0" borderId="0">
      <alignment horizontal="left" wrapText="1"/>
    </xf>
    <xf numFmtId="0" fontId="19" fillId="0" borderId="0"/>
    <xf numFmtId="167" fontId="22" fillId="0" borderId="0">
      <alignment horizontal="left" wrapText="1"/>
    </xf>
    <xf numFmtId="0" fontId="19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96" fontId="19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196" fontId="19" fillId="0" borderId="0">
      <alignment horizontal="left" wrapText="1"/>
    </xf>
    <xf numFmtId="0" fontId="27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7" fillId="0" borderId="0"/>
    <xf numFmtId="0" fontId="1" fillId="0" borderId="0"/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167" fontId="22" fillId="0" borderId="0">
      <alignment horizontal="left" wrapText="1"/>
    </xf>
    <xf numFmtId="0" fontId="129" fillId="0" borderId="0"/>
    <xf numFmtId="0" fontId="27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" fillId="0" borderId="0"/>
    <xf numFmtId="0" fontId="19" fillId="0" borderId="0"/>
    <xf numFmtId="167" fontId="19" fillId="0" borderId="0">
      <alignment horizontal="left" wrapText="1"/>
    </xf>
    <xf numFmtId="0" fontId="1" fillId="0" borderId="0"/>
    <xf numFmtId="0" fontId="19" fillId="0" borderId="0"/>
    <xf numFmtId="167" fontId="22" fillId="0" borderId="0">
      <alignment horizontal="left" wrapText="1"/>
    </xf>
    <xf numFmtId="0" fontId="1" fillId="0" borderId="0"/>
    <xf numFmtId="0" fontId="19" fillId="0" borderId="0"/>
    <xf numFmtId="167" fontId="22" fillId="0" borderId="0">
      <alignment horizontal="left" wrapText="1"/>
    </xf>
    <xf numFmtId="0" fontId="1" fillId="0" borderId="0"/>
    <xf numFmtId="0" fontId="19" fillId="0" borderId="0"/>
    <xf numFmtId="167" fontId="22" fillId="0" borderId="0">
      <alignment horizontal="left" wrapText="1"/>
    </xf>
    <xf numFmtId="0" fontId="27" fillId="37" borderId="30" applyNumberFormat="0" applyFont="0" applyAlignment="0" applyProtection="0"/>
    <xf numFmtId="0" fontId="27" fillId="37" borderId="30" applyNumberFormat="0" applyFont="0" applyAlignment="0" applyProtection="0"/>
    <xf numFmtId="0" fontId="27" fillId="7" borderId="8" applyNumberFormat="0" applyFont="0" applyAlignment="0" applyProtection="0"/>
    <xf numFmtId="0" fontId="27" fillId="7" borderId="8" applyNumberFormat="0" applyFont="0" applyAlignment="0" applyProtection="0"/>
    <xf numFmtId="0" fontId="129" fillId="0" borderId="0"/>
    <xf numFmtId="0" fontId="129" fillId="0" borderId="0"/>
    <xf numFmtId="0" fontId="27" fillId="37" borderId="30" applyNumberFormat="0" applyFont="0" applyAlignment="0" applyProtection="0"/>
    <xf numFmtId="0" fontId="27" fillId="37" borderId="30" applyNumberFormat="0" applyFont="0" applyAlignment="0" applyProtection="0"/>
    <xf numFmtId="0" fontId="27" fillId="37" borderId="30" applyNumberFormat="0" applyFont="0" applyAlignment="0" applyProtection="0"/>
    <xf numFmtId="0" fontId="27" fillId="37" borderId="30" applyNumberFormat="0" applyFont="0" applyAlignment="0" applyProtection="0"/>
    <xf numFmtId="0" fontId="27" fillId="37" borderId="30" applyNumberFormat="0" applyFont="0" applyAlignment="0" applyProtection="0"/>
    <xf numFmtId="0" fontId="27" fillId="7" borderId="8" applyNumberFormat="0" applyFont="0" applyAlignment="0" applyProtection="0"/>
    <xf numFmtId="0" fontId="27" fillId="7" borderId="8" applyNumberFormat="0" applyFont="0" applyAlignment="0" applyProtection="0"/>
    <xf numFmtId="0" fontId="27" fillId="37" borderId="30" applyNumberFormat="0" applyFont="0" applyAlignment="0" applyProtection="0"/>
    <xf numFmtId="0" fontId="27" fillId="37" borderId="30" applyNumberFormat="0" applyFont="0" applyAlignment="0" applyProtection="0"/>
    <xf numFmtId="0" fontId="27" fillId="37" borderId="30" applyNumberFormat="0" applyFont="0" applyAlignment="0" applyProtection="0"/>
    <xf numFmtId="0" fontId="27" fillId="37" borderId="30" applyNumberFormat="0" applyFont="0" applyAlignment="0" applyProtection="0"/>
    <xf numFmtId="0" fontId="27" fillId="37" borderId="30" applyNumberFormat="0" applyFont="0" applyAlignment="0" applyProtection="0"/>
    <xf numFmtId="0" fontId="27" fillId="7" borderId="8" applyNumberFormat="0" applyFont="0" applyAlignment="0" applyProtection="0"/>
    <xf numFmtId="0" fontId="19" fillId="37" borderId="30" applyNumberFormat="0" applyFont="0" applyAlignment="0" applyProtection="0"/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37" borderId="30" applyNumberFormat="0" applyFont="0" applyAlignment="0" applyProtection="0"/>
    <xf numFmtId="0" fontId="19" fillId="0" borderId="0"/>
    <xf numFmtId="0" fontId="19" fillId="37" borderId="30" applyNumberFormat="0" applyFont="0" applyAlignment="0" applyProtection="0"/>
    <xf numFmtId="0" fontId="19" fillId="37" borderId="30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37" borderId="30" applyNumberFormat="0" applyFont="0" applyAlignment="0" applyProtection="0"/>
    <xf numFmtId="167" fontId="22" fillId="0" borderId="0">
      <alignment horizontal="left" wrapText="1"/>
    </xf>
    <xf numFmtId="0" fontId="19" fillId="0" borderId="0"/>
    <xf numFmtId="0" fontId="19" fillId="37" borderId="30" applyNumberFormat="0" applyFont="0" applyAlignment="0" applyProtection="0"/>
    <xf numFmtId="0" fontId="19" fillId="37" borderId="30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37" borderId="30" applyNumberFormat="0" applyFont="0" applyAlignment="0" applyProtection="0"/>
    <xf numFmtId="0" fontId="19" fillId="37" borderId="30" applyNumberFormat="0" applyFont="0" applyAlignment="0" applyProtection="0"/>
    <xf numFmtId="0" fontId="19" fillId="37" borderId="30" applyNumberFormat="0" applyFont="0" applyAlignment="0" applyProtection="0"/>
    <xf numFmtId="0" fontId="19" fillId="37" borderId="30" applyNumberFormat="0" applyFont="0" applyAlignment="0" applyProtection="0"/>
    <xf numFmtId="0" fontId="19" fillId="37" borderId="30" applyNumberFormat="0" applyFont="0" applyAlignment="0" applyProtection="0"/>
    <xf numFmtId="0" fontId="1" fillId="7" borderId="8" applyNumberFormat="0" applyFont="0" applyAlignment="0" applyProtection="0"/>
    <xf numFmtId="0" fontId="27" fillId="7" borderId="8" applyNumberFormat="0" applyFont="0" applyAlignment="0" applyProtection="0"/>
    <xf numFmtId="0" fontId="129" fillId="0" borderId="0"/>
    <xf numFmtId="0" fontId="1" fillId="7" borderId="8" applyNumberFormat="0" applyFont="0" applyAlignment="0" applyProtection="0"/>
    <xf numFmtId="0" fontId="22" fillId="37" borderId="30" applyNumberFormat="0" applyFont="0" applyAlignment="0" applyProtection="0"/>
    <xf numFmtId="0" fontId="22" fillId="37" borderId="30" applyNumberFormat="0" applyFont="0" applyAlignment="0" applyProtection="0"/>
    <xf numFmtId="0" fontId="22" fillId="37" borderId="30" applyNumberFormat="0" applyFont="0" applyAlignment="0" applyProtection="0"/>
    <xf numFmtId="0" fontId="1" fillId="7" borderId="8" applyNumberFormat="0" applyFont="0" applyAlignment="0" applyProtection="0"/>
    <xf numFmtId="0" fontId="129" fillId="0" borderId="0"/>
    <xf numFmtId="0" fontId="1" fillId="7" borderId="8" applyNumberFormat="0" applyFont="0" applyAlignment="0" applyProtection="0"/>
    <xf numFmtId="0" fontId="27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27" fillId="37" borderId="30" applyNumberFormat="0" applyFont="0" applyAlignment="0" applyProtection="0"/>
    <xf numFmtId="0" fontId="27" fillId="7" borderId="8" applyNumberFormat="0" applyFont="0" applyAlignment="0" applyProtection="0"/>
    <xf numFmtId="0" fontId="27" fillId="37" borderId="30" applyNumberFormat="0" applyFont="0" applyAlignment="0" applyProtection="0"/>
    <xf numFmtId="0" fontId="19" fillId="0" borderId="0"/>
    <xf numFmtId="0" fontId="27" fillId="37" borderId="30" applyNumberFormat="0" applyFont="0" applyAlignment="0" applyProtection="0"/>
    <xf numFmtId="0" fontId="27" fillId="37" borderId="30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7" fillId="37" borderId="30" applyNumberFormat="0" applyFont="0" applyAlignment="0" applyProtection="0"/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7" fillId="37" borderId="30" applyNumberFormat="0" applyFont="0" applyAlignment="0" applyProtection="0"/>
    <xf numFmtId="0" fontId="27" fillId="37" borderId="30" applyNumberFormat="0" applyFont="0" applyAlignment="0" applyProtection="0"/>
    <xf numFmtId="0" fontId="27" fillId="37" borderId="30" applyNumberFormat="0" applyFont="0" applyAlignment="0" applyProtection="0"/>
    <xf numFmtId="0" fontId="27" fillId="37" borderId="30" applyNumberFormat="0" applyFont="0" applyAlignment="0" applyProtection="0"/>
    <xf numFmtId="0" fontId="1" fillId="0" borderId="0"/>
    <xf numFmtId="0" fontId="27" fillId="37" borderId="30" applyNumberFormat="0" applyFont="0" applyAlignment="0" applyProtection="0"/>
    <xf numFmtId="0" fontId="27" fillId="37" borderId="30" applyNumberFormat="0" applyFont="0" applyAlignment="0" applyProtection="0"/>
    <xf numFmtId="0" fontId="27" fillId="37" borderId="30" applyNumberFormat="0" applyFont="0" applyAlignment="0" applyProtection="0"/>
    <xf numFmtId="0" fontId="27" fillId="37" borderId="30" applyNumberFormat="0" applyFont="0" applyAlignment="0" applyProtection="0"/>
    <xf numFmtId="0" fontId="129" fillId="0" borderId="0"/>
    <xf numFmtId="0" fontId="27" fillId="37" borderId="30" applyNumberFormat="0" applyFont="0" applyAlignment="0" applyProtection="0"/>
    <xf numFmtId="0" fontId="27" fillId="37" borderId="30" applyNumberFormat="0" applyFont="0" applyAlignment="0" applyProtection="0"/>
    <xf numFmtId="0" fontId="27" fillId="37" borderId="30" applyNumberFormat="0" applyFont="0" applyAlignment="0" applyProtection="0"/>
    <xf numFmtId="0" fontId="19" fillId="0" borderId="0"/>
    <xf numFmtId="0" fontId="129" fillId="0" borderId="0"/>
    <xf numFmtId="0" fontId="27" fillId="37" borderId="30" applyNumberFormat="0" applyFont="0" applyAlignment="0" applyProtection="0"/>
    <xf numFmtId="0" fontId="27" fillId="37" borderId="30" applyNumberFormat="0" applyFont="0" applyAlignment="0" applyProtection="0"/>
    <xf numFmtId="0" fontId="19" fillId="0" borderId="0"/>
    <xf numFmtId="0" fontId="19" fillId="0" borderId="0"/>
    <xf numFmtId="0" fontId="27" fillId="37" borderId="30" applyNumberFormat="0" applyFont="0" applyAlignment="0" applyProtection="0"/>
    <xf numFmtId="0" fontId="27" fillId="37" borderId="30" applyNumberFormat="0" applyFont="0" applyAlignment="0" applyProtection="0"/>
    <xf numFmtId="0" fontId="27" fillId="37" borderId="30" applyNumberFormat="0" applyFont="0" applyAlignment="0" applyProtection="0"/>
    <xf numFmtId="0" fontId="27" fillId="37" borderId="30" applyNumberFormat="0" applyFont="0" applyAlignment="0" applyProtection="0"/>
    <xf numFmtId="0" fontId="27" fillId="37" borderId="30" applyNumberFormat="0" applyFont="0" applyAlignment="0" applyProtection="0"/>
    <xf numFmtId="0" fontId="27" fillId="37" borderId="30" applyNumberFormat="0" applyFont="0" applyAlignment="0" applyProtection="0"/>
    <xf numFmtId="0" fontId="19" fillId="0" borderId="0"/>
    <xf numFmtId="0" fontId="27" fillId="37" borderId="30" applyNumberFormat="0" applyFont="0" applyAlignment="0" applyProtection="0"/>
    <xf numFmtId="0" fontId="27" fillId="37" borderId="30" applyNumberFormat="0" applyFont="0" applyAlignment="0" applyProtection="0"/>
    <xf numFmtId="0" fontId="19" fillId="0" borderId="0"/>
    <xf numFmtId="0" fontId="19" fillId="0" borderId="0"/>
    <xf numFmtId="0" fontId="27" fillId="37" borderId="30" applyNumberFormat="0" applyFont="0" applyAlignment="0" applyProtection="0"/>
    <xf numFmtId="0" fontId="27" fillId="37" borderId="30" applyNumberFormat="0" applyFont="0" applyAlignment="0" applyProtection="0"/>
    <xf numFmtId="0" fontId="129" fillId="0" borderId="0"/>
    <xf numFmtId="0" fontId="27" fillId="37" borderId="30" applyNumberFormat="0" applyFont="0" applyAlignment="0" applyProtection="0"/>
    <xf numFmtId="0" fontId="27" fillId="37" borderId="30" applyNumberFormat="0" applyFont="0" applyAlignment="0" applyProtection="0"/>
    <xf numFmtId="0" fontId="27" fillId="37" borderId="30" applyNumberFormat="0" applyFont="0" applyAlignment="0" applyProtection="0"/>
    <xf numFmtId="0" fontId="129" fillId="0" borderId="0"/>
    <xf numFmtId="0" fontId="27" fillId="37" borderId="30" applyNumberFormat="0" applyFont="0" applyAlignment="0" applyProtection="0"/>
    <xf numFmtId="0" fontId="27" fillId="37" borderId="30" applyNumberFormat="0" applyFont="0" applyAlignment="0" applyProtection="0"/>
    <xf numFmtId="0" fontId="1" fillId="0" borderId="0"/>
    <xf numFmtId="0" fontId="27" fillId="37" borderId="30" applyNumberFormat="0" applyFont="0" applyAlignment="0" applyProtection="0"/>
    <xf numFmtId="167" fontId="22" fillId="0" borderId="0">
      <alignment horizontal="left" wrapText="1"/>
    </xf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27" fillId="37" borderId="30" applyNumberFormat="0" applyFont="0" applyAlignment="0" applyProtection="0"/>
    <xf numFmtId="0" fontId="27" fillId="7" borderId="8" applyNumberFormat="0" applyFont="0" applyAlignment="0" applyProtection="0"/>
    <xf numFmtId="0" fontId="27" fillId="7" borderId="8" applyNumberFormat="0" applyFont="0" applyAlignment="0" applyProtection="0"/>
    <xf numFmtId="0" fontId="19" fillId="0" borderId="0"/>
    <xf numFmtId="0" fontId="27" fillId="37" borderId="30" applyNumberFormat="0" applyFont="0" applyAlignment="0" applyProtection="0"/>
    <xf numFmtId="0" fontId="27" fillId="37" borderId="30" applyNumberFormat="0" applyFont="0" applyAlignment="0" applyProtection="0"/>
    <xf numFmtId="0" fontId="19" fillId="0" borderId="0"/>
    <xf numFmtId="0" fontId="19" fillId="0" borderId="0"/>
    <xf numFmtId="0" fontId="27" fillId="37" borderId="30" applyNumberFormat="0" applyFont="0" applyAlignment="0" applyProtection="0"/>
    <xf numFmtId="0" fontId="19" fillId="0" borderId="0"/>
    <xf numFmtId="0" fontId="27" fillId="37" borderId="30" applyNumberFormat="0" applyFont="0" applyAlignment="0" applyProtection="0"/>
    <xf numFmtId="0" fontId="27" fillId="37" borderId="30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7" fillId="37" borderId="30" applyNumberFormat="0" applyFont="0" applyAlignment="0" applyProtection="0"/>
    <xf numFmtId="0" fontId="27" fillId="37" borderId="30" applyNumberFormat="0" applyFont="0" applyAlignment="0" applyProtection="0"/>
    <xf numFmtId="0" fontId="27" fillId="37" borderId="30" applyNumberFormat="0" applyFont="0" applyAlignment="0" applyProtection="0"/>
    <xf numFmtId="0" fontId="27" fillId="37" borderId="30" applyNumberFormat="0" applyFont="0" applyAlignment="0" applyProtection="0"/>
    <xf numFmtId="0" fontId="27" fillId="37" borderId="30" applyNumberFormat="0" applyFont="0" applyAlignment="0" applyProtection="0"/>
    <xf numFmtId="0" fontId="1" fillId="0" borderId="0"/>
    <xf numFmtId="0" fontId="27" fillId="37" borderId="30" applyNumberFormat="0" applyFont="0" applyAlignment="0" applyProtection="0"/>
    <xf numFmtId="0" fontId="27" fillId="37" borderId="30" applyNumberFormat="0" applyFont="0" applyAlignment="0" applyProtection="0"/>
    <xf numFmtId="0" fontId="27" fillId="37" borderId="30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27" fillId="37" borderId="30" applyNumberFormat="0" applyFont="0" applyAlignment="0" applyProtection="0"/>
    <xf numFmtId="0" fontId="27" fillId="7" borderId="8" applyNumberFormat="0" applyFont="0" applyAlignment="0" applyProtection="0"/>
    <xf numFmtId="0" fontId="27" fillId="7" borderId="8" applyNumberFormat="0" applyFont="0" applyAlignment="0" applyProtection="0"/>
    <xf numFmtId="0" fontId="19" fillId="0" borderId="0"/>
    <xf numFmtId="0" fontId="27" fillId="37" borderId="30" applyNumberFormat="0" applyFont="0" applyAlignment="0" applyProtection="0"/>
    <xf numFmtId="0" fontId="27" fillId="37" borderId="30" applyNumberFormat="0" applyFont="0" applyAlignment="0" applyProtection="0"/>
    <xf numFmtId="0" fontId="19" fillId="0" borderId="0"/>
    <xf numFmtId="0" fontId="19" fillId="0" borderId="0"/>
    <xf numFmtId="0" fontId="27" fillId="37" borderId="30" applyNumberFormat="0" applyFont="0" applyAlignment="0" applyProtection="0"/>
    <xf numFmtId="0" fontId="19" fillId="0" borderId="0"/>
    <xf numFmtId="0" fontId="27" fillId="37" borderId="30" applyNumberFormat="0" applyFont="0" applyAlignment="0" applyProtection="0"/>
    <xf numFmtId="0" fontId="27" fillId="37" borderId="30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7" fillId="37" borderId="30" applyNumberFormat="0" applyFont="0" applyAlignment="0" applyProtection="0"/>
    <xf numFmtId="0" fontId="27" fillId="37" borderId="30" applyNumberFormat="0" applyFont="0" applyAlignment="0" applyProtection="0"/>
    <xf numFmtId="0" fontId="27" fillId="37" borderId="30" applyNumberFormat="0" applyFont="0" applyAlignment="0" applyProtection="0"/>
    <xf numFmtId="0" fontId="27" fillId="37" borderId="30" applyNumberFormat="0" applyFont="0" applyAlignment="0" applyProtection="0"/>
    <xf numFmtId="0" fontId="27" fillId="37" borderId="30" applyNumberFormat="0" applyFont="0" applyAlignment="0" applyProtection="0"/>
    <xf numFmtId="0" fontId="27" fillId="37" borderId="30" applyNumberFormat="0" applyFont="0" applyAlignment="0" applyProtection="0"/>
    <xf numFmtId="0" fontId="27" fillId="37" borderId="30" applyNumberFormat="0" applyFont="0" applyAlignment="0" applyProtection="0"/>
    <xf numFmtId="0" fontId="27" fillId="37" borderId="30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27" fillId="37" borderId="30" applyNumberFormat="0" applyFont="0" applyAlignment="0" applyProtection="0"/>
    <xf numFmtId="0" fontId="27" fillId="37" borderId="30" applyNumberFormat="0" applyFont="0" applyAlignment="0" applyProtection="0"/>
    <xf numFmtId="0" fontId="27" fillId="7" borderId="8" applyNumberFormat="0" applyFont="0" applyAlignment="0" applyProtection="0"/>
    <xf numFmtId="0" fontId="19" fillId="0" borderId="0"/>
    <xf numFmtId="0" fontId="27" fillId="37" borderId="30" applyNumberFormat="0" applyFont="0" applyAlignment="0" applyProtection="0"/>
    <xf numFmtId="0" fontId="27" fillId="37" borderId="30" applyNumberFormat="0" applyFont="0" applyAlignment="0" applyProtection="0"/>
    <xf numFmtId="0" fontId="19" fillId="0" borderId="0"/>
    <xf numFmtId="0" fontId="19" fillId="0" borderId="0"/>
    <xf numFmtId="0" fontId="27" fillId="37" borderId="30" applyNumberFormat="0" applyFont="0" applyAlignment="0" applyProtection="0"/>
    <xf numFmtId="0" fontId="19" fillId="0" borderId="0"/>
    <xf numFmtId="0" fontId="27" fillId="37" borderId="30" applyNumberFormat="0" applyFont="0" applyAlignment="0" applyProtection="0"/>
    <xf numFmtId="0" fontId="27" fillId="37" borderId="30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7" fillId="37" borderId="30" applyNumberFormat="0" applyFont="0" applyAlignment="0" applyProtection="0"/>
    <xf numFmtId="0" fontId="27" fillId="37" borderId="30" applyNumberFormat="0" applyFont="0" applyAlignment="0" applyProtection="0"/>
    <xf numFmtId="0" fontId="27" fillId="37" borderId="30" applyNumberFormat="0" applyFont="0" applyAlignment="0" applyProtection="0"/>
    <xf numFmtId="0" fontId="27" fillId="37" borderId="30" applyNumberFormat="0" applyFont="0" applyAlignment="0" applyProtection="0"/>
    <xf numFmtId="0" fontId="27" fillId="37" borderId="30" applyNumberFormat="0" applyFont="0" applyAlignment="0" applyProtection="0"/>
    <xf numFmtId="0" fontId="27" fillId="37" borderId="30" applyNumberFormat="0" applyFont="0" applyAlignment="0" applyProtection="0"/>
    <xf numFmtId="0" fontId="27" fillId="37" borderId="30" applyNumberFormat="0" applyFont="0" applyAlignment="0" applyProtection="0"/>
    <xf numFmtId="0" fontId="27" fillId="37" borderId="30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27" fillId="37" borderId="30" applyNumberFormat="0" applyFont="0" applyAlignment="0" applyProtection="0"/>
    <xf numFmtId="0" fontId="27" fillId="37" borderId="30" applyNumberFormat="0" applyFont="0" applyAlignment="0" applyProtection="0"/>
    <xf numFmtId="0" fontId="27" fillId="7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7" fillId="37" borderId="30" applyNumberFormat="0" applyFont="0" applyAlignment="0" applyProtection="0"/>
    <xf numFmtId="0" fontId="19" fillId="0" borderId="0"/>
    <xf numFmtId="0" fontId="27" fillId="37" borderId="30" applyNumberFormat="0" applyFont="0" applyAlignment="0" applyProtection="0"/>
    <xf numFmtId="0" fontId="27" fillId="37" borderId="30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7" fillId="37" borderId="30" applyNumberFormat="0" applyFont="0" applyAlignment="0" applyProtection="0"/>
    <xf numFmtId="0" fontId="27" fillId="37" borderId="30" applyNumberFormat="0" applyFont="0" applyAlignment="0" applyProtection="0"/>
    <xf numFmtId="0" fontId="27" fillId="37" borderId="30" applyNumberFormat="0" applyFont="0" applyAlignment="0" applyProtection="0"/>
    <xf numFmtId="0" fontId="27" fillId="37" borderId="30" applyNumberFormat="0" applyFont="0" applyAlignment="0" applyProtection="0"/>
    <xf numFmtId="0" fontId="27" fillId="37" borderId="30" applyNumberFormat="0" applyFont="0" applyAlignment="0" applyProtection="0"/>
    <xf numFmtId="0" fontId="27" fillId="37" borderId="30" applyNumberFormat="0" applyFont="0" applyAlignment="0" applyProtection="0"/>
    <xf numFmtId="0" fontId="27" fillId="37" borderId="30" applyNumberFormat="0" applyFont="0" applyAlignment="0" applyProtection="0"/>
    <xf numFmtId="0" fontId="27" fillId="37" borderId="30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9" fillId="63" borderId="30" applyNumberFormat="0" applyFont="0" applyAlignment="0" applyProtection="0"/>
    <xf numFmtId="0" fontId="27" fillId="37" borderId="30" applyNumberFormat="0" applyFont="0" applyAlignment="0" applyProtection="0"/>
    <xf numFmtId="0" fontId="27" fillId="37" borderId="30" applyNumberFormat="0" applyFont="0" applyAlignment="0" applyProtection="0"/>
    <xf numFmtId="0" fontId="27" fillId="7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7" fillId="37" borderId="30" applyNumberFormat="0" applyFont="0" applyAlignment="0" applyProtection="0"/>
    <xf numFmtId="0" fontId="19" fillId="0" borderId="0"/>
    <xf numFmtId="0" fontId="27" fillId="37" borderId="30" applyNumberFormat="0" applyFont="0" applyAlignment="0" applyProtection="0"/>
    <xf numFmtId="0" fontId="27" fillId="37" borderId="30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7" fillId="37" borderId="30" applyNumberFormat="0" applyFont="0" applyAlignment="0" applyProtection="0"/>
    <xf numFmtId="0" fontId="27" fillId="37" borderId="30" applyNumberFormat="0" applyFont="0" applyAlignment="0" applyProtection="0"/>
    <xf numFmtId="0" fontId="27" fillId="37" borderId="30" applyNumberFormat="0" applyFont="0" applyAlignment="0" applyProtection="0"/>
    <xf numFmtId="0" fontId="27" fillId="37" borderId="30" applyNumberFormat="0" applyFont="0" applyAlignment="0" applyProtection="0"/>
    <xf numFmtId="0" fontId="27" fillId="37" borderId="30" applyNumberFormat="0" applyFont="0" applyAlignment="0" applyProtection="0"/>
    <xf numFmtId="0" fontId="27" fillId="37" borderId="30" applyNumberFormat="0" applyFont="0" applyAlignment="0" applyProtection="0"/>
    <xf numFmtId="0" fontId="27" fillId="37" borderId="30" applyNumberFormat="0" applyFont="0" applyAlignment="0" applyProtection="0"/>
    <xf numFmtId="0" fontId="27" fillId="37" borderId="30" applyNumberFormat="0" applyFont="0" applyAlignment="0" applyProtection="0"/>
    <xf numFmtId="0" fontId="27" fillId="37" borderId="30" applyNumberFormat="0" applyFont="0" applyAlignment="0" applyProtection="0"/>
    <xf numFmtId="0" fontId="27" fillId="37" borderId="30" applyNumberFormat="0" applyFont="0" applyAlignment="0" applyProtection="0"/>
    <xf numFmtId="0" fontId="27" fillId="7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7" fillId="37" borderId="30" applyNumberFormat="0" applyFont="0" applyAlignment="0" applyProtection="0"/>
    <xf numFmtId="0" fontId="19" fillId="0" borderId="0"/>
    <xf numFmtId="0" fontId="27" fillId="37" borderId="30" applyNumberFormat="0" applyFont="0" applyAlignment="0" applyProtection="0"/>
    <xf numFmtId="0" fontId="27" fillId="37" borderId="30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7" fillId="37" borderId="30" applyNumberFormat="0" applyFont="0" applyAlignment="0" applyProtection="0"/>
    <xf numFmtId="0" fontId="27" fillId="37" borderId="30" applyNumberFormat="0" applyFont="0" applyAlignment="0" applyProtection="0"/>
    <xf numFmtId="0" fontId="27" fillId="37" borderId="30" applyNumberFormat="0" applyFont="0" applyAlignment="0" applyProtection="0"/>
    <xf numFmtId="0" fontId="27" fillId="37" borderId="30" applyNumberFormat="0" applyFont="0" applyAlignment="0" applyProtection="0"/>
    <xf numFmtId="0" fontId="27" fillId="37" borderId="30" applyNumberFormat="0" applyFont="0" applyAlignment="0" applyProtection="0"/>
    <xf numFmtId="0" fontId="27" fillId="37" borderId="30" applyNumberFormat="0" applyFont="0" applyAlignment="0" applyProtection="0"/>
    <xf numFmtId="0" fontId="27" fillId="37" borderId="30" applyNumberFormat="0" applyFont="0" applyAlignment="0" applyProtection="0"/>
    <xf numFmtId="0" fontId="27" fillId="37" borderId="30" applyNumberFormat="0" applyFont="0" applyAlignment="0" applyProtection="0"/>
    <xf numFmtId="0" fontId="27" fillId="37" borderId="30" applyNumberFormat="0" applyFont="0" applyAlignment="0" applyProtection="0"/>
    <xf numFmtId="0" fontId="27" fillId="37" borderId="30" applyNumberFormat="0" applyFont="0" applyAlignment="0" applyProtection="0"/>
    <xf numFmtId="0" fontId="27" fillId="7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7" fillId="37" borderId="30" applyNumberFormat="0" applyFont="0" applyAlignment="0" applyProtection="0"/>
    <xf numFmtId="0" fontId="19" fillId="0" borderId="0"/>
    <xf numFmtId="0" fontId="27" fillId="37" borderId="30" applyNumberFormat="0" applyFont="0" applyAlignment="0" applyProtection="0"/>
    <xf numFmtId="0" fontId="27" fillId="37" borderId="30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7" fillId="37" borderId="30" applyNumberFormat="0" applyFont="0" applyAlignment="0" applyProtection="0"/>
    <xf numFmtId="0" fontId="27" fillId="37" borderId="30" applyNumberFormat="0" applyFont="0" applyAlignment="0" applyProtection="0"/>
    <xf numFmtId="0" fontId="27" fillId="37" borderId="30" applyNumberFormat="0" applyFont="0" applyAlignment="0" applyProtection="0"/>
    <xf numFmtId="0" fontId="27" fillId="37" borderId="30" applyNumberFormat="0" applyFont="0" applyAlignment="0" applyProtection="0"/>
    <xf numFmtId="0" fontId="27" fillId="37" borderId="30" applyNumberFormat="0" applyFont="0" applyAlignment="0" applyProtection="0"/>
    <xf numFmtId="0" fontId="27" fillId="37" borderId="30" applyNumberFormat="0" applyFont="0" applyAlignment="0" applyProtection="0"/>
    <xf numFmtId="0" fontId="27" fillId="37" borderId="30" applyNumberFormat="0" applyFont="0" applyAlignment="0" applyProtection="0"/>
    <xf numFmtId="0" fontId="27" fillId="37" borderId="30" applyNumberFormat="0" applyFont="0" applyAlignment="0" applyProtection="0"/>
    <xf numFmtId="0" fontId="11" fillId="5" borderId="5" applyNumberFormat="0" applyAlignment="0" applyProtection="0"/>
    <xf numFmtId="0" fontId="11" fillId="5" borderId="5" applyNumberFormat="0" applyAlignment="0" applyProtection="0"/>
    <xf numFmtId="0" fontId="11" fillId="5" borderId="5" applyNumberFormat="0" applyAlignment="0" applyProtection="0"/>
    <xf numFmtId="0" fontId="11" fillId="5" borderId="5" applyNumberFormat="0" applyAlignment="0" applyProtection="0"/>
    <xf numFmtId="0" fontId="11" fillId="5" borderId="5" applyNumberFormat="0" applyAlignment="0" applyProtection="0"/>
    <xf numFmtId="0" fontId="11" fillId="5" borderId="5" applyNumberFormat="0" applyAlignment="0" applyProtection="0"/>
    <xf numFmtId="0" fontId="11" fillId="5" borderId="5" applyNumberFormat="0" applyAlignment="0" applyProtection="0"/>
    <xf numFmtId="0" fontId="11" fillId="5" borderId="5" applyNumberFormat="0" applyAlignment="0" applyProtection="0"/>
    <xf numFmtId="0" fontId="11" fillId="5" borderId="5" applyNumberFormat="0" applyAlignment="0" applyProtection="0"/>
    <xf numFmtId="0" fontId="11" fillId="5" borderId="5" applyNumberFormat="0" applyAlignment="0" applyProtection="0"/>
    <xf numFmtId="0" fontId="11" fillId="5" borderId="5" applyNumberFormat="0" applyAlignment="0" applyProtection="0"/>
    <xf numFmtId="0" fontId="82" fillId="66" borderId="31" applyNumberFormat="0" applyAlignment="0" applyProtection="0"/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82" fillId="66" borderId="31" applyNumberFormat="0" applyAlignment="0" applyProtection="0"/>
    <xf numFmtId="0" fontId="129" fillId="0" borderId="0"/>
    <xf numFmtId="0" fontId="82" fillId="66" borderId="31" applyNumberFormat="0" applyAlignment="0" applyProtection="0"/>
    <xf numFmtId="0" fontId="82" fillId="66" borderId="31" applyNumberFormat="0" applyAlignment="0" applyProtection="0"/>
    <xf numFmtId="0" fontId="82" fillId="66" borderId="31" applyNumberFormat="0" applyAlignment="0" applyProtection="0"/>
    <xf numFmtId="0" fontId="82" fillId="66" borderId="31" applyNumberFormat="0" applyAlignment="0" applyProtection="0"/>
    <xf numFmtId="0" fontId="82" fillId="66" borderId="31" applyNumberFormat="0" applyAlignment="0" applyProtection="0"/>
    <xf numFmtId="0" fontId="82" fillId="66" borderId="31" applyNumberFormat="0" applyAlignment="0" applyProtection="0"/>
    <xf numFmtId="0" fontId="82" fillId="66" borderId="31" applyNumberFormat="0" applyAlignment="0" applyProtection="0"/>
    <xf numFmtId="0" fontId="82" fillId="66" borderId="31" applyNumberFormat="0" applyAlignment="0" applyProtection="0"/>
    <xf numFmtId="0" fontId="82" fillId="66" borderId="31" applyNumberFormat="0" applyAlignment="0" applyProtection="0"/>
    <xf numFmtId="0" fontId="82" fillId="66" borderId="31" applyNumberFormat="0" applyAlignment="0" applyProtection="0"/>
    <xf numFmtId="0" fontId="82" fillId="66" borderId="31" applyNumberFormat="0" applyAlignment="0" applyProtection="0"/>
    <xf numFmtId="0" fontId="129" fillId="0" borderId="0"/>
    <xf numFmtId="0" fontId="82" fillId="66" borderId="31" applyNumberFormat="0" applyAlignment="0" applyProtection="0"/>
    <xf numFmtId="0" fontId="82" fillId="66" borderId="31" applyNumberFormat="0" applyAlignment="0" applyProtection="0"/>
    <xf numFmtId="0" fontId="82" fillId="66" borderId="31" applyNumberFormat="0" applyAlignment="0" applyProtection="0"/>
    <xf numFmtId="0" fontId="19" fillId="0" borderId="0"/>
    <xf numFmtId="0" fontId="82" fillId="66" borderId="31" applyNumberFormat="0" applyAlignment="0" applyProtection="0"/>
    <xf numFmtId="0" fontId="82" fillId="66" borderId="31" applyNumberFormat="0" applyAlignment="0" applyProtection="0"/>
    <xf numFmtId="0" fontId="19" fillId="0" borderId="0"/>
    <xf numFmtId="0" fontId="19" fillId="0" borderId="0"/>
    <xf numFmtId="0" fontId="82" fillId="66" borderId="31" applyNumberFormat="0" applyAlignment="0" applyProtection="0"/>
    <xf numFmtId="0" fontId="11" fillId="5" borderId="5" applyNumberFormat="0" applyAlignment="0" applyProtection="0"/>
    <xf numFmtId="0" fontId="11" fillId="5" borderId="5" applyNumberFormat="0" applyAlignment="0" applyProtection="0"/>
    <xf numFmtId="0" fontId="11" fillId="5" borderId="5" applyNumberFormat="0" applyAlignment="0" applyProtection="0"/>
    <xf numFmtId="0" fontId="11" fillId="5" borderId="5" applyNumberFormat="0" applyAlignment="0" applyProtection="0"/>
    <xf numFmtId="0" fontId="11" fillId="5" borderId="5" applyNumberFormat="0" applyAlignment="0" applyProtection="0"/>
    <xf numFmtId="0" fontId="11" fillId="5" borderId="5" applyNumberFormat="0" applyAlignment="0" applyProtection="0"/>
    <xf numFmtId="0" fontId="11" fillId="5" borderId="5" applyNumberFormat="0" applyAlignment="0" applyProtection="0"/>
    <xf numFmtId="0" fontId="11" fillId="5" borderId="5" applyNumberFormat="0" applyAlignment="0" applyProtection="0"/>
    <xf numFmtId="0" fontId="11" fillId="5" borderId="5" applyNumberFormat="0" applyAlignment="0" applyProtection="0"/>
    <xf numFmtId="0" fontId="11" fillId="5" borderId="5" applyNumberFormat="0" applyAlignment="0" applyProtection="0"/>
    <xf numFmtId="0" fontId="11" fillId="5" borderId="5" applyNumberFormat="0" applyAlignment="0" applyProtection="0"/>
    <xf numFmtId="0" fontId="11" fillId="67" borderId="5" applyNumberFormat="0" applyAlignment="0" applyProtection="0"/>
    <xf numFmtId="167" fontId="22" fillId="0" borderId="0">
      <alignment horizontal="left" wrapText="1"/>
    </xf>
    <xf numFmtId="0" fontId="129" fillId="0" borderId="0"/>
    <xf numFmtId="0" fontId="11" fillId="67" borderId="5" applyNumberFormat="0" applyAlignment="0" applyProtection="0"/>
    <xf numFmtId="167" fontId="22" fillId="0" borderId="0">
      <alignment horizontal="left" wrapText="1"/>
    </xf>
    <xf numFmtId="0" fontId="11" fillId="67" borderId="5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1" fillId="5" borderId="5" applyNumberFormat="0" applyAlignment="0" applyProtection="0"/>
    <xf numFmtId="0" fontId="11" fillId="5" borderId="5" applyNumberFormat="0" applyAlignment="0" applyProtection="0"/>
    <xf numFmtId="0" fontId="11" fillId="5" borderId="5" applyNumberFormat="0" applyAlignment="0" applyProtection="0"/>
    <xf numFmtId="0" fontId="11" fillId="5" borderId="5" applyNumberFormat="0" applyAlignment="0" applyProtection="0"/>
    <xf numFmtId="0" fontId="11" fillId="5" borderId="5" applyNumberFormat="0" applyAlignment="0" applyProtection="0"/>
    <xf numFmtId="0" fontId="11" fillId="5" borderId="5" applyNumberFormat="0" applyAlignment="0" applyProtection="0"/>
    <xf numFmtId="0" fontId="11" fillId="5" borderId="5" applyNumberFormat="0" applyAlignment="0" applyProtection="0"/>
    <xf numFmtId="0" fontId="11" fillId="5" borderId="5" applyNumberFormat="0" applyAlignment="0" applyProtection="0"/>
    <xf numFmtId="0" fontId="11" fillId="5" borderId="5" applyNumberFormat="0" applyAlignment="0" applyProtection="0"/>
    <xf numFmtId="0" fontId="11" fillId="5" borderId="5" applyNumberFormat="0" applyAlignment="0" applyProtection="0"/>
    <xf numFmtId="0" fontId="11" fillId="5" borderId="5" applyNumberFormat="0" applyAlignment="0" applyProtection="0"/>
    <xf numFmtId="0" fontId="129" fillId="0" borderId="0"/>
    <xf numFmtId="0" fontId="82" fillId="67" borderId="31" applyNumberFormat="0" applyAlignment="0" applyProtection="0"/>
    <xf numFmtId="0" fontId="82" fillId="67" borderId="31" applyNumberFormat="0" applyAlignment="0" applyProtection="0"/>
    <xf numFmtId="0" fontId="82" fillId="67" borderId="31" applyNumberFormat="0" applyAlignment="0" applyProtection="0"/>
    <xf numFmtId="0" fontId="82" fillId="67" borderId="31" applyNumberFormat="0" applyAlignment="0" applyProtection="0"/>
    <xf numFmtId="0" fontId="11" fillId="5" borderId="5" applyNumberFormat="0" applyAlignment="0" applyProtection="0"/>
    <xf numFmtId="0" fontId="11" fillId="5" borderId="5" applyNumberFormat="0" applyAlignment="0" applyProtection="0"/>
    <xf numFmtId="0" fontId="11" fillId="5" borderId="5" applyNumberFormat="0" applyAlignment="0" applyProtection="0"/>
    <xf numFmtId="0" fontId="11" fillId="5" borderId="5" applyNumberFormat="0" applyAlignment="0" applyProtection="0"/>
    <xf numFmtId="0" fontId="11" fillId="5" borderId="5" applyNumberFormat="0" applyAlignment="0" applyProtection="0"/>
    <xf numFmtId="0" fontId="11" fillId="5" borderId="5" applyNumberFormat="0" applyAlignment="0" applyProtection="0"/>
    <xf numFmtId="0" fontId="11" fillId="5" borderId="5" applyNumberFormat="0" applyAlignment="0" applyProtection="0"/>
    <xf numFmtId="0" fontId="11" fillId="5" borderId="5" applyNumberFormat="0" applyAlignment="0" applyProtection="0"/>
    <xf numFmtId="0" fontId="11" fillId="5" borderId="5" applyNumberFormat="0" applyAlignment="0" applyProtection="0"/>
    <xf numFmtId="0" fontId="11" fillId="5" borderId="5" applyNumberFormat="0" applyAlignment="0" applyProtection="0"/>
    <xf numFmtId="0" fontId="11" fillId="5" borderId="5" applyNumberFormat="0" applyAlignment="0" applyProtection="0"/>
    <xf numFmtId="0" fontId="11" fillId="67" borderId="5" applyNumberFormat="0" applyAlignment="0" applyProtection="0"/>
    <xf numFmtId="0" fontId="11" fillId="5" borderId="5" applyNumberFormat="0" applyAlignment="0" applyProtection="0"/>
    <xf numFmtId="0" fontId="11" fillId="5" borderId="5" applyNumberFormat="0" applyAlignment="0" applyProtection="0"/>
    <xf numFmtId="0" fontId="11" fillId="5" borderId="5" applyNumberFormat="0" applyAlignment="0" applyProtection="0"/>
    <xf numFmtId="0" fontId="11" fillId="5" borderId="5" applyNumberFormat="0" applyAlignment="0" applyProtection="0"/>
    <xf numFmtId="0" fontId="11" fillId="5" borderId="5" applyNumberFormat="0" applyAlignment="0" applyProtection="0"/>
    <xf numFmtId="0" fontId="11" fillId="5" borderId="5" applyNumberFormat="0" applyAlignment="0" applyProtection="0"/>
    <xf numFmtId="0" fontId="11" fillId="5" borderId="5" applyNumberFormat="0" applyAlignment="0" applyProtection="0"/>
    <xf numFmtId="0" fontId="11" fillId="5" borderId="5" applyNumberFormat="0" applyAlignment="0" applyProtection="0"/>
    <xf numFmtId="0" fontId="11" fillId="5" borderId="5" applyNumberFormat="0" applyAlignment="0" applyProtection="0"/>
    <xf numFmtId="0" fontId="11" fillId="5" borderId="5" applyNumberFormat="0" applyAlignment="0" applyProtection="0"/>
    <xf numFmtId="0" fontId="11" fillId="5" borderId="5" applyNumberFormat="0" applyAlignment="0" applyProtection="0"/>
    <xf numFmtId="0" fontId="129" fillId="0" borderId="0"/>
    <xf numFmtId="0" fontId="11" fillId="67" borderId="5" applyNumberFormat="0" applyAlignment="0" applyProtection="0"/>
    <xf numFmtId="0" fontId="11" fillId="5" borderId="5" applyNumberFormat="0" applyAlignment="0" applyProtection="0"/>
    <xf numFmtId="0" fontId="11" fillId="5" borderId="5" applyNumberFormat="0" applyAlignment="0" applyProtection="0"/>
    <xf numFmtId="0" fontId="11" fillId="5" borderId="5" applyNumberFormat="0" applyAlignment="0" applyProtection="0"/>
    <xf numFmtId="0" fontId="11" fillId="5" borderId="5" applyNumberFormat="0" applyAlignment="0" applyProtection="0"/>
    <xf numFmtId="0" fontId="11" fillId="5" borderId="5" applyNumberFormat="0" applyAlignment="0" applyProtection="0"/>
    <xf numFmtId="0" fontId="11" fillId="5" borderId="5" applyNumberFormat="0" applyAlignment="0" applyProtection="0"/>
    <xf numFmtId="0" fontId="1" fillId="0" borderId="0"/>
    <xf numFmtId="0" fontId="11" fillId="5" borderId="5" applyNumberFormat="0" applyAlignment="0" applyProtection="0"/>
    <xf numFmtId="0" fontId="129" fillId="0" borderId="0"/>
    <xf numFmtId="0" fontId="11" fillId="5" borderId="5" applyNumberFormat="0" applyAlignment="0" applyProtection="0"/>
    <xf numFmtId="0" fontId="40" fillId="0" borderId="0"/>
    <xf numFmtId="0" fontId="40" fillId="0" borderId="0"/>
    <xf numFmtId="0" fontId="129" fillId="0" borderId="0"/>
    <xf numFmtId="0" fontId="1" fillId="0" borderId="0"/>
    <xf numFmtId="0" fontId="40" fillId="0" borderId="0"/>
    <xf numFmtId="0" fontId="41" fillId="0" borderId="0"/>
    <xf numFmtId="0" fontId="129" fillId="0" borderId="0"/>
    <xf numFmtId="0" fontId="41" fillId="0" borderId="0"/>
    <xf numFmtId="0" fontId="43" fillId="0" borderId="0"/>
    <xf numFmtId="0" fontId="41" fillId="0" borderId="0"/>
    <xf numFmtId="0" fontId="43" fillId="0" borderId="0"/>
    <xf numFmtId="0" fontId="42" fillId="0" borderId="0"/>
    <xf numFmtId="0" fontId="41" fillId="0" borderId="0"/>
    <xf numFmtId="0" fontId="43" fillId="0" borderId="0"/>
    <xf numFmtId="197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67" fontId="22" fillId="0" borderId="0">
      <alignment horizontal="left" wrapText="1"/>
    </xf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67" fontId="22" fillId="0" borderId="0">
      <alignment horizontal="left" wrapText="1"/>
    </xf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67" fontId="22" fillId="0" borderId="0">
      <alignment horizontal="left" wrapText="1"/>
    </xf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67" fontId="22" fillId="0" borderId="0">
      <alignment horizontal="left" wrapText="1"/>
    </xf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67" fontId="22" fillId="0" borderId="0">
      <alignment horizontal="left" wrapText="1"/>
    </xf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67" fontId="22" fillId="0" borderId="0">
      <alignment horizontal="left" wrapText="1"/>
    </xf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67" fontId="22" fillId="0" borderId="0">
      <alignment horizontal="left" wrapText="1"/>
    </xf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0" fontId="129" fillId="0" borderId="0"/>
    <xf numFmtId="0" fontId="1" fillId="0" borderId="0"/>
    <xf numFmtId="10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24"/>
    <xf numFmtId="167" fontId="22" fillId="0" borderId="0">
      <alignment horizontal="left" wrapText="1"/>
    </xf>
    <xf numFmtId="10" fontId="19" fillId="0" borderId="24"/>
    <xf numFmtId="10" fontId="19" fillId="0" borderId="24"/>
    <xf numFmtId="9" fontId="19" fillId="0" borderId="0" applyFont="0" applyFill="0" applyBorder="0" applyAlignment="0" applyProtection="0"/>
    <xf numFmtId="10" fontId="19" fillId="0" borderId="24"/>
    <xf numFmtId="10" fontId="19" fillId="0" borderId="24"/>
    <xf numFmtId="10" fontId="19" fillId="0" borderId="24"/>
    <xf numFmtId="10" fontId="19" fillId="0" borderId="24"/>
    <xf numFmtId="10" fontId="19" fillId="0" borderId="24"/>
    <xf numFmtId="10" fontId="19" fillId="0" borderId="24"/>
    <xf numFmtId="10" fontId="19" fillId="0" borderId="24"/>
    <xf numFmtId="10" fontId="19" fillId="0" borderId="24"/>
    <xf numFmtId="10" fontId="19" fillId="0" borderId="24"/>
    <xf numFmtId="10" fontId="19" fillId="0" borderId="24"/>
    <xf numFmtId="9" fontId="19" fillId="0" borderId="0" applyFont="0" applyFill="0" applyBorder="0" applyAlignment="0" applyProtection="0"/>
    <xf numFmtId="10" fontId="19" fillId="0" borderId="24"/>
    <xf numFmtId="167" fontId="22" fillId="0" borderId="0">
      <alignment horizontal="left" wrapText="1"/>
    </xf>
    <xf numFmtId="10" fontId="19" fillId="0" borderId="24"/>
    <xf numFmtId="10" fontId="19" fillId="0" borderId="24"/>
    <xf numFmtId="10" fontId="19" fillId="0" borderId="24"/>
    <xf numFmtId="167" fontId="22" fillId="0" borderId="0">
      <alignment horizontal="left" wrapText="1"/>
    </xf>
    <xf numFmtId="10" fontId="19" fillId="0" borderId="24"/>
    <xf numFmtId="10" fontId="19" fillId="0" borderId="24"/>
    <xf numFmtId="10" fontId="19" fillId="0" borderId="24"/>
    <xf numFmtId="167" fontId="22" fillId="0" borderId="0">
      <alignment horizontal="left" wrapText="1"/>
    </xf>
    <xf numFmtId="10" fontId="19" fillId="0" borderId="24"/>
    <xf numFmtId="10" fontId="19" fillId="0" borderId="24"/>
    <xf numFmtId="9" fontId="19" fillId="0" borderId="0" applyFont="0" applyFill="0" applyBorder="0" applyAlignment="0" applyProtection="0"/>
    <xf numFmtId="10" fontId="19" fillId="0" borderId="24"/>
    <xf numFmtId="10" fontId="19" fillId="0" borderId="24"/>
    <xf numFmtId="10" fontId="19" fillId="0" borderId="24"/>
    <xf numFmtId="10" fontId="19" fillId="0" borderId="24"/>
    <xf numFmtId="10" fontId="19" fillId="0" borderId="24"/>
    <xf numFmtId="10" fontId="19" fillId="0" borderId="24"/>
    <xf numFmtId="10" fontId="19" fillId="0" borderId="24"/>
    <xf numFmtId="10" fontId="19" fillId="0" borderId="24"/>
    <xf numFmtId="10" fontId="19" fillId="0" borderId="24"/>
    <xf numFmtId="10" fontId="19" fillId="0" borderId="24"/>
    <xf numFmtId="9" fontId="19" fillId="0" borderId="0" applyFont="0" applyFill="0" applyBorder="0" applyAlignment="0" applyProtection="0"/>
    <xf numFmtId="10" fontId="19" fillId="0" borderId="24"/>
    <xf numFmtId="9" fontId="19" fillId="0" borderId="0" applyFont="0" applyFill="0" applyBorder="0" applyAlignment="0" applyProtection="0"/>
    <xf numFmtId="167" fontId="22" fillId="0" borderId="0">
      <alignment horizontal="left" wrapText="1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22" fillId="0" borderId="0">
      <alignment horizontal="left" wrapText="1"/>
    </xf>
    <xf numFmtId="9" fontId="19" fillId="0" borderId="0" applyFont="0" applyFill="0" applyBorder="0" applyAlignment="0" applyProtection="0"/>
    <xf numFmtId="10" fontId="19" fillId="0" borderId="24"/>
    <xf numFmtId="9" fontId="19" fillId="0" borderId="0" applyFont="0" applyFill="0" applyBorder="0" applyAlignment="0" applyProtection="0"/>
    <xf numFmtId="167" fontId="22" fillId="0" borderId="0">
      <alignment horizontal="left" wrapText="1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24"/>
    <xf numFmtId="167" fontId="22" fillId="0" borderId="0">
      <alignment horizontal="left" wrapText="1"/>
    </xf>
    <xf numFmtId="10" fontId="19" fillId="0" borderId="24"/>
    <xf numFmtId="10" fontId="19" fillId="0" borderId="24"/>
    <xf numFmtId="9" fontId="19" fillId="0" borderId="0" applyFont="0" applyFill="0" applyBorder="0" applyAlignment="0" applyProtection="0"/>
    <xf numFmtId="167" fontId="22" fillId="0" borderId="0">
      <alignment horizontal="left" wrapText="1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4" fillId="0" borderId="0" applyFont="0" applyFill="0" applyBorder="0" applyAlignment="0" applyProtection="0"/>
    <xf numFmtId="10" fontId="19" fillId="0" borderId="24"/>
    <xf numFmtId="9" fontId="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49" fillId="0" borderId="0" applyFont="0" applyFill="0" applyBorder="0" applyAlignment="0" applyProtection="0"/>
    <xf numFmtId="167" fontId="22" fillId="0" borderId="0">
      <alignment horizontal="left" wrapText="1"/>
    </xf>
    <xf numFmtId="9" fontId="49" fillId="0" borderId="0" applyFont="0" applyFill="0" applyBorder="0" applyAlignment="0" applyProtection="0"/>
    <xf numFmtId="10" fontId="19" fillId="0" borderId="24"/>
    <xf numFmtId="167" fontId="22" fillId="0" borderId="0">
      <alignment horizontal="left" wrapText="1"/>
    </xf>
    <xf numFmtId="10" fontId="19" fillId="0" borderId="24"/>
    <xf numFmtId="10" fontId="19" fillId="0" borderId="24"/>
    <xf numFmtId="9" fontId="49" fillId="0" borderId="0" applyFont="0" applyFill="0" applyBorder="0" applyAlignment="0" applyProtection="0"/>
    <xf numFmtId="167" fontId="22" fillId="0" borderId="0">
      <alignment horizontal="left" wrapText="1"/>
    </xf>
    <xf numFmtId="9" fontId="4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10" fontId="19" fillId="0" borderId="24"/>
    <xf numFmtId="167" fontId="22" fillId="0" borderId="0">
      <alignment horizontal="left" wrapText="1"/>
    </xf>
    <xf numFmtId="10" fontId="19" fillId="0" borderId="24"/>
    <xf numFmtId="10" fontId="19" fillId="0" borderId="24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167" fontId="22" fillId="0" borderId="0">
      <alignment horizontal="left" wrapText="1"/>
    </xf>
    <xf numFmtId="9" fontId="27" fillId="0" borderId="0" applyFont="0" applyFill="0" applyBorder="0" applyAlignment="0" applyProtection="0"/>
    <xf numFmtId="167" fontId="22" fillId="0" borderId="0">
      <alignment horizontal="left" wrapText="1"/>
    </xf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167" fontId="22" fillId="0" borderId="0">
      <alignment horizontal="left" wrapText="1"/>
    </xf>
    <xf numFmtId="9" fontId="27" fillId="0" borderId="0" applyFont="0" applyFill="0" applyBorder="0" applyAlignment="0" applyProtection="0"/>
    <xf numFmtId="10" fontId="19" fillId="0" borderId="24"/>
    <xf numFmtId="167" fontId="22" fillId="0" borderId="0">
      <alignment horizontal="left" wrapText="1"/>
    </xf>
    <xf numFmtId="10" fontId="19" fillId="0" borderId="24"/>
    <xf numFmtId="10" fontId="19" fillId="0" borderId="24"/>
    <xf numFmtId="9" fontId="27" fillId="0" borderId="0" applyFont="0" applyFill="0" applyBorder="0" applyAlignment="0" applyProtection="0"/>
    <xf numFmtId="167" fontId="22" fillId="0" borderId="0">
      <alignment horizontal="left" wrapText="1"/>
    </xf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24"/>
    <xf numFmtId="167" fontId="22" fillId="0" borderId="0">
      <alignment horizontal="left" wrapText="1"/>
    </xf>
    <xf numFmtId="10" fontId="19" fillId="0" borderId="24"/>
    <xf numFmtId="10" fontId="19" fillId="0" borderId="24"/>
    <xf numFmtId="10" fontId="19" fillId="0" borderId="24"/>
    <xf numFmtId="167" fontId="22" fillId="0" borderId="0">
      <alignment horizontal="left" wrapText="1"/>
    </xf>
    <xf numFmtId="10" fontId="19" fillId="0" borderId="24"/>
    <xf numFmtId="10" fontId="19" fillId="0" borderId="24"/>
    <xf numFmtId="10" fontId="19" fillId="0" borderId="24"/>
    <xf numFmtId="167" fontId="22" fillId="0" borderId="0">
      <alignment horizontal="left" wrapText="1"/>
    </xf>
    <xf numFmtId="10" fontId="19" fillId="0" borderId="24"/>
    <xf numFmtId="10" fontId="19" fillId="0" borderId="24"/>
    <xf numFmtId="9" fontId="19" fillId="0" borderId="0" applyFont="0" applyFill="0" applyBorder="0" applyAlignment="0" applyProtection="0"/>
    <xf numFmtId="10" fontId="19" fillId="0" borderId="24"/>
    <xf numFmtId="167" fontId="22" fillId="0" borderId="0">
      <alignment horizontal="left" wrapText="1"/>
    </xf>
    <xf numFmtId="10" fontId="19" fillId="0" borderId="24"/>
    <xf numFmtId="9" fontId="27" fillId="0" borderId="0" applyFont="0" applyFill="0" applyBorder="0" applyAlignment="0" applyProtection="0"/>
    <xf numFmtId="10" fontId="19" fillId="0" borderId="24"/>
    <xf numFmtId="10" fontId="19" fillId="0" borderId="24"/>
    <xf numFmtId="167" fontId="22" fillId="0" borderId="0">
      <alignment horizontal="left" wrapText="1"/>
    </xf>
    <xf numFmtId="10" fontId="19" fillId="0" borderId="24"/>
    <xf numFmtId="10" fontId="19" fillId="0" borderId="24"/>
    <xf numFmtId="10" fontId="19" fillId="0" borderId="24"/>
    <xf numFmtId="167" fontId="22" fillId="0" borderId="0">
      <alignment horizontal="left" wrapText="1"/>
    </xf>
    <xf numFmtId="10" fontId="19" fillId="0" borderId="24"/>
    <xf numFmtId="10" fontId="19" fillId="0" borderId="24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24"/>
    <xf numFmtId="167" fontId="22" fillId="0" borderId="0">
      <alignment horizontal="left" wrapText="1"/>
    </xf>
    <xf numFmtId="10" fontId="19" fillId="0" borderId="24"/>
    <xf numFmtId="10" fontId="19" fillId="0" borderId="24"/>
    <xf numFmtId="10" fontId="19" fillId="0" borderId="24"/>
    <xf numFmtId="167" fontId="22" fillId="0" borderId="0">
      <alignment horizontal="left" wrapText="1"/>
    </xf>
    <xf numFmtId="10" fontId="19" fillId="0" borderId="24"/>
    <xf numFmtId="10" fontId="19" fillId="0" borderId="24"/>
    <xf numFmtId="10" fontId="19" fillId="0" borderId="24"/>
    <xf numFmtId="167" fontId="22" fillId="0" borderId="0">
      <alignment horizontal="left" wrapText="1"/>
    </xf>
    <xf numFmtId="10" fontId="19" fillId="0" borderId="24"/>
    <xf numFmtId="10" fontId="19" fillId="0" borderId="24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24"/>
    <xf numFmtId="167" fontId="22" fillId="0" borderId="0">
      <alignment horizontal="left" wrapText="1"/>
    </xf>
    <xf numFmtId="10" fontId="19" fillId="0" borderId="24"/>
    <xf numFmtId="10" fontId="19" fillId="0" borderId="24"/>
    <xf numFmtId="10" fontId="19" fillId="0" borderId="24"/>
    <xf numFmtId="167" fontId="22" fillId="0" borderId="0">
      <alignment horizontal="left" wrapText="1"/>
    </xf>
    <xf numFmtId="10" fontId="19" fillId="0" borderId="24"/>
    <xf numFmtId="10" fontId="19" fillId="0" borderId="24"/>
    <xf numFmtId="10" fontId="19" fillId="0" borderId="24"/>
    <xf numFmtId="167" fontId="22" fillId="0" borderId="0">
      <alignment horizontal="left" wrapText="1"/>
    </xf>
    <xf numFmtId="10" fontId="19" fillId="0" borderId="24"/>
    <xf numFmtId="10" fontId="19" fillId="0" borderId="24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12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0" fontId="129" fillId="0" borderId="0"/>
    <xf numFmtId="9" fontId="19" fillId="0" borderId="0" applyFont="0" applyFill="0" applyBorder="0" applyAlignment="0" applyProtection="0"/>
    <xf numFmtId="0" fontId="129" fillId="0" borderId="0"/>
    <xf numFmtId="9" fontId="27" fillId="0" borderId="0" applyFont="0" applyFill="0" applyBorder="0" applyAlignment="0" applyProtection="0"/>
    <xf numFmtId="167" fontId="22" fillId="0" borderId="0">
      <alignment horizontal="left" wrapText="1"/>
    </xf>
    <xf numFmtId="0" fontId="129" fillId="0" borderId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22" fillId="0" borderId="0">
      <alignment horizontal="left" wrapText="1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22" fillId="0" borderId="0">
      <alignment horizontal="left" wrapText="1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24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167" fontId="22" fillId="0" borderId="0">
      <alignment horizontal="left" wrapText="1"/>
    </xf>
    <xf numFmtId="9" fontId="27" fillId="0" borderId="0" applyFont="0" applyFill="0" applyBorder="0" applyAlignment="0" applyProtection="0"/>
    <xf numFmtId="167" fontId="22" fillId="0" borderId="0">
      <alignment horizontal="left" wrapText="1"/>
    </xf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167" fontId="22" fillId="0" borderId="0">
      <alignment horizontal="left" wrapText="1"/>
    </xf>
    <xf numFmtId="9" fontId="27" fillId="0" borderId="0" applyFont="0" applyFill="0" applyBorder="0" applyAlignment="0" applyProtection="0"/>
    <xf numFmtId="167" fontId="22" fillId="0" borderId="0">
      <alignment horizontal="left" wrapText="1"/>
    </xf>
    <xf numFmtId="10" fontId="19" fillId="0" borderId="24"/>
    <xf numFmtId="10" fontId="19" fillId="0" borderId="24"/>
    <xf numFmtId="10" fontId="19" fillId="0" borderId="24"/>
    <xf numFmtId="9" fontId="34" fillId="0" borderId="0" applyFont="0" applyFill="0" applyBorder="0" applyAlignment="0" applyProtection="0"/>
    <xf numFmtId="167" fontId="22" fillId="0" borderId="0">
      <alignment horizontal="left" wrapText="1"/>
    </xf>
    <xf numFmtId="10" fontId="19" fillId="0" borderId="24"/>
    <xf numFmtId="10" fontId="19" fillId="0" borderId="24"/>
    <xf numFmtId="10" fontId="19" fillId="0" borderId="24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10" fontId="19" fillId="0" borderId="24"/>
    <xf numFmtId="167" fontId="22" fillId="0" borderId="0">
      <alignment horizontal="left" wrapText="1"/>
    </xf>
    <xf numFmtId="10" fontId="19" fillId="0" borderId="24"/>
    <xf numFmtId="10" fontId="19" fillId="0" borderId="24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10" fontId="19" fillId="0" borderId="24"/>
    <xf numFmtId="10" fontId="19" fillId="0" borderId="24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10" fontId="19" fillId="0" borderId="24"/>
    <xf numFmtId="167" fontId="22" fillId="0" borderId="0">
      <alignment horizontal="left" wrapText="1"/>
    </xf>
    <xf numFmtId="10" fontId="19" fillId="0" borderId="24"/>
    <xf numFmtId="10" fontId="19" fillId="0" borderId="24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10" fontId="19" fillId="0" borderId="24"/>
    <xf numFmtId="10" fontId="19" fillId="0" borderId="24"/>
    <xf numFmtId="9" fontId="19" fillId="0" borderId="0" applyFont="0" applyFill="0" applyBorder="0" applyAlignment="0" applyProtection="0"/>
    <xf numFmtId="167" fontId="22" fillId="0" borderId="0">
      <alignment horizontal="left" wrapText="1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24"/>
    <xf numFmtId="167" fontId="22" fillId="0" borderId="0">
      <alignment horizontal="left" wrapText="1"/>
    </xf>
    <xf numFmtId="10" fontId="19" fillId="0" borderId="24"/>
    <xf numFmtId="10" fontId="19" fillId="0" borderId="24"/>
    <xf numFmtId="9" fontId="19" fillId="0" borderId="0" applyFont="0" applyFill="0" applyBorder="0" applyAlignment="0" applyProtection="0"/>
    <xf numFmtId="167" fontId="22" fillId="0" borderId="0">
      <alignment horizontal="left" wrapText="1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22" fillId="0" borderId="0">
      <alignment horizontal="left" wrapText="1"/>
    </xf>
    <xf numFmtId="9" fontId="19" fillId="0" borderId="0" applyFont="0" applyFill="0" applyBorder="0" applyAlignment="0" applyProtection="0"/>
    <xf numFmtId="10" fontId="19" fillId="0" borderId="24"/>
    <xf numFmtId="10" fontId="19" fillId="0" borderId="24"/>
    <xf numFmtId="10" fontId="19" fillId="0" borderId="24"/>
    <xf numFmtId="167" fontId="22" fillId="0" borderId="0">
      <alignment horizontal="left" wrapText="1"/>
    </xf>
    <xf numFmtId="10" fontId="19" fillId="0" borderId="24"/>
    <xf numFmtId="10" fontId="19" fillId="0" borderId="24"/>
    <xf numFmtId="167" fontId="22" fillId="0" borderId="0">
      <alignment horizontal="left" wrapText="1"/>
    </xf>
    <xf numFmtId="10" fontId="19" fillId="0" borderId="24"/>
    <xf numFmtId="10" fontId="19" fillId="0" borderId="24"/>
    <xf numFmtId="10" fontId="19" fillId="0" borderId="24"/>
    <xf numFmtId="167" fontId="22" fillId="0" borderId="0">
      <alignment horizontal="left" wrapText="1"/>
    </xf>
    <xf numFmtId="10" fontId="19" fillId="0" borderId="24"/>
    <xf numFmtId="10" fontId="19" fillId="0" borderId="24"/>
    <xf numFmtId="10" fontId="19" fillId="0" borderId="24"/>
    <xf numFmtId="10" fontId="19" fillId="0" borderId="24"/>
    <xf numFmtId="167" fontId="22" fillId="0" borderId="0">
      <alignment horizontal="left" wrapText="1"/>
    </xf>
    <xf numFmtId="10" fontId="19" fillId="0" borderId="24"/>
    <xf numFmtId="10" fontId="19" fillId="0" borderId="24"/>
    <xf numFmtId="10" fontId="19" fillId="0" borderId="24"/>
    <xf numFmtId="167" fontId="22" fillId="0" borderId="0">
      <alignment horizontal="left" wrapText="1"/>
    </xf>
    <xf numFmtId="10" fontId="19" fillId="0" borderId="24"/>
    <xf numFmtId="10" fontId="19" fillId="0" borderId="24"/>
    <xf numFmtId="10" fontId="19" fillId="0" borderId="24"/>
    <xf numFmtId="167" fontId="22" fillId="0" borderId="0">
      <alignment horizontal="left" wrapText="1"/>
    </xf>
    <xf numFmtId="10" fontId="19" fillId="0" borderId="24"/>
    <xf numFmtId="10" fontId="19" fillId="0" borderId="24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22" fillId="0" borderId="0">
      <alignment horizontal="left" wrapText="1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22" fillId="0" borderId="0">
      <alignment horizontal="left" wrapText="1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22" fillId="0" borderId="0">
      <alignment horizontal="left" wrapText="1"/>
    </xf>
    <xf numFmtId="0" fontId="12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29" fillId="0" borderId="0"/>
    <xf numFmtId="9" fontId="22" fillId="0" borderId="0" applyFont="0" applyFill="0" applyBorder="0" applyAlignment="0" applyProtection="0"/>
    <xf numFmtId="0" fontId="1" fillId="0" borderId="0"/>
    <xf numFmtId="0" fontId="129" fillId="0" borderId="0"/>
    <xf numFmtId="0" fontId="1" fillId="0" borderId="0"/>
    <xf numFmtId="10" fontId="19" fillId="0" borderId="24"/>
    <xf numFmtId="167" fontId="22" fillId="0" borderId="0">
      <alignment horizontal="left" wrapText="1"/>
    </xf>
    <xf numFmtId="10" fontId="19" fillId="0" borderId="24"/>
    <xf numFmtId="10" fontId="19" fillId="0" borderId="24"/>
    <xf numFmtId="10" fontId="19" fillId="0" borderId="24"/>
    <xf numFmtId="167" fontId="22" fillId="0" borderId="0">
      <alignment horizontal="left" wrapText="1"/>
    </xf>
    <xf numFmtId="10" fontId="19" fillId="0" borderId="24"/>
    <xf numFmtId="10" fontId="19" fillId="0" borderId="24"/>
    <xf numFmtId="10" fontId="19" fillId="0" borderId="24"/>
    <xf numFmtId="167" fontId="22" fillId="0" borderId="0">
      <alignment horizontal="left" wrapText="1"/>
    </xf>
    <xf numFmtId="10" fontId="19" fillId="0" borderId="24"/>
    <xf numFmtId="10" fontId="19" fillId="0" borderId="24"/>
    <xf numFmtId="10" fontId="19" fillId="0" borderId="24"/>
    <xf numFmtId="167" fontId="22" fillId="0" borderId="0">
      <alignment horizontal="left" wrapText="1"/>
    </xf>
    <xf numFmtId="10" fontId="19" fillId="0" borderId="24"/>
    <xf numFmtId="10" fontId="19" fillId="0" borderId="24"/>
    <xf numFmtId="10" fontId="19" fillId="0" borderId="24"/>
    <xf numFmtId="167" fontId="22" fillId="0" borderId="0">
      <alignment horizontal="left" wrapText="1"/>
    </xf>
    <xf numFmtId="10" fontId="19" fillId="0" borderId="24"/>
    <xf numFmtId="10" fontId="19" fillId="0" borderId="24"/>
    <xf numFmtId="10" fontId="19" fillId="0" borderId="24"/>
    <xf numFmtId="167" fontId="22" fillId="0" borderId="0">
      <alignment horizontal="left" wrapText="1"/>
    </xf>
    <xf numFmtId="10" fontId="19" fillId="0" borderId="24"/>
    <xf numFmtId="10" fontId="19" fillId="0" borderId="24"/>
    <xf numFmtId="10" fontId="19" fillId="0" borderId="24"/>
    <xf numFmtId="167" fontId="22" fillId="0" borderId="0">
      <alignment horizontal="left" wrapText="1"/>
    </xf>
    <xf numFmtId="10" fontId="19" fillId="0" borderId="24"/>
    <xf numFmtId="10" fontId="19" fillId="0" borderId="24"/>
    <xf numFmtId="10" fontId="19" fillId="0" borderId="24"/>
    <xf numFmtId="167" fontId="22" fillId="0" borderId="0">
      <alignment horizontal="left" wrapText="1"/>
    </xf>
    <xf numFmtId="10" fontId="19" fillId="0" borderId="24"/>
    <xf numFmtId="10" fontId="19" fillId="0" borderId="24"/>
    <xf numFmtId="10" fontId="19" fillId="0" borderId="24"/>
    <xf numFmtId="167" fontId="22" fillId="0" borderId="0">
      <alignment horizontal="left" wrapText="1"/>
    </xf>
    <xf numFmtId="10" fontId="19" fillId="0" borderId="24"/>
    <xf numFmtId="10" fontId="19" fillId="0" borderId="24"/>
    <xf numFmtId="10" fontId="19" fillId="0" borderId="24"/>
    <xf numFmtId="167" fontId="22" fillId="0" borderId="0">
      <alignment horizontal="left" wrapText="1"/>
    </xf>
    <xf numFmtId="10" fontId="19" fillId="0" borderId="24"/>
    <xf numFmtId="10" fontId="19" fillId="0" borderId="24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22" fillId="0" borderId="0">
      <alignment horizontal="left" wrapText="1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22" fillId="0" borderId="0">
      <alignment horizontal="left" wrapText="1"/>
    </xf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22" fillId="0" borderId="0">
      <alignment horizontal="left" wrapText="1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22" fillId="0" borderId="0">
      <alignment horizontal="left" wrapText="1"/>
    </xf>
    <xf numFmtId="0" fontId="12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24"/>
    <xf numFmtId="167" fontId="22" fillId="0" borderId="0">
      <alignment horizontal="left" wrapText="1"/>
    </xf>
    <xf numFmtId="10" fontId="19" fillId="0" borderId="24"/>
    <xf numFmtId="10" fontId="19" fillId="0" borderId="24"/>
    <xf numFmtId="10" fontId="19" fillId="0" borderId="24"/>
    <xf numFmtId="167" fontId="22" fillId="0" borderId="0">
      <alignment horizontal="left" wrapText="1"/>
    </xf>
    <xf numFmtId="10" fontId="19" fillId="0" borderId="24"/>
    <xf numFmtId="10" fontId="19" fillId="0" borderId="24"/>
    <xf numFmtId="9" fontId="19" fillId="0" borderId="0" applyFont="0" applyFill="0" applyBorder="0" applyAlignment="0" applyProtection="0"/>
    <xf numFmtId="167" fontId="22" fillId="0" borderId="0">
      <alignment horizontal="left" wrapText="1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22" fillId="0" borderId="0">
      <alignment horizontal="left" wrapText="1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22" fillId="0" borderId="0">
      <alignment horizontal="left" wrapText="1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22" fillId="0" borderId="0">
      <alignment horizontal="left" wrapText="1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24"/>
    <xf numFmtId="10" fontId="19" fillId="0" borderId="24"/>
    <xf numFmtId="10" fontId="19" fillId="0" borderId="24"/>
    <xf numFmtId="10" fontId="19" fillId="0" borderId="24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22" fillId="0" borderId="0">
      <alignment horizontal="left" wrapText="1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22" fillId="0" borderId="0">
      <alignment horizontal="left" wrapText="1"/>
    </xf>
    <xf numFmtId="0" fontId="12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24"/>
    <xf numFmtId="10" fontId="19" fillId="0" borderId="24"/>
    <xf numFmtId="10" fontId="19" fillId="0" borderId="24"/>
    <xf numFmtId="10" fontId="19" fillId="0" borderId="24"/>
    <xf numFmtId="10" fontId="19" fillId="0" borderId="24"/>
    <xf numFmtId="10" fontId="19" fillId="0" borderId="24"/>
    <xf numFmtId="10" fontId="19" fillId="0" borderId="24"/>
    <xf numFmtId="10" fontId="19" fillId="0" borderId="24"/>
    <xf numFmtId="10" fontId="19" fillId="0" borderId="24"/>
    <xf numFmtId="10" fontId="19" fillId="0" borderId="24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22" fillId="0" borderId="0">
      <alignment horizontal="left" wrapText="1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22" fillId="0" borderId="0">
      <alignment horizontal="left" wrapText="1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22" fillId="0" borderId="0">
      <alignment horizontal="left" wrapText="1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22" fillId="0" borderId="0">
      <alignment horizontal="left" wrapText="1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24"/>
    <xf numFmtId="10" fontId="19" fillId="0" borderId="24"/>
    <xf numFmtId="10" fontId="19" fillId="0" borderId="24"/>
    <xf numFmtId="10" fontId="19" fillId="0" borderId="24"/>
    <xf numFmtId="10" fontId="19" fillId="0" borderId="24"/>
    <xf numFmtId="10" fontId="19" fillId="0" borderId="24"/>
    <xf numFmtId="10" fontId="19" fillId="0" borderId="24"/>
    <xf numFmtId="10" fontId="19" fillId="0" borderId="24"/>
    <xf numFmtId="9" fontId="19" fillId="0" borderId="0" applyFont="0" applyFill="0" applyBorder="0" applyAlignment="0" applyProtection="0"/>
    <xf numFmtId="10" fontId="19" fillId="0" borderId="24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22" fillId="0" borderId="0">
      <alignment horizontal="left" wrapText="1"/>
    </xf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3" fillId="0" borderId="0" applyFont="0" applyFill="0" applyBorder="0" applyAlignment="0" applyProtection="0"/>
    <xf numFmtId="167" fontId="22" fillId="0" borderId="0">
      <alignment horizontal="left" wrapText="1"/>
    </xf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167" fontId="22" fillId="0" borderId="0">
      <alignment horizontal="left" wrapText="1"/>
    </xf>
    <xf numFmtId="9" fontId="27" fillId="0" borderId="0" applyFont="0" applyFill="0" applyBorder="0" applyAlignment="0" applyProtection="0"/>
    <xf numFmtId="167" fontId="22" fillId="0" borderId="0">
      <alignment horizontal="left" wrapText="1"/>
    </xf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167" fontId="22" fillId="0" borderId="0">
      <alignment horizontal="left" wrapText="1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67" fontId="22" fillId="0" borderId="0">
      <alignment horizontal="left" wrapText="1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67" fontId="22" fillId="0" borderId="0">
      <alignment horizontal="left" wrapText="1"/>
    </xf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167" fontId="22" fillId="0" borderId="0">
      <alignment horizontal="left" wrapText="1"/>
    </xf>
    <xf numFmtId="9" fontId="2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22" fillId="0" borderId="0">
      <alignment horizontal="left" wrapText="1"/>
    </xf>
    <xf numFmtId="9" fontId="19" fillId="0" borderId="0" applyFont="0" applyFill="0" applyBorder="0" applyAlignment="0" applyProtection="0"/>
    <xf numFmtId="167" fontId="22" fillId="0" borderId="0">
      <alignment horizontal="left" wrapText="1"/>
    </xf>
    <xf numFmtId="9" fontId="19" fillId="0" borderId="0" applyFont="0" applyFill="0" applyBorder="0" applyAlignment="0" applyProtection="0"/>
    <xf numFmtId="167" fontId="22" fillId="0" borderId="0">
      <alignment horizontal="left" wrapText="1"/>
    </xf>
    <xf numFmtId="167" fontId="22" fillId="0" borderId="0">
      <alignment horizontal="left" wrapText="1"/>
    </xf>
    <xf numFmtId="9" fontId="19" fillId="0" borderId="0" applyFont="0" applyFill="0" applyBorder="0" applyAlignment="0" applyProtection="0"/>
    <xf numFmtId="167" fontId="22" fillId="0" borderId="0">
      <alignment horizontal="left" wrapText="1"/>
    </xf>
    <xf numFmtId="9" fontId="19" fillId="0" borderId="0" applyFont="0" applyFill="0" applyBorder="0" applyAlignment="0" applyProtection="0"/>
    <xf numFmtId="167" fontId="22" fillId="0" borderId="0">
      <alignment horizontal="left" wrapText="1"/>
    </xf>
    <xf numFmtId="9" fontId="19" fillId="0" borderId="0" applyFont="0" applyFill="0" applyBorder="0" applyAlignment="0" applyProtection="0"/>
    <xf numFmtId="167" fontId="22" fillId="0" borderId="0">
      <alignment horizontal="left" wrapText="1"/>
    </xf>
    <xf numFmtId="9" fontId="19" fillId="0" borderId="0" applyFont="0" applyFill="0" applyBorder="0" applyAlignment="0" applyProtection="0"/>
    <xf numFmtId="167" fontId="22" fillId="0" borderId="0">
      <alignment horizontal="left" wrapText="1"/>
    </xf>
    <xf numFmtId="9" fontId="19" fillId="0" borderId="0" applyFont="0" applyFill="0" applyBorder="0" applyAlignment="0" applyProtection="0"/>
    <xf numFmtId="167" fontId="22" fillId="0" borderId="0">
      <alignment horizontal="left" wrapText="1"/>
    </xf>
    <xf numFmtId="9" fontId="19" fillId="0" borderId="0" applyFont="0" applyFill="0" applyBorder="0" applyAlignment="0" applyProtection="0"/>
    <xf numFmtId="167" fontId="22" fillId="0" borderId="0">
      <alignment horizontal="left" wrapText="1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22" fillId="0" borderId="0">
      <alignment horizontal="left" wrapText="1"/>
    </xf>
    <xf numFmtId="0" fontId="129" fillId="0" borderId="0"/>
    <xf numFmtId="0" fontId="1" fillId="0" borderId="0"/>
    <xf numFmtId="9" fontId="19" fillId="0" borderId="0" applyFont="0" applyFill="0" applyBorder="0" applyAlignment="0" applyProtection="0"/>
    <xf numFmtId="167" fontId="22" fillId="0" borderId="0">
      <alignment horizontal="left" wrapText="1"/>
    </xf>
    <xf numFmtId="9" fontId="19" fillId="0" borderId="0" applyFont="0" applyFill="0" applyBorder="0" applyAlignment="0" applyProtection="0"/>
    <xf numFmtId="167" fontId="22" fillId="0" borderId="0">
      <alignment horizontal="left" wrapText="1"/>
    </xf>
    <xf numFmtId="9" fontId="19" fillId="0" borderId="0" applyFont="0" applyFill="0" applyBorder="0" applyAlignment="0" applyProtection="0"/>
    <xf numFmtId="167" fontId="22" fillId="0" borderId="0">
      <alignment horizontal="left" wrapText="1"/>
    </xf>
    <xf numFmtId="10" fontId="19" fillId="0" borderId="24"/>
    <xf numFmtId="167" fontId="22" fillId="0" borderId="0">
      <alignment horizontal="left" wrapText="1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19" fillId="0" borderId="24"/>
    <xf numFmtId="10" fontId="19" fillId="0" borderId="24"/>
    <xf numFmtId="10" fontId="19" fillId="0" borderId="24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22" fillId="0" borderId="0">
      <alignment horizontal="left" wrapText="1"/>
    </xf>
    <xf numFmtId="9" fontId="1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22" fillId="0" borderId="0">
      <alignment horizontal="left" wrapText="1"/>
    </xf>
    <xf numFmtId="9" fontId="19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19" fillId="0" borderId="24"/>
    <xf numFmtId="10" fontId="19" fillId="0" borderId="24"/>
    <xf numFmtId="10" fontId="19" fillId="0" borderId="24"/>
    <xf numFmtId="10" fontId="19" fillId="0" borderId="24"/>
    <xf numFmtId="10" fontId="19" fillId="0" borderId="24"/>
    <xf numFmtId="10" fontId="19" fillId="0" borderId="24"/>
    <xf numFmtId="10" fontId="19" fillId="0" borderId="24"/>
    <xf numFmtId="10" fontId="19" fillId="0" borderId="24"/>
    <xf numFmtId="10" fontId="19" fillId="0" borderId="24"/>
    <xf numFmtId="10" fontId="19" fillId="0" borderId="24"/>
    <xf numFmtId="41" fontId="19" fillId="75" borderId="24"/>
    <xf numFmtId="41" fontId="19" fillId="75" borderId="24"/>
    <xf numFmtId="167" fontId="22" fillId="0" borderId="0">
      <alignment horizontal="left" wrapText="1"/>
    </xf>
    <xf numFmtId="41" fontId="19" fillId="75" borderId="24"/>
    <xf numFmtId="0" fontId="1" fillId="0" borderId="0"/>
    <xf numFmtId="41" fontId="19" fillId="75" borderId="24"/>
    <xf numFmtId="167" fontId="22" fillId="0" borderId="0">
      <alignment horizontal="left" wrapText="1"/>
    </xf>
    <xf numFmtId="41" fontId="19" fillId="75" borderId="24"/>
    <xf numFmtId="41" fontId="19" fillId="75" borderId="24"/>
    <xf numFmtId="0" fontId="129" fillId="0" borderId="0"/>
    <xf numFmtId="0" fontId="1" fillId="0" borderId="0"/>
    <xf numFmtId="167" fontId="22" fillId="0" borderId="0">
      <alignment horizontal="left" wrapText="1"/>
    </xf>
    <xf numFmtId="0" fontId="35" fillId="0" borderId="0" applyNumberFormat="0" applyFont="0" applyFill="0" applyBorder="0" applyAlignment="0" applyProtection="0">
      <alignment horizontal="left"/>
    </xf>
    <xf numFmtId="0" fontId="35" fillId="0" borderId="0" applyNumberFormat="0" applyFont="0" applyFill="0" applyBorder="0" applyAlignment="0" applyProtection="0">
      <alignment horizontal="left"/>
    </xf>
    <xf numFmtId="167" fontId="22" fillId="0" borderId="0">
      <alignment horizontal="left" wrapText="1"/>
    </xf>
    <xf numFmtId="0" fontId="35" fillId="0" borderId="0" applyNumberFormat="0" applyFont="0" applyFill="0" applyBorder="0" applyAlignment="0" applyProtection="0">
      <alignment horizontal="left"/>
    </xf>
    <xf numFmtId="167" fontId="22" fillId="0" borderId="0">
      <alignment horizontal="left" wrapText="1"/>
    </xf>
    <xf numFmtId="0" fontId="35" fillId="0" borderId="0" applyNumberFormat="0" applyFont="0" applyFill="0" applyBorder="0" applyAlignment="0" applyProtection="0">
      <alignment horizontal="left"/>
    </xf>
    <xf numFmtId="15" fontId="35" fillId="0" borderId="0" applyFont="0" applyFill="0" applyBorder="0" applyAlignment="0" applyProtection="0"/>
    <xf numFmtId="15" fontId="35" fillId="0" borderId="0" applyFont="0" applyFill="0" applyBorder="0" applyAlignment="0" applyProtection="0"/>
    <xf numFmtId="167" fontId="22" fillId="0" borderId="0">
      <alignment horizontal="left" wrapText="1"/>
    </xf>
    <xf numFmtId="15" fontId="35" fillId="0" borderId="0" applyFont="0" applyFill="0" applyBorder="0" applyAlignment="0" applyProtection="0"/>
    <xf numFmtId="167" fontId="22" fillId="0" borderId="0">
      <alignment horizontal="left" wrapText="1"/>
    </xf>
    <xf numFmtId="15" fontId="35" fillId="0" borderId="0" applyFont="0" applyFill="0" applyBorder="0" applyAlignment="0" applyProtection="0"/>
    <xf numFmtId="4" fontId="35" fillId="0" borderId="0" applyFont="0" applyFill="0" applyBorder="0" applyAlignment="0" applyProtection="0"/>
    <xf numFmtId="4" fontId="35" fillId="0" borderId="0" applyFont="0" applyFill="0" applyBorder="0" applyAlignment="0" applyProtection="0"/>
    <xf numFmtId="167" fontId="22" fillId="0" borderId="0">
      <alignment horizontal="left" wrapText="1"/>
    </xf>
    <xf numFmtId="4" fontId="35" fillId="0" borderId="0" applyFont="0" applyFill="0" applyBorder="0" applyAlignment="0" applyProtection="0"/>
    <xf numFmtId="167" fontId="22" fillId="0" borderId="0">
      <alignment horizontal="left" wrapText="1"/>
    </xf>
    <xf numFmtId="4" fontId="35" fillId="0" borderId="0" applyFont="0" applyFill="0" applyBorder="0" applyAlignment="0" applyProtection="0"/>
    <xf numFmtId="0" fontId="84" fillId="0" borderId="16">
      <alignment horizontal="center"/>
    </xf>
    <xf numFmtId="0" fontId="84" fillId="0" borderId="16">
      <alignment horizontal="center"/>
    </xf>
    <xf numFmtId="167" fontId="22" fillId="0" borderId="0">
      <alignment horizontal="left" wrapText="1"/>
    </xf>
    <xf numFmtId="0" fontId="84" fillId="0" borderId="16">
      <alignment horizontal="center"/>
    </xf>
    <xf numFmtId="167" fontId="22" fillId="0" borderId="0">
      <alignment horizontal="left" wrapText="1"/>
    </xf>
    <xf numFmtId="0" fontId="84" fillId="0" borderId="16">
      <alignment horizontal="center"/>
    </xf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167" fontId="22" fillId="0" borderId="0">
      <alignment horizontal="left" wrapText="1"/>
    </xf>
    <xf numFmtId="3" fontId="35" fillId="0" borderId="0" applyFont="0" applyFill="0" applyBorder="0" applyAlignment="0" applyProtection="0"/>
    <xf numFmtId="167" fontId="22" fillId="0" borderId="0">
      <alignment horizontal="left" wrapText="1"/>
    </xf>
    <xf numFmtId="3" fontId="35" fillId="0" borderId="0" applyFont="0" applyFill="0" applyBorder="0" applyAlignment="0" applyProtection="0"/>
    <xf numFmtId="0" fontId="35" fillId="76" borderId="0" applyNumberFormat="0" applyFont="0" applyBorder="0" applyAlignment="0" applyProtection="0"/>
    <xf numFmtId="0" fontId="35" fillId="76" borderId="0" applyNumberFormat="0" applyFont="0" applyBorder="0" applyAlignment="0" applyProtection="0"/>
    <xf numFmtId="167" fontId="22" fillId="0" borderId="0">
      <alignment horizontal="left" wrapText="1"/>
    </xf>
    <xf numFmtId="0" fontId="35" fillId="76" borderId="0" applyNumberFormat="0" applyFont="0" applyBorder="0" applyAlignment="0" applyProtection="0"/>
    <xf numFmtId="167" fontId="22" fillId="0" borderId="0">
      <alignment horizontal="left" wrapText="1"/>
    </xf>
    <xf numFmtId="0" fontId="35" fillId="76" borderId="0" applyNumberFormat="0" applyFont="0" applyBorder="0" applyAlignment="0" applyProtection="0"/>
    <xf numFmtId="0" fontId="43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3" fontId="85" fillId="0" borderId="0" applyFill="0" applyBorder="0" applyAlignment="0" applyProtection="0"/>
    <xf numFmtId="0" fontId="87" fillId="0" borderId="0"/>
    <xf numFmtId="0" fontId="87" fillId="0" borderId="0"/>
    <xf numFmtId="0" fontId="87" fillId="0" borderId="0"/>
    <xf numFmtId="0" fontId="86" fillId="0" borderId="0"/>
    <xf numFmtId="0" fontId="87" fillId="0" borderId="0"/>
    <xf numFmtId="3" fontId="85" fillId="0" borderId="0" applyFill="0" applyBorder="0" applyAlignment="0" applyProtection="0"/>
    <xf numFmtId="3" fontId="85" fillId="0" borderId="0" applyFill="0" applyBorder="0" applyAlignment="0" applyProtection="0"/>
    <xf numFmtId="3" fontId="85" fillId="0" borderId="0" applyFill="0" applyBorder="0" applyAlignment="0" applyProtection="0"/>
    <xf numFmtId="3" fontId="85" fillId="0" borderId="0" applyFill="0" applyBorder="0" applyAlignment="0" applyProtection="0"/>
    <xf numFmtId="3" fontId="85" fillId="0" borderId="0" applyFill="0" applyBorder="0" applyAlignment="0" applyProtection="0"/>
    <xf numFmtId="3" fontId="85" fillId="0" borderId="0" applyFill="0" applyBorder="0" applyAlignment="0" applyProtection="0"/>
    <xf numFmtId="3" fontId="85" fillId="0" borderId="0" applyFill="0" applyBorder="0" applyAlignment="0" applyProtection="0"/>
    <xf numFmtId="3" fontId="85" fillId="0" borderId="0" applyFill="0" applyBorder="0" applyAlignment="0" applyProtection="0"/>
    <xf numFmtId="3" fontId="85" fillId="0" borderId="0" applyFill="0" applyBorder="0" applyAlignment="0" applyProtection="0"/>
    <xf numFmtId="3" fontId="85" fillId="0" borderId="0" applyFill="0" applyBorder="0" applyAlignment="0" applyProtection="0"/>
    <xf numFmtId="167" fontId="22" fillId="0" borderId="0">
      <alignment horizontal="left" wrapText="1"/>
    </xf>
    <xf numFmtId="167" fontId="22" fillId="0" borderId="0">
      <alignment horizontal="left" wrapText="1"/>
    </xf>
    <xf numFmtId="3" fontId="85" fillId="0" borderId="0" applyFill="0" applyBorder="0" applyAlignment="0" applyProtection="0"/>
    <xf numFmtId="3" fontId="85" fillId="0" borderId="0" applyFill="0" applyBorder="0" applyAlignment="0" applyProtection="0"/>
    <xf numFmtId="3" fontId="85" fillId="0" borderId="0" applyFill="0" applyBorder="0" applyAlignment="0" applyProtection="0"/>
    <xf numFmtId="3" fontId="85" fillId="0" borderId="0" applyFill="0" applyBorder="0" applyAlignment="0" applyProtection="0"/>
    <xf numFmtId="3" fontId="85" fillId="0" borderId="0" applyFill="0" applyBorder="0" applyAlignment="0" applyProtection="0"/>
    <xf numFmtId="3" fontId="85" fillId="0" borderId="0" applyFill="0" applyBorder="0" applyAlignment="0" applyProtection="0"/>
    <xf numFmtId="3" fontId="85" fillId="0" borderId="0" applyFill="0" applyBorder="0" applyAlignment="0" applyProtection="0"/>
    <xf numFmtId="3" fontId="85" fillId="0" borderId="0" applyFill="0" applyBorder="0" applyAlignment="0" applyProtection="0"/>
    <xf numFmtId="3" fontId="85" fillId="0" borderId="0" applyFill="0" applyBorder="0" applyAlignment="0" applyProtection="0"/>
    <xf numFmtId="0" fontId="129" fillId="0" borderId="0"/>
    <xf numFmtId="3" fontId="85" fillId="0" borderId="0" applyFill="0" applyBorder="0" applyAlignment="0" applyProtection="0"/>
    <xf numFmtId="0" fontId="129" fillId="0" borderId="0"/>
    <xf numFmtId="3" fontId="85" fillId="0" borderId="0" applyFill="0" applyBorder="0" applyAlignment="0" applyProtection="0"/>
    <xf numFmtId="0" fontId="129" fillId="0" borderId="0"/>
    <xf numFmtId="3" fontId="85" fillId="0" borderId="0" applyFill="0" applyBorder="0" applyAlignment="0" applyProtection="0"/>
    <xf numFmtId="0" fontId="129" fillId="0" borderId="0"/>
    <xf numFmtId="3" fontId="85" fillId="0" borderId="0" applyFill="0" applyBorder="0" applyAlignment="0" applyProtection="0"/>
    <xf numFmtId="3" fontId="85" fillId="0" borderId="0" applyFill="0" applyBorder="0" applyAlignment="0" applyProtection="0"/>
    <xf numFmtId="3" fontId="85" fillId="0" borderId="0" applyFill="0" applyBorder="0" applyAlignment="0" applyProtection="0"/>
    <xf numFmtId="3" fontId="85" fillId="0" borderId="0" applyFill="0" applyBorder="0" applyAlignment="0" applyProtection="0"/>
    <xf numFmtId="42" fontId="19" fillId="65" borderId="0"/>
    <xf numFmtId="0" fontId="41" fillId="77" borderId="0"/>
    <xf numFmtId="0" fontId="88" fillId="77" borderId="25"/>
    <xf numFmtId="0" fontId="89" fillId="78" borderId="32"/>
    <xf numFmtId="0" fontId="19" fillId="0" borderId="0"/>
    <xf numFmtId="0" fontId="19" fillId="0" borderId="0"/>
    <xf numFmtId="0" fontId="19" fillId="0" borderId="0"/>
    <xf numFmtId="0" fontId="19" fillId="0" borderId="0"/>
    <xf numFmtId="0" fontId="89" fillId="78" borderId="32"/>
    <xf numFmtId="0" fontId="90" fillId="77" borderId="33"/>
    <xf numFmtId="0" fontId="19" fillId="0" borderId="0"/>
    <xf numFmtId="0" fontId="19" fillId="0" borderId="0"/>
    <xf numFmtId="0" fontId="19" fillId="0" borderId="0"/>
    <xf numFmtId="0" fontId="19" fillId="0" borderId="0"/>
    <xf numFmtId="0" fontId="90" fillId="77" borderId="33"/>
    <xf numFmtId="42" fontId="19" fillId="65" borderId="0"/>
    <xf numFmtId="167" fontId="22" fillId="0" borderId="0">
      <alignment horizontal="left" wrapText="1"/>
    </xf>
    <xf numFmtId="42" fontId="19" fillId="65" borderId="0"/>
    <xf numFmtId="0" fontId="1" fillId="0" borderId="0"/>
    <xf numFmtId="42" fontId="19" fillId="65" borderId="0"/>
    <xf numFmtId="167" fontId="22" fillId="0" borderId="0">
      <alignment horizontal="left" wrapText="1"/>
    </xf>
    <xf numFmtId="42" fontId="19" fillId="65" borderId="0"/>
    <xf numFmtId="167" fontId="22" fillId="0" borderId="0">
      <alignment horizontal="left" wrapText="1"/>
    </xf>
    <xf numFmtId="0" fontId="129" fillId="0" borderId="0"/>
    <xf numFmtId="42" fontId="19" fillId="65" borderId="0"/>
    <xf numFmtId="42" fontId="19" fillId="65" borderId="0"/>
    <xf numFmtId="42" fontId="19" fillId="65" borderId="0"/>
    <xf numFmtId="42" fontId="19" fillId="65" borderId="34">
      <alignment vertical="center"/>
    </xf>
    <xf numFmtId="42" fontId="105" fillId="74" borderId="15">
      <alignment vertical="center"/>
    </xf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42" fontId="19" fillId="65" borderId="34">
      <alignment vertical="center"/>
    </xf>
    <xf numFmtId="0" fontId="19" fillId="0" borderId="0"/>
    <xf numFmtId="42" fontId="19" fillId="65" borderId="34">
      <alignment vertical="center"/>
    </xf>
    <xf numFmtId="0" fontId="19" fillId="0" borderId="0"/>
    <xf numFmtId="0" fontId="19" fillId="0" borderId="0"/>
    <xf numFmtId="42" fontId="19" fillId="65" borderId="34">
      <alignment vertical="center"/>
    </xf>
    <xf numFmtId="167" fontId="22" fillId="0" borderId="0">
      <alignment horizontal="left" wrapText="1"/>
    </xf>
    <xf numFmtId="0" fontId="19" fillId="0" borderId="0"/>
    <xf numFmtId="42" fontId="19" fillId="65" borderId="34">
      <alignment vertical="center"/>
    </xf>
    <xf numFmtId="0" fontId="19" fillId="0" borderId="0"/>
    <xf numFmtId="0" fontId="19" fillId="0" borderId="0"/>
    <xf numFmtId="42" fontId="19" fillId="65" borderId="34">
      <alignment vertical="center"/>
    </xf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42" fontId="19" fillId="65" borderId="34">
      <alignment vertical="center"/>
    </xf>
    <xf numFmtId="167" fontId="22" fillId="0" borderId="0">
      <alignment horizontal="left" wrapText="1"/>
    </xf>
    <xf numFmtId="0" fontId="59" fillId="65" borderId="35" applyNumberFormat="0">
      <alignment horizontal="center" vertical="center" wrapText="1"/>
    </xf>
    <xf numFmtId="0" fontId="59" fillId="65" borderId="35" applyNumberFormat="0">
      <alignment horizontal="center" vertical="center" wrapText="1"/>
    </xf>
    <xf numFmtId="0" fontId="129" fillId="0" borderId="0"/>
    <xf numFmtId="0" fontId="59" fillId="65" borderId="35" applyNumberFormat="0">
      <alignment horizontal="center" vertical="center" wrapText="1"/>
    </xf>
    <xf numFmtId="0" fontId="59" fillId="65" borderId="35" applyNumberFormat="0">
      <alignment horizontal="center" vertical="center" wrapText="1"/>
    </xf>
    <xf numFmtId="0" fontId="59" fillId="65" borderId="35" applyNumberFormat="0">
      <alignment horizontal="center" vertical="center" wrapText="1"/>
    </xf>
    <xf numFmtId="0" fontId="59" fillId="65" borderId="35" applyNumberFormat="0">
      <alignment horizontal="center" vertical="center" wrapText="1"/>
    </xf>
    <xf numFmtId="0" fontId="59" fillId="65" borderId="35" applyNumberFormat="0">
      <alignment horizontal="center" vertical="center" wrapText="1"/>
    </xf>
    <xf numFmtId="0" fontId="59" fillId="65" borderId="35" applyNumberFormat="0">
      <alignment horizontal="center" vertical="center" wrapText="1"/>
    </xf>
    <xf numFmtId="167" fontId="22" fillId="0" borderId="0">
      <alignment horizontal="left" wrapText="1"/>
    </xf>
    <xf numFmtId="10" fontId="19" fillId="65" borderId="0"/>
    <xf numFmtId="10" fontId="19" fillId="65" borderId="0"/>
    <xf numFmtId="10" fontId="19" fillId="65" borderId="0"/>
    <xf numFmtId="167" fontId="22" fillId="0" borderId="0">
      <alignment horizontal="left" wrapText="1"/>
    </xf>
    <xf numFmtId="10" fontId="19" fillId="65" borderId="0"/>
    <xf numFmtId="10" fontId="19" fillId="65" borderId="0"/>
    <xf numFmtId="167" fontId="22" fillId="0" borderId="0">
      <alignment horizontal="left" wrapText="1"/>
    </xf>
    <xf numFmtId="10" fontId="19" fillId="65" borderId="0"/>
    <xf numFmtId="10" fontId="19" fillId="65" borderId="0"/>
    <xf numFmtId="10" fontId="19" fillId="65" borderId="0"/>
    <xf numFmtId="10" fontId="19" fillId="65" borderId="0"/>
    <xf numFmtId="167" fontId="22" fillId="0" borderId="0">
      <alignment horizontal="left" wrapText="1"/>
    </xf>
    <xf numFmtId="10" fontId="19" fillId="65" borderId="0"/>
    <xf numFmtId="10" fontId="19" fillId="65" borderId="0"/>
    <xf numFmtId="10" fontId="19" fillId="65" borderId="0"/>
    <xf numFmtId="167" fontId="22" fillId="0" borderId="0">
      <alignment horizontal="left" wrapText="1"/>
    </xf>
    <xf numFmtId="10" fontId="19" fillId="65" borderId="0"/>
    <xf numFmtId="10" fontId="19" fillId="65" borderId="0"/>
    <xf numFmtId="10" fontId="19" fillId="65" borderId="0"/>
    <xf numFmtId="167" fontId="22" fillId="0" borderId="0">
      <alignment horizontal="left" wrapText="1"/>
    </xf>
    <xf numFmtId="10" fontId="19" fillId="65" borderId="0"/>
    <xf numFmtId="10" fontId="19" fillId="65" borderId="0"/>
    <xf numFmtId="10" fontId="19" fillId="65" borderId="0"/>
    <xf numFmtId="167" fontId="22" fillId="0" borderId="0">
      <alignment horizontal="left" wrapText="1"/>
    </xf>
    <xf numFmtId="10" fontId="19" fillId="65" borderId="0"/>
    <xf numFmtId="10" fontId="19" fillId="65" borderId="0"/>
    <xf numFmtId="167" fontId="22" fillId="0" borderId="0">
      <alignment horizontal="left" wrapText="1"/>
    </xf>
    <xf numFmtId="10" fontId="19" fillId="65" borderId="0"/>
    <xf numFmtId="10" fontId="19" fillId="65" borderId="0"/>
    <xf numFmtId="0" fontId="129" fillId="0" borderId="0"/>
    <xf numFmtId="10" fontId="19" fillId="65" borderId="0"/>
    <xf numFmtId="0" fontId="129" fillId="0" borderId="0"/>
    <xf numFmtId="0" fontId="1" fillId="0" borderId="0"/>
    <xf numFmtId="10" fontId="19" fillId="65" borderId="0"/>
    <xf numFmtId="10" fontId="19" fillId="65" borderId="0"/>
    <xf numFmtId="196" fontId="19" fillId="65" borderId="0"/>
    <xf numFmtId="196" fontId="19" fillId="65" borderId="0"/>
    <xf numFmtId="196" fontId="19" fillId="65" borderId="0"/>
    <xf numFmtId="196" fontId="19" fillId="65" borderId="0"/>
    <xf numFmtId="167" fontId="22" fillId="0" borderId="0">
      <alignment horizontal="left" wrapText="1"/>
    </xf>
    <xf numFmtId="196" fontId="19" fillId="65" borderId="0"/>
    <xf numFmtId="196" fontId="19" fillId="65" borderId="0"/>
    <xf numFmtId="167" fontId="22" fillId="0" borderId="0">
      <alignment horizontal="left" wrapText="1"/>
    </xf>
    <xf numFmtId="196" fontId="19" fillId="65" borderId="0"/>
    <xf numFmtId="196" fontId="19" fillId="65" borderId="0"/>
    <xf numFmtId="196" fontId="19" fillId="65" borderId="0"/>
    <xf numFmtId="196" fontId="19" fillId="65" borderId="0"/>
    <xf numFmtId="167" fontId="22" fillId="0" borderId="0">
      <alignment horizontal="left" wrapText="1"/>
    </xf>
    <xf numFmtId="196" fontId="19" fillId="65" borderId="0"/>
    <xf numFmtId="196" fontId="19" fillId="65" borderId="0"/>
    <xf numFmtId="196" fontId="19" fillId="65" borderId="0"/>
    <xf numFmtId="167" fontId="22" fillId="0" borderId="0">
      <alignment horizontal="left" wrapText="1"/>
    </xf>
    <xf numFmtId="196" fontId="19" fillId="65" borderId="0"/>
    <xf numFmtId="196" fontId="19" fillId="65" borderId="0"/>
    <xf numFmtId="196" fontId="19" fillId="65" borderId="0"/>
    <xf numFmtId="167" fontId="22" fillId="0" borderId="0">
      <alignment horizontal="left" wrapText="1"/>
    </xf>
    <xf numFmtId="196" fontId="19" fillId="65" borderId="0"/>
    <xf numFmtId="196" fontId="19" fillId="65" borderId="0"/>
    <xf numFmtId="196" fontId="19" fillId="65" borderId="0"/>
    <xf numFmtId="167" fontId="22" fillId="0" borderId="0">
      <alignment horizontal="left" wrapText="1"/>
    </xf>
    <xf numFmtId="196" fontId="19" fillId="65" borderId="0"/>
    <xf numFmtId="196" fontId="19" fillId="65" borderId="0"/>
    <xf numFmtId="167" fontId="22" fillId="0" borderId="0">
      <alignment horizontal="left" wrapText="1"/>
    </xf>
    <xf numFmtId="0" fontId="1" fillId="0" borderId="0"/>
    <xf numFmtId="196" fontId="19" fillId="65" borderId="0"/>
    <xf numFmtId="196" fontId="19" fillId="65" borderId="0"/>
    <xf numFmtId="196" fontId="19" fillId="65" borderId="0"/>
    <xf numFmtId="0" fontId="129" fillId="0" borderId="0"/>
    <xf numFmtId="0" fontId="1" fillId="0" borderId="0"/>
    <xf numFmtId="0" fontId="129" fillId="0" borderId="0"/>
    <xf numFmtId="0" fontId="1" fillId="0" borderId="0"/>
    <xf numFmtId="196" fontId="19" fillId="65" borderId="0"/>
    <xf numFmtId="42" fontId="19" fillId="65" borderId="0"/>
    <xf numFmtId="164" fontId="67" fillId="0" borderId="0" applyBorder="0" applyAlignment="0"/>
    <xf numFmtId="164" fontId="67" fillId="0" borderId="0" applyBorder="0" applyAlignment="0"/>
    <xf numFmtId="0" fontId="129" fillId="0" borderId="0"/>
    <xf numFmtId="164" fontId="67" fillId="0" borderId="0" applyBorder="0" applyAlignment="0"/>
    <xf numFmtId="42" fontId="19" fillId="65" borderId="36">
      <alignment horizontal="left"/>
    </xf>
    <xf numFmtId="42" fontId="91" fillId="65" borderId="36">
      <alignment horizontal="left"/>
    </xf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42" fontId="19" fillId="65" borderId="36">
      <alignment horizontal="left"/>
    </xf>
    <xf numFmtId="0" fontId="19" fillId="0" borderId="0"/>
    <xf numFmtId="42" fontId="19" fillId="65" borderId="36">
      <alignment horizontal="left"/>
    </xf>
    <xf numFmtId="0" fontId="19" fillId="0" borderId="0"/>
    <xf numFmtId="0" fontId="19" fillId="0" borderId="0"/>
    <xf numFmtId="0" fontId="19" fillId="0" borderId="0"/>
    <xf numFmtId="42" fontId="19" fillId="65" borderId="36">
      <alignment horizontal="left"/>
    </xf>
    <xf numFmtId="167" fontId="22" fillId="0" borderId="0">
      <alignment horizontal="left" wrapText="1"/>
    </xf>
    <xf numFmtId="0" fontId="19" fillId="0" borderId="0"/>
    <xf numFmtId="42" fontId="19" fillId="65" borderId="36">
      <alignment horizontal="left"/>
    </xf>
    <xf numFmtId="0" fontId="19" fillId="0" borderId="0"/>
    <xf numFmtId="0" fontId="19" fillId="0" borderId="0"/>
    <xf numFmtId="0" fontId="19" fillId="0" borderId="0"/>
    <xf numFmtId="42" fontId="19" fillId="65" borderId="36">
      <alignment horizontal="left"/>
    </xf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42" fontId="19" fillId="65" borderId="36">
      <alignment horizontal="left"/>
    </xf>
    <xf numFmtId="167" fontId="22" fillId="0" borderId="0">
      <alignment horizontal="left" wrapText="1"/>
    </xf>
    <xf numFmtId="196" fontId="91" fillId="65" borderId="36">
      <alignment horizontal="left"/>
    </xf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96" fontId="91" fillId="65" borderId="36">
      <alignment horizontal="left"/>
    </xf>
    <xf numFmtId="0" fontId="129" fillId="0" borderId="0"/>
    <xf numFmtId="0" fontId="1" fillId="0" borderId="0"/>
    <xf numFmtId="164" fontId="67" fillId="0" borderId="0" applyBorder="0" applyAlignment="0"/>
    <xf numFmtId="14" fontId="22" fillId="0" borderId="0" applyNumberFormat="0" applyFill="0" applyBorder="0" applyAlignment="0" applyProtection="0">
      <alignment horizontal="left"/>
    </xf>
    <xf numFmtId="14" fontId="22" fillId="0" borderId="0" applyNumberFormat="0" applyFill="0" applyBorder="0" applyAlignment="0" applyProtection="0">
      <alignment horizontal="left"/>
    </xf>
    <xf numFmtId="0" fontId="129" fillId="0" borderId="0"/>
    <xf numFmtId="0" fontId="1" fillId="0" borderId="0"/>
    <xf numFmtId="198" fontId="19" fillId="0" borderId="0" applyFont="0" applyFill="0" applyAlignment="0">
      <alignment horizontal="right"/>
    </xf>
    <xf numFmtId="198" fontId="19" fillId="0" borderId="0" applyFont="0" applyFill="0" applyAlignment="0">
      <alignment horizontal="right"/>
    </xf>
    <xf numFmtId="198" fontId="19" fillId="0" borderId="0" applyFont="0" applyFill="0" applyAlignment="0">
      <alignment horizontal="right"/>
    </xf>
    <xf numFmtId="167" fontId="22" fillId="0" borderId="0">
      <alignment horizontal="left" wrapText="1"/>
    </xf>
    <xf numFmtId="198" fontId="19" fillId="0" borderId="0" applyFont="0" applyFill="0" applyAlignment="0">
      <alignment horizontal="right"/>
    </xf>
    <xf numFmtId="198" fontId="19" fillId="0" borderId="0" applyFont="0" applyFill="0" applyAlignment="0">
      <alignment horizontal="right"/>
    </xf>
    <xf numFmtId="167" fontId="22" fillId="0" borderId="0">
      <alignment horizontal="left" wrapText="1"/>
    </xf>
    <xf numFmtId="198" fontId="19" fillId="0" borderId="0" applyFont="0" applyFill="0" applyAlignment="0">
      <alignment horizontal="right"/>
    </xf>
    <xf numFmtId="198" fontId="19" fillId="0" borderId="0" applyFont="0" applyFill="0" applyAlignment="0">
      <alignment horizontal="right"/>
    </xf>
    <xf numFmtId="198" fontId="19" fillId="0" borderId="0" applyFont="0" applyFill="0" applyAlignment="0">
      <alignment horizontal="right"/>
    </xf>
    <xf numFmtId="198" fontId="19" fillId="0" borderId="0" applyFont="0" applyFill="0" applyAlignment="0">
      <alignment horizontal="right"/>
    </xf>
    <xf numFmtId="167" fontId="22" fillId="0" borderId="0">
      <alignment horizontal="left" wrapText="1"/>
    </xf>
    <xf numFmtId="198" fontId="19" fillId="0" borderId="0" applyFont="0" applyFill="0" applyAlignment="0">
      <alignment horizontal="right"/>
    </xf>
    <xf numFmtId="198" fontId="19" fillId="0" borderId="0" applyFont="0" applyFill="0" applyAlignment="0">
      <alignment horizontal="right"/>
    </xf>
    <xf numFmtId="198" fontId="19" fillId="0" borderId="0" applyFont="0" applyFill="0" applyAlignment="0">
      <alignment horizontal="right"/>
    </xf>
    <xf numFmtId="167" fontId="22" fillId="0" borderId="0">
      <alignment horizontal="left" wrapText="1"/>
    </xf>
    <xf numFmtId="198" fontId="19" fillId="0" borderId="0" applyFont="0" applyFill="0" applyAlignment="0">
      <alignment horizontal="right"/>
    </xf>
    <xf numFmtId="198" fontId="19" fillId="0" borderId="0" applyFont="0" applyFill="0" applyAlignment="0">
      <alignment horizontal="right"/>
    </xf>
    <xf numFmtId="198" fontId="19" fillId="0" borderId="0" applyFont="0" applyFill="0" applyAlignment="0">
      <alignment horizontal="right"/>
    </xf>
    <xf numFmtId="167" fontId="22" fillId="0" borderId="0">
      <alignment horizontal="left" wrapText="1"/>
    </xf>
    <xf numFmtId="198" fontId="19" fillId="0" borderId="0" applyFont="0" applyFill="0" applyAlignment="0">
      <alignment horizontal="right"/>
    </xf>
    <xf numFmtId="198" fontId="19" fillId="0" borderId="0" applyFont="0" applyFill="0" applyAlignment="0">
      <alignment horizontal="right"/>
    </xf>
    <xf numFmtId="198" fontId="19" fillId="0" borderId="0" applyFont="0" applyFill="0" applyAlignment="0">
      <alignment horizontal="right"/>
    </xf>
    <xf numFmtId="167" fontId="22" fillId="0" borderId="0">
      <alignment horizontal="left" wrapText="1"/>
    </xf>
    <xf numFmtId="198" fontId="19" fillId="0" borderId="0" applyFont="0" applyFill="0" applyAlignment="0">
      <alignment horizontal="right"/>
    </xf>
    <xf numFmtId="198" fontId="19" fillId="0" borderId="0" applyFont="0" applyFill="0" applyAlignment="0">
      <alignment horizontal="right"/>
    </xf>
    <xf numFmtId="167" fontId="22" fillId="0" borderId="0">
      <alignment horizontal="left" wrapText="1"/>
    </xf>
    <xf numFmtId="198" fontId="19" fillId="0" borderId="0" applyFont="0" applyFill="0" applyAlignment="0">
      <alignment horizontal="right"/>
    </xf>
    <xf numFmtId="198" fontId="19" fillId="0" borderId="0" applyFont="0" applyFill="0" applyAlignment="0">
      <alignment horizontal="right"/>
    </xf>
    <xf numFmtId="0" fontId="129" fillId="0" borderId="0"/>
    <xf numFmtId="198" fontId="19" fillId="0" borderId="0" applyFont="0" applyFill="0" applyAlignment="0">
      <alignment horizontal="right"/>
    </xf>
    <xf numFmtId="0" fontId="129" fillId="0" borderId="0"/>
    <xf numFmtId="0" fontId="1" fillId="0" borderId="0"/>
    <xf numFmtId="4" fontId="83" fillId="74" borderId="31" applyNumberFormat="0" applyProtection="0">
      <alignment vertical="center"/>
    </xf>
    <xf numFmtId="4" fontId="92" fillId="42" borderId="37" applyNumberForma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4" fontId="55" fillId="42" borderId="69" applyNumberFormat="0" applyProtection="0">
      <alignment vertical="center"/>
    </xf>
    <xf numFmtId="4" fontId="83" fillId="74" borderId="31" applyNumberFormat="0" applyProtection="0">
      <alignment vertical="center"/>
    </xf>
    <xf numFmtId="4" fontId="83" fillId="74" borderId="31" applyNumberFormat="0" applyProtection="0">
      <alignment vertical="center"/>
    </xf>
    <xf numFmtId="4" fontId="55" fillId="42" borderId="69" applyNumberFormat="0" applyProtection="0">
      <alignment vertical="center"/>
    </xf>
    <xf numFmtId="4" fontId="83" fillId="74" borderId="31" applyNumberFormat="0" applyProtection="0">
      <alignment vertical="center"/>
    </xf>
    <xf numFmtId="4" fontId="94" fillId="74" borderId="31" applyNumberFormat="0" applyProtection="0">
      <alignment vertical="center"/>
    </xf>
    <xf numFmtId="4" fontId="93" fillId="74" borderId="37" applyNumberForma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167" fontId="22" fillId="0" borderId="0">
      <alignment horizontal="left" wrapText="1"/>
    </xf>
    <xf numFmtId="4" fontId="146" fillId="74" borderId="69" applyNumberFormat="0" applyProtection="0">
      <alignment vertical="center"/>
    </xf>
    <xf numFmtId="4" fontId="94" fillId="74" borderId="31" applyNumberFormat="0" applyProtection="0">
      <alignment vertical="center"/>
    </xf>
    <xf numFmtId="4" fontId="94" fillId="74" borderId="31" applyNumberFormat="0" applyProtection="0">
      <alignment vertical="center"/>
    </xf>
    <xf numFmtId="4" fontId="146" fillId="74" borderId="69" applyNumberFormat="0" applyProtection="0">
      <alignment vertical="center"/>
    </xf>
    <xf numFmtId="4" fontId="93" fillId="42" borderId="37" applyNumberFormat="0" applyProtection="0">
      <alignment vertical="center"/>
    </xf>
    <xf numFmtId="4" fontId="83" fillId="74" borderId="31" applyNumberFormat="0" applyProtection="0">
      <alignment horizontal="left" vertical="center" indent="1"/>
    </xf>
    <xf numFmtId="4" fontId="92" fillId="74" borderId="37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4" fontId="55" fillId="74" borderId="69" applyNumberFormat="0" applyProtection="0">
      <alignment horizontal="left" vertical="center" indent="1"/>
    </xf>
    <xf numFmtId="4" fontId="83" fillId="74" borderId="31" applyNumberFormat="0" applyProtection="0">
      <alignment horizontal="left" vertical="center" indent="1"/>
    </xf>
    <xf numFmtId="4" fontId="83" fillId="74" borderId="31" applyNumberFormat="0" applyProtection="0">
      <alignment horizontal="left" vertical="center" indent="1"/>
    </xf>
    <xf numFmtId="4" fontId="55" fillId="74" borderId="69" applyNumberFormat="0" applyProtection="0">
      <alignment horizontal="left" vertical="center" indent="1"/>
    </xf>
    <xf numFmtId="4" fontId="83" fillId="74" borderId="31" applyNumberFormat="0" applyProtection="0">
      <alignment horizontal="left" vertical="center" indent="1"/>
    </xf>
    <xf numFmtId="4" fontId="83" fillId="74" borderId="31" applyNumberFormat="0" applyProtection="0">
      <alignment horizontal="left" vertical="center" indent="1"/>
    </xf>
    <xf numFmtId="0" fontId="92" fillId="74" borderId="37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67" fontId="22" fillId="0" borderId="0">
      <alignment horizontal="left" wrapText="1"/>
    </xf>
    <xf numFmtId="0" fontId="147" fillId="42" borderId="37" applyNumberFormat="0" applyProtection="0">
      <alignment horizontal="left" vertical="top" indent="1"/>
    </xf>
    <xf numFmtId="4" fontId="83" fillId="74" borderId="31" applyNumberFormat="0" applyProtection="0">
      <alignment horizontal="left" vertical="center" indent="1"/>
    </xf>
    <xf numFmtId="4" fontId="83" fillId="74" borderId="31" applyNumberFormat="0" applyProtection="0">
      <alignment horizontal="left" vertical="center" indent="1"/>
    </xf>
    <xf numFmtId="0" fontId="147" fillId="42" borderId="37" applyNumberFormat="0" applyProtection="0">
      <alignment horizontal="left" vertical="top" indent="1"/>
    </xf>
    <xf numFmtId="0" fontId="92" fillId="42" borderId="37" applyNumberFormat="0" applyProtection="0">
      <alignment horizontal="left" vertical="top" indent="1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80" borderId="0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4" fontId="92" fillId="81" borderId="0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4" fontId="55" fillId="47" borderId="69" applyNumberFormat="0" applyProtection="0">
      <alignment horizontal="left" vertical="center" indent="1"/>
    </xf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80" borderId="0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4" fontId="83" fillId="82" borderId="31" applyNumberFormat="0" applyProtection="0">
      <alignment horizontal="right" vertical="center"/>
    </xf>
    <xf numFmtId="4" fontId="83" fillId="34" borderId="37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167" fontId="22" fillId="0" borderId="0">
      <alignment horizontal="left" wrapText="1"/>
    </xf>
    <xf numFmtId="4" fontId="55" fillId="34" borderId="69" applyNumberFormat="0" applyProtection="0">
      <alignment horizontal="right" vertical="center"/>
    </xf>
    <xf numFmtId="4" fontId="83" fillId="82" borderId="31" applyNumberFormat="0" applyProtection="0">
      <alignment horizontal="right" vertical="center"/>
    </xf>
    <xf numFmtId="4" fontId="83" fillId="82" borderId="31" applyNumberFormat="0" applyProtection="0">
      <alignment horizontal="right" vertical="center"/>
    </xf>
    <xf numFmtId="4" fontId="55" fillId="34" borderId="69" applyNumberFormat="0" applyProtection="0">
      <alignment horizontal="right" vertical="center"/>
    </xf>
    <xf numFmtId="4" fontId="83" fillId="83" borderId="31" applyNumberFormat="0" applyProtection="0">
      <alignment horizontal="right" vertical="center"/>
    </xf>
    <xf numFmtId="4" fontId="83" fillId="35" borderId="37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167" fontId="22" fillId="0" borderId="0">
      <alignment horizontal="left" wrapText="1"/>
    </xf>
    <xf numFmtId="4" fontId="55" fillId="121" borderId="69" applyNumberFormat="0" applyProtection="0">
      <alignment horizontal="right" vertical="center"/>
    </xf>
    <xf numFmtId="4" fontId="83" fillId="83" borderId="31" applyNumberFormat="0" applyProtection="0">
      <alignment horizontal="right" vertical="center"/>
    </xf>
    <xf numFmtId="4" fontId="83" fillId="83" borderId="31" applyNumberFormat="0" applyProtection="0">
      <alignment horizontal="right" vertical="center"/>
    </xf>
    <xf numFmtId="4" fontId="55" fillId="121" borderId="69" applyNumberFormat="0" applyProtection="0">
      <alignment horizontal="right" vertical="center"/>
    </xf>
    <xf numFmtId="4" fontId="83" fillId="84" borderId="31" applyNumberFormat="0" applyProtection="0">
      <alignment horizontal="right" vertical="center"/>
    </xf>
    <xf numFmtId="4" fontId="83" fillId="57" borderId="37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167" fontId="22" fillId="0" borderId="0">
      <alignment horizontal="left" wrapText="1"/>
    </xf>
    <xf numFmtId="4" fontId="55" fillId="57" borderId="70" applyNumberFormat="0" applyProtection="0">
      <alignment horizontal="right" vertical="center"/>
    </xf>
    <xf numFmtId="4" fontId="83" fillId="84" borderId="31" applyNumberFormat="0" applyProtection="0">
      <alignment horizontal="right" vertical="center"/>
    </xf>
    <xf numFmtId="4" fontId="83" fillId="84" borderId="31" applyNumberFormat="0" applyProtection="0">
      <alignment horizontal="right" vertical="center"/>
    </xf>
    <xf numFmtId="4" fontId="55" fillId="57" borderId="70" applyNumberFormat="0" applyProtection="0">
      <alignment horizontal="right" vertical="center"/>
    </xf>
    <xf numFmtId="4" fontId="83" fillId="85" borderId="31" applyNumberFormat="0" applyProtection="0">
      <alignment horizontal="right" vertical="center"/>
    </xf>
    <xf numFmtId="4" fontId="83" fillId="43" borderId="37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167" fontId="22" fillId="0" borderId="0">
      <alignment horizontal="left" wrapText="1"/>
    </xf>
    <xf numFmtId="4" fontId="55" fillId="43" borderId="69" applyNumberFormat="0" applyProtection="0">
      <alignment horizontal="right" vertical="center"/>
    </xf>
    <xf numFmtId="4" fontId="83" fillId="85" borderId="31" applyNumberFormat="0" applyProtection="0">
      <alignment horizontal="right" vertical="center"/>
    </xf>
    <xf numFmtId="4" fontId="83" fillId="85" borderId="31" applyNumberFormat="0" applyProtection="0">
      <alignment horizontal="right" vertical="center"/>
    </xf>
    <xf numFmtId="4" fontId="55" fillId="43" borderId="69" applyNumberFormat="0" applyProtection="0">
      <alignment horizontal="right" vertical="center"/>
    </xf>
    <xf numFmtId="4" fontId="83" fillId="86" borderId="31" applyNumberFormat="0" applyProtection="0">
      <alignment horizontal="right" vertical="center"/>
    </xf>
    <xf numFmtId="4" fontId="83" fillId="48" borderId="37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167" fontId="22" fillId="0" borderId="0">
      <alignment horizontal="left" wrapText="1"/>
    </xf>
    <xf numFmtId="4" fontId="55" fillId="48" borderId="69" applyNumberFormat="0" applyProtection="0">
      <alignment horizontal="right" vertical="center"/>
    </xf>
    <xf numFmtId="4" fontId="83" fillId="86" borderId="31" applyNumberFormat="0" applyProtection="0">
      <alignment horizontal="right" vertical="center"/>
    </xf>
    <xf numFmtId="4" fontId="83" fillId="86" borderId="31" applyNumberFormat="0" applyProtection="0">
      <alignment horizontal="right" vertical="center"/>
    </xf>
    <xf numFmtId="4" fontId="55" fillId="48" borderId="69" applyNumberFormat="0" applyProtection="0">
      <alignment horizontal="right" vertical="center"/>
    </xf>
    <xf numFmtId="4" fontId="83" fillId="87" borderId="31" applyNumberFormat="0" applyProtection="0">
      <alignment horizontal="right" vertical="center"/>
    </xf>
    <xf numFmtId="4" fontId="83" fillId="45" borderId="37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167" fontId="22" fillId="0" borderId="0">
      <alignment horizontal="left" wrapText="1"/>
    </xf>
    <xf numFmtId="4" fontId="55" fillId="45" borderId="69" applyNumberFormat="0" applyProtection="0">
      <alignment horizontal="right" vertical="center"/>
    </xf>
    <xf numFmtId="4" fontId="83" fillId="87" borderId="31" applyNumberFormat="0" applyProtection="0">
      <alignment horizontal="right" vertical="center"/>
    </xf>
    <xf numFmtId="4" fontId="83" fillId="87" borderId="31" applyNumberFormat="0" applyProtection="0">
      <alignment horizontal="right" vertical="center"/>
    </xf>
    <xf numFmtId="4" fontId="55" fillId="45" borderId="69" applyNumberFormat="0" applyProtection="0">
      <alignment horizontal="right" vertical="center"/>
    </xf>
    <xf numFmtId="4" fontId="83" fillId="88" borderId="31" applyNumberFormat="0" applyProtection="0">
      <alignment horizontal="right" vertical="center"/>
    </xf>
    <xf numFmtId="4" fontId="83" fillId="61" borderId="37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167" fontId="22" fillId="0" borderId="0">
      <alignment horizontal="left" wrapText="1"/>
    </xf>
    <xf numFmtId="4" fontId="55" fillId="61" borderId="69" applyNumberFormat="0" applyProtection="0">
      <alignment horizontal="right" vertical="center"/>
    </xf>
    <xf numFmtId="4" fontId="83" fillId="88" borderId="31" applyNumberFormat="0" applyProtection="0">
      <alignment horizontal="right" vertical="center"/>
    </xf>
    <xf numFmtId="4" fontId="83" fillId="88" borderId="31" applyNumberFormat="0" applyProtection="0">
      <alignment horizontal="right" vertical="center"/>
    </xf>
    <xf numFmtId="4" fontId="55" fillId="61" borderId="69" applyNumberFormat="0" applyProtection="0">
      <alignment horizontal="right" vertical="center"/>
    </xf>
    <xf numFmtId="4" fontId="83" fillId="90" borderId="31" applyNumberFormat="0" applyProtection="0">
      <alignment horizontal="right" vertical="center"/>
    </xf>
    <xf numFmtId="4" fontId="83" fillId="89" borderId="37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167" fontId="22" fillId="0" borderId="0">
      <alignment horizontal="left" wrapText="1"/>
    </xf>
    <xf numFmtId="4" fontId="55" fillId="89" borderId="69" applyNumberFormat="0" applyProtection="0">
      <alignment horizontal="right" vertical="center"/>
    </xf>
    <xf numFmtId="4" fontId="83" fillId="90" borderId="31" applyNumberFormat="0" applyProtection="0">
      <alignment horizontal="right" vertical="center"/>
    </xf>
    <xf numFmtId="4" fontId="83" fillId="90" borderId="31" applyNumberFormat="0" applyProtection="0">
      <alignment horizontal="right" vertical="center"/>
    </xf>
    <xf numFmtId="4" fontId="55" fillId="89" borderId="69" applyNumberFormat="0" applyProtection="0">
      <alignment horizontal="right" vertical="center"/>
    </xf>
    <xf numFmtId="4" fontId="83" fillId="91" borderId="31" applyNumberFormat="0" applyProtection="0">
      <alignment horizontal="right" vertical="center"/>
    </xf>
    <xf numFmtId="4" fontId="83" fillId="41" borderId="37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167" fontId="22" fillId="0" borderId="0">
      <alignment horizontal="left" wrapText="1"/>
    </xf>
    <xf numFmtId="4" fontId="55" fillId="41" borderId="69" applyNumberFormat="0" applyProtection="0">
      <alignment horizontal="right" vertical="center"/>
    </xf>
    <xf numFmtId="4" fontId="83" fillId="91" borderId="31" applyNumberFormat="0" applyProtection="0">
      <alignment horizontal="right" vertical="center"/>
    </xf>
    <xf numFmtId="4" fontId="83" fillId="91" borderId="31" applyNumberFormat="0" applyProtection="0">
      <alignment horizontal="right" vertical="center"/>
    </xf>
    <xf numFmtId="4" fontId="55" fillId="41" borderId="69" applyNumberFormat="0" applyProtection="0">
      <alignment horizontal="right" vertical="center"/>
    </xf>
    <xf numFmtId="4" fontId="92" fillId="92" borderId="31" applyNumberFormat="0" applyProtection="0">
      <alignment horizontal="left" vertical="center" indent="1"/>
    </xf>
    <xf numFmtId="4" fontId="92" fillId="93" borderId="38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4" fontId="55" fillId="93" borderId="70" applyNumberFormat="0" applyProtection="0">
      <alignment horizontal="left" vertical="center" indent="1"/>
    </xf>
    <xf numFmtId="4" fontId="92" fillId="94" borderId="0" applyNumberFormat="0" applyProtection="0">
      <alignment horizontal="left" vertical="center" indent="1"/>
    </xf>
    <xf numFmtId="4" fontId="55" fillId="93" borderId="70" applyNumberFormat="0" applyProtection="0">
      <alignment horizontal="left" vertical="center" indent="1"/>
    </xf>
    <xf numFmtId="4" fontId="92" fillId="92" borderId="31" applyNumberFormat="0" applyProtection="0">
      <alignment horizontal="left" vertical="center" indent="1"/>
    </xf>
    <xf numFmtId="4" fontId="92" fillId="92" borderId="31" applyNumberFormat="0" applyProtection="0">
      <alignment horizontal="left" vertical="center" indent="1"/>
    </xf>
    <xf numFmtId="4" fontId="92" fillId="92" borderId="31" applyNumberFormat="0" applyProtection="0">
      <alignment horizontal="left" vertical="center" indent="1"/>
    </xf>
    <xf numFmtId="4" fontId="83" fillId="95" borderId="39" applyNumberFormat="0" applyProtection="0">
      <alignment horizontal="left" vertical="center" indent="1"/>
    </xf>
    <xf numFmtId="4" fontId="83" fillId="96" borderId="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4" fontId="19" fillId="62" borderId="70" applyNumberFormat="0" applyProtection="0">
      <alignment horizontal="left" vertical="center" indent="1"/>
    </xf>
    <xf numFmtId="4" fontId="83" fillId="95" borderId="0" applyNumberFormat="0" applyProtection="0">
      <alignment horizontal="left" vertical="center" indent="1"/>
    </xf>
    <xf numFmtId="4" fontId="19" fillId="62" borderId="70" applyNumberFormat="0" applyProtection="0">
      <alignment horizontal="left" vertical="center" indent="1"/>
    </xf>
    <xf numFmtId="4" fontId="83" fillId="95" borderId="39" applyNumberFormat="0" applyProtection="0">
      <alignment horizontal="left" vertical="center" indent="1"/>
    </xf>
    <xf numFmtId="4" fontId="95" fillId="97" borderId="0" applyNumberFormat="0" applyProtection="0">
      <alignment horizontal="left" vertical="center" indent="1"/>
    </xf>
    <xf numFmtId="4" fontId="19" fillId="62" borderId="70" applyNumberFormat="0" applyProtection="0">
      <alignment horizontal="left" vertical="center" indent="1"/>
    </xf>
    <xf numFmtId="0" fontId="129" fillId="0" borderId="0"/>
    <xf numFmtId="4" fontId="95" fillId="97" borderId="0" applyNumberFormat="0" applyProtection="0">
      <alignment horizontal="left" vertical="center" indent="1"/>
    </xf>
    <xf numFmtId="4" fontId="19" fillId="62" borderId="70" applyNumberFormat="0" applyProtection="0">
      <alignment horizontal="left" vertical="center" indent="1"/>
    </xf>
    <xf numFmtId="4" fontId="95" fillId="97" borderId="0" applyNumberFormat="0" applyProtection="0">
      <alignment horizontal="left" vertical="center" indent="1"/>
    </xf>
    <xf numFmtId="4" fontId="19" fillId="62" borderId="70" applyNumberFormat="0" applyProtection="0">
      <alignment horizontal="left" vertical="center" indent="1"/>
    </xf>
    <xf numFmtId="4" fontId="95" fillId="97" borderId="0" applyNumberFormat="0" applyProtection="0">
      <alignment horizontal="left" vertical="center" indent="1"/>
    </xf>
    <xf numFmtId="4" fontId="95" fillId="62" borderId="0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4" fontId="83" fillId="98" borderId="37" applyNumberFormat="0" applyProtection="0">
      <alignment horizontal="right" vertical="center"/>
    </xf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4" fontId="55" fillId="98" borderId="69" applyNumberFormat="0" applyProtection="0">
      <alignment horizontal="right" vertical="center"/>
    </xf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4" fontId="55" fillId="98" borderId="69" applyNumberFormat="0" applyProtection="0">
      <alignment horizontal="right" vertical="center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4" fontId="83" fillId="95" borderId="31" applyNumberFormat="0" applyProtection="0">
      <alignment horizontal="left" vertical="center" indent="1"/>
    </xf>
    <xf numFmtId="4" fontId="83" fillId="96" borderId="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4" fontId="83" fillId="96" borderId="0" applyNumberFormat="0" applyProtection="0">
      <alignment horizontal="left" vertical="center" indent="1"/>
    </xf>
    <xf numFmtId="4" fontId="96" fillId="0" borderId="0" applyNumberFormat="0" applyProtection="0">
      <alignment horizontal="left" vertical="center" indent="1"/>
    </xf>
    <xf numFmtId="4" fontId="55" fillId="96" borderId="70" applyNumberFormat="0" applyProtection="0">
      <alignment horizontal="left" vertical="center" indent="1"/>
    </xf>
    <xf numFmtId="4" fontId="83" fillId="95" borderId="31" applyNumberFormat="0" applyProtection="0">
      <alignment horizontal="left" vertical="center" indent="1"/>
    </xf>
    <xf numFmtId="4" fontId="83" fillId="95" borderId="31" applyNumberFormat="0" applyProtection="0">
      <alignment horizontal="left" vertical="center" indent="1"/>
    </xf>
    <xf numFmtId="4" fontId="55" fillId="96" borderId="70" applyNumberFormat="0" applyProtection="0">
      <alignment horizontal="left" vertical="center" indent="1"/>
    </xf>
    <xf numFmtId="4" fontId="55" fillId="96" borderId="70" applyNumberFormat="0" applyProtection="0">
      <alignment horizontal="left" vertical="center" indent="1"/>
    </xf>
    <xf numFmtId="4" fontId="83" fillId="95" borderId="31" applyNumberFormat="0" applyProtection="0">
      <alignment horizontal="left" vertical="center" indent="1"/>
    </xf>
    <xf numFmtId="4" fontId="83" fillId="99" borderId="31" applyNumberFormat="0" applyProtection="0">
      <alignment horizontal="left" vertical="center" indent="1"/>
    </xf>
    <xf numFmtId="4" fontId="83" fillId="81" borderId="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4" fontId="83" fillId="98" borderId="0" applyNumberFormat="0" applyProtection="0">
      <alignment horizontal="left" vertical="center" indent="1"/>
    </xf>
    <xf numFmtId="4" fontId="96" fillId="0" borderId="0" applyNumberFormat="0" applyProtection="0">
      <alignment horizontal="left" vertical="center" indent="1"/>
    </xf>
    <xf numFmtId="4" fontId="55" fillId="98" borderId="70" applyNumberFormat="0" applyProtection="0">
      <alignment horizontal="left" vertical="center" indent="1"/>
    </xf>
    <xf numFmtId="4" fontId="83" fillId="99" borderId="31" applyNumberFormat="0" applyProtection="0">
      <alignment horizontal="left" vertical="center" indent="1"/>
    </xf>
    <xf numFmtId="4" fontId="83" fillId="99" borderId="31" applyNumberFormat="0" applyProtection="0">
      <alignment horizontal="left" vertical="center" indent="1"/>
    </xf>
    <xf numFmtId="4" fontId="55" fillId="98" borderId="70" applyNumberFormat="0" applyProtection="0">
      <alignment horizontal="left" vertical="center" indent="1"/>
    </xf>
    <xf numFmtId="4" fontId="55" fillId="98" borderId="70" applyNumberFormat="0" applyProtection="0">
      <alignment horizontal="left" vertical="center" indent="1"/>
    </xf>
    <xf numFmtId="4" fontId="83" fillId="99" borderId="31" applyNumberFormat="0" applyProtection="0">
      <alignment horizontal="left" vertical="center" indent="1"/>
    </xf>
    <xf numFmtId="0" fontId="19" fillId="99" borderId="31" applyNumberFormat="0" applyProtection="0">
      <alignment horizontal="left" vertical="center" indent="1"/>
    </xf>
    <xf numFmtId="0" fontId="19" fillId="97" borderId="37" applyNumberFormat="0" applyProtection="0">
      <alignment horizontal="left" vertical="center" indent="1"/>
    </xf>
    <xf numFmtId="0" fontId="19" fillId="62" borderId="37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99" borderId="31" applyNumberFormat="0" applyProtection="0">
      <alignment horizontal="left" vertical="center" indent="1"/>
    </xf>
    <xf numFmtId="167" fontId="22" fillId="0" borderId="0">
      <alignment horizontal="left" wrapText="1"/>
    </xf>
    <xf numFmtId="0" fontId="19" fillId="0" borderId="0"/>
    <xf numFmtId="0" fontId="19" fillId="99" borderId="31" applyNumberFormat="0" applyProtection="0">
      <alignment horizontal="left" vertical="center" indent="1"/>
    </xf>
    <xf numFmtId="0" fontId="19" fillId="99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99" borderId="31" applyNumberFormat="0" applyProtection="0">
      <alignment horizontal="left" vertical="center" indent="1"/>
    </xf>
    <xf numFmtId="0" fontId="19" fillId="99" borderId="31" applyNumberFormat="0" applyProtection="0">
      <alignment horizontal="left" vertical="center" indent="1"/>
    </xf>
    <xf numFmtId="0" fontId="19" fillId="62" borderId="37" applyNumberFormat="0" applyProtection="0">
      <alignment horizontal="left" vertical="center" indent="1"/>
    </xf>
    <xf numFmtId="0" fontId="19" fillId="62" borderId="37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99" borderId="31" applyNumberFormat="0" applyProtection="0">
      <alignment horizontal="left" vertical="center" indent="1"/>
    </xf>
    <xf numFmtId="0" fontId="19" fillId="99" borderId="31" applyNumberFormat="0" applyProtection="0">
      <alignment horizontal="left" vertical="center" indent="1"/>
    </xf>
    <xf numFmtId="0" fontId="55" fillId="66" borderId="69" applyNumberFormat="0" applyProtection="0">
      <alignment horizontal="left" vertical="center" indent="1"/>
    </xf>
    <xf numFmtId="0" fontId="19" fillId="99" borderId="31" applyNumberFormat="0" applyProtection="0">
      <alignment horizontal="left" vertical="center" indent="1"/>
    </xf>
    <xf numFmtId="0" fontId="19" fillId="99" borderId="31" applyNumberFormat="0" applyProtection="0">
      <alignment horizontal="left" vertical="center" indent="1"/>
    </xf>
    <xf numFmtId="0" fontId="55" fillId="66" borderId="69" applyNumberFormat="0" applyProtection="0">
      <alignment horizontal="left" vertical="center" indent="1"/>
    </xf>
    <xf numFmtId="0" fontId="55" fillId="66" borderId="69" applyNumberFormat="0" applyProtection="0">
      <alignment horizontal="left" vertical="center" indent="1"/>
    </xf>
    <xf numFmtId="0" fontId="19" fillId="99" borderId="31" applyNumberFormat="0" applyProtection="0">
      <alignment horizontal="left" vertical="center" indent="1"/>
    </xf>
    <xf numFmtId="0" fontId="19" fillId="99" borderId="31" applyNumberFormat="0" applyProtection="0">
      <alignment horizontal="left" vertical="center" indent="1"/>
    </xf>
    <xf numFmtId="0" fontId="19" fillId="97" borderId="37" applyNumberFormat="0" applyProtection="0">
      <alignment horizontal="left" vertical="top" indent="1"/>
    </xf>
    <xf numFmtId="0" fontId="19" fillId="62" borderId="37" applyNumberFormat="0" applyProtection="0">
      <alignment horizontal="left" vertical="top" indent="1"/>
    </xf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99" borderId="31" applyNumberFormat="0" applyProtection="0">
      <alignment horizontal="left" vertical="center" indent="1"/>
    </xf>
    <xf numFmtId="0" fontId="19" fillId="0" borderId="0"/>
    <xf numFmtId="0" fontId="19" fillId="99" borderId="31" applyNumberFormat="0" applyProtection="0">
      <alignment horizontal="left" vertical="center" indent="1"/>
    </xf>
    <xf numFmtId="0" fontId="19" fillId="99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99" borderId="31" applyNumberFormat="0" applyProtection="0">
      <alignment horizontal="left" vertical="center" indent="1"/>
    </xf>
    <xf numFmtId="0" fontId="19" fillId="99" borderId="31" applyNumberFormat="0" applyProtection="0">
      <alignment horizontal="left" vertical="center" indent="1"/>
    </xf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99" borderId="31" applyNumberFormat="0" applyProtection="0">
      <alignment horizontal="left" vertical="center" indent="1"/>
    </xf>
    <xf numFmtId="0" fontId="19" fillId="0" borderId="0"/>
    <xf numFmtId="0" fontId="19" fillId="99" borderId="31" applyNumberFormat="0" applyProtection="0">
      <alignment horizontal="left" vertical="center" indent="1"/>
    </xf>
    <xf numFmtId="0" fontId="19" fillId="99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62" borderId="37" applyNumberFormat="0" applyProtection="0">
      <alignment horizontal="left" vertical="top" indent="1"/>
    </xf>
    <xf numFmtId="0" fontId="19" fillId="62" borderId="37" applyNumberFormat="0" applyProtection="0">
      <alignment horizontal="left" vertical="top" indent="1"/>
    </xf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99" borderId="31" applyNumberFormat="0" applyProtection="0">
      <alignment horizontal="left" vertical="center" indent="1"/>
    </xf>
    <xf numFmtId="0" fontId="19" fillId="0" borderId="0"/>
    <xf numFmtId="0" fontId="19" fillId="99" borderId="31" applyNumberFormat="0" applyProtection="0">
      <alignment horizontal="left" vertical="center" indent="1"/>
    </xf>
    <xf numFmtId="0" fontId="19" fillId="99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99" borderId="31" applyNumberFormat="0" applyProtection="0">
      <alignment horizontal="left" vertical="center" indent="1"/>
    </xf>
    <xf numFmtId="0" fontId="19" fillId="99" borderId="31" applyNumberFormat="0" applyProtection="0">
      <alignment horizontal="left" vertical="center" indent="1"/>
    </xf>
    <xf numFmtId="0" fontId="19" fillId="99" borderId="31" applyNumberFormat="0" applyProtection="0">
      <alignment horizontal="left" vertical="center" indent="1"/>
    </xf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99" borderId="31" applyNumberFormat="0" applyProtection="0">
      <alignment horizontal="left" vertical="center" indent="1"/>
    </xf>
    <xf numFmtId="0" fontId="19" fillId="0" borderId="0"/>
    <xf numFmtId="0" fontId="19" fillId="99" borderId="31" applyNumberFormat="0" applyProtection="0">
      <alignment horizontal="left" vertical="center" indent="1"/>
    </xf>
    <xf numFmtId="0" fontId="19" fillId="99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99" borderId="31" applyNumberFormat="0" applyProtection="0">
      <alignment horizontal="left" vertical="center" indent="1"/>
    </xf>
    <xf numFmtId="0" fontId="19" fillId="99" borderId="31" applyNumberFormat="0" applyProtection="0">
      <alignment horizontal="left" vertical="center" indent="1"/>
    </xf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99" borderId="31" applyNumberFormat="0" applyProtection="0">
      <alignment horizontal="left" vertical="center" indent="1"/>
    </xf>
    <xf numFmtId="0" fontId="19" fillId="0" borderId="0"/>
    <xf numFmtId="0" fontId="19" fillId="99" borderId="31" applyNumberFormat="0" applyProtection="0">
      <alignment horizontal="left" vertical="center" indent="1"/>
    </xf>
    <xf numFmtId="0" fontId="19" fillId="99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99" borderId="31" applyNumberFormat="0" applyProtection="0">
      <alignment horizontal="left" vertical="center" indent="1"/>
    </xf>
    <xf numFmtId="0" fontId="19" fillId="0" borderId="0"/>
    <xf numFmtId="0" fontId="19" fillId="99" borderId="31" applyNumberFormat="0" applyProtection="0">
      <alignment horizontal="left" vertical="center" indent="1"/>
    </xf>
    <xf numFmtId="0" fontId="19" fillId="99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99" borderId="31" applyNumberFormat="0" applyProtection="0">
      <alignment horizontal="left" vertical="center" indent="1"/>
    </xf>
    <xf numFmtId="0" fontId="55" fillId="62" borderId="37" applyNumberFormat="0" applyProtection="0">
      <alignment horizontal="left" vertical="top" indent="1"/>
    </xf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99" borderId="31" applyNumberFormat="0" applyProtection="0">
      <alignment horizontal="left" vertical="center" indent="1"/>
    </xf>
    <xf numFmtId="0" fontId="19" fillId="0" borderId="0"/>
    <xf numFmtId="0" fontId="19" fillId="99" borderId="31" applyNumberFormat="0" applyProtection="0">
      <alignment horizontal="left" vertical="center" indent="1"/>
    </xf>
    <xf numFmtId="0" fontId="19" fillId="99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99" borderId="31" applyNumberFormat="0" applyProtection="0">
      <alignment horizontal="left" vertical="center" indent="1"/>
    </xf>
    <xf numFmtId="0" fontId="19" fillId="99" borderId="31" applyNumberFormat="0" applyProtection="0">
      <alignment horizontal="left" vertical="center" indent="1"/>
    </xf>
    <xf numFmtId="0" fontId="55" fillId="62" borderId="37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99" borderId="31" applyNumberFormat="0" applyProtection="0">
      <alignment horizontal="left" vertical="center" indent="1"/>
    </xf>
    <xf numFmtId="167" fontId="22" fillId="0" borderId="0">
      <alignment horizontal="left" wrapText="1"/>
    </xf>
    <xf numFmtId="0" fontId="55" fillId="62" borderId="37" applyNumberFormat="0" applyProtection="0">
      <alignment horizontal="left" vertical="top" indent="1"/>
    </xf>
    <xf numFmtId="0" fontId="19" fillId="99" borderId="31" applyNumberFormat="0" applyProtection="0">
      <alignment horizontal="left" vertical="center" indent="1"/>
    </xf>
    <xf numFmtId="0" fontId="19" fillId="99" borderId="31" applyNumberFormat="0" applyProtection="0">
      <alignment horizontal="left" vertical="center" indent="1"/>
    </xf>
    <xf numFmtId="0" fontId="19" fillId="99" borderId="31" applyNumberFormat="0" applyProtection="0">
      <alignment horizontal="left" vertical="center" indent="1"/>
    </xf>
    <xf numFmtId="0" fontId="19" fillId="99" borderId="31" applyNumberFormat="0" applyProtection="0">
      <alignment horizontal="left" vertical="center" indent="1"/>
    </xf>
    <xf numFmtId="0" fontId="19" fillId="99" borderId="31" applyNumberFormat="0" applyProtection="0">
      <alignment horizontal="left" vertical="center" indent="1"/>
    </xf>
    <xf numFmtId="0" fontId="19" fillId="99" borderId="31" applyNumberFormat="0" applyProtection="0">
      <alignment horizontal="left" vertical="center" indent="1"/>
    </xf>
    <xf numFmtId="0" fontId="19" fillId="99" borderId="31" applyNumberFormat="0" applyProtection="0">
      <alignment horizontal="left" vertical="center" indent="1"/>
    </xf>
    <xf numFmtId="0" fontId="19" fillId="100" borderId="31" applyNumberFormat="0" applyProtection="0">
      <alignment horizontal="left" vertical="center" indent="1"/>
    </xf>
    <xf numFmtId="0" fontId="19" fillId="81" borderId="37" applyNumberFormat="0" applyProtection="0">
      <alignment horizontal="left" vertical="center" indent="1"/>
    </xf>
    <xf numFmtId="0" fontId="19" fillId="98" borderId="37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0" borderId="31" applyNumberFormat="0" applyProtection="0">
      <alignment horizontal="left" vertical="center" indent="1"/>
    </xf>
    <xf numFmtId="167" fontId="22" fillId="0" borderId="0">
      <alignment horizontal="left" wrapText="1"/>
    </xf>
    <xf numFmtId="0" fontId="19" fillId="0" borderId="0"/>
    <xf numFmtId="0" fontId="19" fillId="100" borderId="31" applyNumberFormat="0" applyProtection="0">
      <alignment horizontal="left" vertical="center" indent="1"/>
    </xf>
    <xf numFmtId="0" fontId="19" fillId="100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100" borderId="31" applyNumberFormat="0" applyProtection="0">
      <alignment horizontal="left" vertical="center" indent="1"/>
    </xf>
    <xf numFmtId="0" fontId="19" fillId="100" borderId="31" applyNumberFormat="0" applyProtection="0">
      <alignment horizontal="left" vertical="center" indent="1"/>
    </xf>
    <xf numFmtId="0" fontId="19" fillId="98" borderId="37" applyNumberFormat="0" applyProtection="0">
      <alignment horizontal="left" vertical="center" indent="1"/>
    </xf>
    <xf numFmtId="0" fontId="19" fillId="98" borderId="37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100" borderId="31" applyNumberFormat="0" applyProtection="0">
      <alignment horizontal="left" vertical="center" indent="1"/>
    </xf>
    <xf numFmtId="0" fontId="19" fillId="100" borderId="31" applyNumberFormat="0" applyProtection="0">
      <alignment horizontal="left" vertical="center" indent="1"/>
    </xf>
    <xf numFmtId="0" fontId="55" fillId="122" borderId="69" applyNumberFormat="0" applyProtection="0">
      <alignment horizontal="left" vertical="center" indent="1"/>
    </xf>
    <xf numFmtId="0" fontId="19" fillId="100" borderId="31" applyNumberFormat="0" applyProtection="0">
      <alignment horizontal="left" vertical="center" indent="1"/>
    </xf>
    <xf numFmtId="0" fontId="19" fillId="100" borderId="31" applyNumberFormat="0" applyProtection="0">
      <alignment horizontal="left" vertical="center" indent="1"/>
    </xf>
    <xf numFmtId="0" fontId="55" fillId="122" borderId="69" applyNumberFormat="0" applyProtection="0">
      <alignment horizontal="left" vertical="center" indent="1"/>
    </xf>
    <xf numFmtId="0" fontId="55" fillId="122" borderId="69" applyNumberFormat="0" applyProtection="0">
      <alignment horizontal="left" vertical="center" indent="1"/>
    </xf>
    <xf numFmtId="0" fontId="19" fillId="100" borderId="31" applyNumberFormat="0" applyProtection="0">
      <alignment horizontal="left" vertical="center" indent="1"/>
    </xf>
    <xf numFmtId="0" fontId="19" fillId="81" borderId="37" applyNumberFormat="0" applyProtection="0">
      <alignment horizontal="left" vertical="top" indent="1"/>
    </xf>
    <xf numFmtId="0" fontId="19" fillId="98" borderId="37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0" borderId="31" applyNumberFormat="0" applyProtection="0">
      <alignment horizontal="left" vertical="center" indent="1"/>
    </xf>
    <xf numFmtId="167" fontId="22" fillId="0" borderId="0">
      <alignment horizontal="left" wrapText="1"/>
    </xf>
    <xf numFmtId="0" fontId="19" fillId="0" borderId="0"/>
    <xf numFmtId="0" fontId="19" fillId="100" borderId="31" applyNumberFormat="0" applyProtection="0">
      <alignment horizontal="left" vertical="center" indent="1"/>
    </xf>
    <xf numFmtId="0" fontId="19" fillId="100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100" borderId="31" applyNumberFormat="0" applyProtection="0">
      <alignment horizontal="left" vertical="center" indent="1"/>
    </xf>
    <xf numFmtId="0" fontId="19" fillId="100" borderId="31" applyNumberFormat="0" applyProtection="0">
      <alignment horizontal="left" vertical="center" indent="1"/>
    </xf>
    <xf numFmtId="0" fontId="19" fillId="98" borderId="37" applyNumberFormat="0" applyProtection="0">
      <alignment horizontal="left" vertical="top" indent="1"/>
    </xf>
    <xf numFmtId="0" fontId="19" fillId="98" borderId="37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100" borderId="31" applyNumberFormat="0" applyProtection="0">
      <alignment horizontal="left" vertical="center" indent="1"/>
    </xf>
    <xf numFmtId="0" fontId="19" fillId="100" borderId="31" applyNumberFormat="0" applyProtection="0">
      <alignment horizontal="left" vertical="center" indent="1"/>
    </xf>
    <xf numFmtId="0" fontId="55" fillId="98" borderId="37" applyNumberFormat="0" applyProtection="0">
      <alignment horizontal="left" vertical="top" indent="1"/>
    </xf>
    <xf numFmtId="0" fontId="19" fillId="100" borderId="31" applyNumberFormat="0" applyProtection="0">
      <alignment horizontal="left" vertical="center" indent="1"/>
    </xf>
    <xf numFmtId="0" fontId="19" fillId="100" borderId="31" applyNumberFormat="0" applyProtection="0">
      <alignment horizontal="left" vertical="center" indent="1"/>
    </xf>
    <xf numFmtId="0" fontId="55" fillId="98" borderId="37" applyNumberFormat="0" applyProtection="0">
      <alignment horizontal="left" vertical="top" indent="1"/>
    </xf>
    <xf numFmtId="0" fontId="55" fillId="98" borderId="37" applyNumberFormat="0" applyProtection="0">
      <alignment horizontal="left" vertical="top" indent="1"/>
    </xf>
    <xf numFmtId="0" fontId="19" fillId="69" borderId="31" applyNumberFormat="0" applyProtection="0">
      <alignment horizontal="left" vertical="center" indent="1"/>
    </xf>
    <xf numFmtId="0" fontId="19" fillId="123" borderId="37" applyNumberFormat="0" applyProtection="0">
      <alignment horizontal="left" vertical="center" indent="1"/>
    </xf>
    <xf numFmtId="0" fontId="19" fillId="33" borderId="37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69" borderId="31" applyNumberFormat="0" applyProtection="0">
      <alignment horizontal="left" vertical="center" indent="1"/>
    </xf>
    <xf numFmtId="167" fontId="22" fillId="0" borderId="0">
      <alignment horizontal="left" wrapText="1"/>
    </xf>
    <xf numFmtId="0" fontId="19" fillId="0" borderId="0"/>
    <xf numFmtId="0" fontId="19" fillId="69" borderId="31" applyNumberFormat="0" applyProtection="0">
      <alignment horizontal="left" vertical="center" indent="1"/>
    </xf>
    <xf numFmtId="0" fontId="19" fillId="69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69" borderId="31" applyNumberFormat="0" applyProtection="0">
      <alignment horizontal="left" vertical="center" indent="1"/>
    </xf>
    <xf numFmtId="0" fontId="19" fillId="69" borderId="31" applyNumberFormat="0" applyProtection="0">
      <alignment horizontal="left" vertical="center" indent="1"/>
    </xf>
    <xf numFmtId="0" fontId="19" fillId="33" borderId="37" applyNumberFormat="0" applyProtection="0">
      <alignment horizontal="left" vertical="center" indent="1"/>
    </xf>
    <xf numFmtId="0" fontId="19" fillId="33" borderId="37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69" borderId="31" applyNumberFormat="0" applyProtection="0">
      <alignment horizontal="left" vertical="center" indent="1"/>
    </xf>
    <xf numFmtId="0" fontId="19" fillId="69" borderId="31" applyNumberFormat="0" applyProtection="0">
      <alignment horizontal="left" vertical="center" indent="1"/>
    </xf>
    <xf numFmtId="0" fontId="55" fillId="33" borderId="69" applyNumberFormat="0" applyProtection="0">
      <alignment horizontal="left" vertical="center" indent="1"/>
    </xf>
    <xf numFmtId="0" fontId="19" fillId="69" borderId="31" applyNumberFormat="0" applyProtection="0">
      <alignment horizontal="left" vertical="center" indent="1"/>
    </xf>
    <xf numFmtId="0" fontId="19" fillId="69" borderId="31" applyNumberFormat="0" applyProtection="0">
      <alignment horizontal="left" vertical="center" indent="1"/>
    </xf>
    <xf numFmtId="0" fontId="55" fillId="33" borderId="69" applyNumberFormat="0" applyProtection="0">
      <alignment horizontal="left" vertical="center" indent="1"/>
    </xf>
    <xf numFmtId="0" fontId="55" fillId="33" borderId="69" applyNumberFormat="0" applyProtection="0">
      <alignment horizontal="left" vertical="center" indent="1"/>
    </xf>
    <xf numFmtId="0" fontId="19" fillId="69" borderId="31" applyNumberFormat="0" applyProtection="0">
      <alignment horizontal="left" vertical="center" indent="1"/>
    </xf>
    <xf numFmtId="0" fontId="19" fillId="123" borderId="37" applyNumberFormat="0" applyProtection="0">
      <alignment horizontal="left" vertical="top" indent="1"/>
    </xf>
    <xf numFmtId="0" fontId="19" fillId="33" borderId="37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69" borderId="31" applyNumberFormat="0" applyProtection="0">
      <alignment horizontal="left" vertical="center" indent="1"/>
    </xf>
    <xf numFmtId="167" fontId="22" fillId="0" borderId="0">
      <alignment horizontal="left" wrapText="1"/>
    </xf>
    <xf numFmtId="0" fontId="19" fillId="0" borderId="0"/>
    <xf numFmtId="0" fontId="19" fillId="69" borderId="31" applyNumberFormat="0" applyProtection="0">
      <alignment horizontal="left" vertical="center" indent="1"/>
    </xf>
    <xf numFmtId="0" fontId="19" fillId="69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69" borderId="31" applyNumberFormat="0" applyProtection="0">
      <alignment horizontal="left" vertical="center" indent="1"/>
    </xf>
    <xf numFmtId="0" fontId="19" fillId="69" borderId="31" applyNumberFormat="0" applyProtection="0">
      <alignment horizontal="left" vertical="center" indent="1"/>
    </xf>
    <xf numFmtId="0" fontId="19" fillId="33" borderId="37" applyNumberFormat="0" applyProtection="0">
      <alignment horizontal="left" vertical="top" indent="1"/>
    </xf>
    <xf numFmtId="0" fontId="19" fillId="33" borderId="37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69" borderId="31" applyNumberFormat="0" applyProtection="0">
      <alignment horizontal="left" vertical="center" indent="1"/>
    </xf>
    <xf numFmtId="0" fontId="19" fillId="69" borderId="31" applyNumberFormat="0" applyProtection="0">
      <alignment horizontal="left" vertical="center" indent="1"/>
    </xf>
    <xf numFmtId="0" fontId="55" fillId="33" borderId="37" applyNumberFormat="0" applyProtection="0">
      <alignment horizontal="left" vertical="top" indent="1"/>
    </xf>
    <xf numFmtId="0" fontId="19" fillId="69" borderId="31" applyNumberFormat="0" applyProtection="0">
      <alignment horizontal="left" vertical="center" indent="1"/>
    </xf>
    <xf numFmtId="0" fontId="19" fillId="69" borderId="31" applyNumberFormat="0" applyProtection="0">
      <alignment horizontal="left" vertical="center" indent="1"/>
    </xf>
    <xf numFmtId="0" fontId="55" fillId="33" borderId="37" applyNumberFormat="0" applyProtection="0">
      <alignment horizontal="left" vertical="top" indent="1"/>
    </xf>
    <xf numFmtId="0" fontId="55" fillId="33" borderId="37" applyNumberFormat="0" applyProtection="0">
      <alignment horizontal="left" vertical="top" indent="1"/>
    </xf>
    <xf numFmtId="0" fontId="19" fillId="79" borderId="31" applyNumberFormat="0" applyProtection="0">
      <alignment horizontal="left" vertical="center" indent="1"/>
    </xf>
    <xf numFmtId="0" fontId="19" fillId="75" borderId="37" applyNumberFormat="0" applyProtection="0">
      <alignment horizontal="left" vertical="center" indent="1"/>
    </xf>
    <xf numFmtId="0" fontId="19" fillId="96" borderId="37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167" fontId="22" fillId="0" borderId="0">
      <alignment horizontal="left" wrapText="1"/>
    </xf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96" borderId="37" applyNumberFormat="0" applyProtection="0">
      <alignment horizontal="left" vertical="center" indent="1"/>
    </xf>
    <xf numFmtId="0" fontId="19" fillId="96" borderId="37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55" fillId="96" borderId="69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55" fillId="96" borderId="69" applyNumberFormat="0" applyProtection="0">
      <alignment horizontal="left" vertical="center" indent="1"/>
    </xf>
    <xf numFmtId="0" fontId="55" fillId="96" borderId="69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75" borderId="37" applyNumberFormat="0" applyProtection="0">
      <alignment horizontal="left" vertical="top" indent="1"/>
    </xf>
    <xf numFmtId="0" fontId="19" fillId="96" borderId="37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167" fontId="22" fillId="0" borderId="0">
      <alignment horizontal="left" wrapText="1"/>
    </xf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96" borderId="37" applyNumberFormat="0" applyProtection="0">
      <alignment horizontal="left" vertical="top" indent="1"/>
    </xf>
    <xf numFmtId="0" fontId="19" fillId="96" borderId="37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55" fillId="96" borderId="37" applyNumberFormat="0" applyProtection="0">
      <alignment horizontal="left" vertical="top" indent="1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55" fillId="96" borderId="37" applyNumberFormat="0" applyProtection="0">
      <alignment horizontal="left" vertical="top" indent="1"/>
    </xf>
    <xf numFmtId="0" fontId="55" fillId="96" borderId="37" applyNumberFormat="0" applyProtection="0">
      <alignment horizontal="left" vertical="top" indent="1"/>
    </xf>
    <xf numFmtId="0" fontId="19" fillId="67" borderId="23" applyNumberFormat="0">
      <protection locked="0"/>
    </xf>
    <xf numFmtId="0" fontId="19" fillId="67" borderId="23" applyNumberFormat="0">
      <protection locked="0"/>
    </xf>
    <xf numFmtId="0" fontId="19" fillId="67" borderId="23" applyNumberFormat="0">
      <protection locked="0"/>
    </xf>
    <xf numFmtId="0" fontId="19" fillId="0" borderId="0"/>
    <xf numFmtId="0" fontId="19" fillId="0" borderId="0"/>
    <xf numFmtId="0" fontId="19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9" fillId="67" borderId="23" applyNumberFormat="0">
      <protection locked="0"/>
    </xf>
    <xf numFmtId="0" fontId="19" fillId="67" borderId="23" applyNumberFormat="0">
      <protection locked="0"/>
    </xf>
    <xf numFmtId="0" fontId="19" fillId="0" borderId="0"/>
    <xf numFmtId="0" fontId="19" fillId="0" borderId="0"/>
    <xf numFmtId="0" fontId="19" fillId="0" borderId="0"/>
    <xf numFmtId="0" fontId="19" fillId="67" borderId="23" applyNumberFormat="0">
      <protection locked="0"/>
    </xf>
    <xf numFmtId="0" fontId="19" fillId="67" borderId="23" applyNumberFormat="0">
      <protection locked="0"/>
    </xf>
    <xf numFmtId="0" fontId="19" fillId="67" borderId="23" applyNumberFormat="0">
      <protection locked="0"/>
    </xf>
    <xf numFmtId="0" fontId="19" fillId="67" borderId="23" applyNumberFormat="0">
      <protection locked="0"/>
    </xf>
    <xf numFmtId="0" fontId="19" fillId="0" borderId="0"/>
    <xf numFmtId="0" fontId="19" fillId="0" borderId="0"/>
    <xf numFmtId="0" fontId="19" fillId="0" borderId="0"/>
    <xf numFmtId="167" fontId="22" fillId="0" borderId="0">
      <alignment horizontal="left" wrapText="1"/>
    </xf>
    <xf numFmtId="0" fontId="55" fillId="67" borderId="71" applyNumberFormat="0">
      <protection locked="0"/>
    </xf>
    <xf numFmtId="0" fontId="19" fillId="67" borderId="23" applyNumberFormat="0">
      <protection locked="0"/>
    </xf>
    <xf numFmtId="0" fontId="19" fillId="67" borderId="23" applyNumberFormat="0">
      <protection locked="0"/>
    </xf>
    <xf numFmtId="0" fontId="55" fillId="67" borderId="71" applyNumberFormat="0">
      <protection locked="0"/>
    </xf>
    <xf numFmtId="0" fontId="55" fillId="67" borderId="71" applyNumberFormat="0">
      <protection locked="0"/>
    </xf>
    <xf numFmtId="0" fontId="19" fillId="67" borderId="23" applyNumberFormat="0">
      <protection locked="0"/>
    </xf>
    <xf numFmtId="0" fontId="67" fillId="62" borderId="40" applyBorder="0"/>
    <xf numFmtId="4" fontId="83" fillId="101" borderId="31" applyNumberFormat="0" applyProtection="0">
      <alignment vertical="center"/>
    </xf>
    <xf numFmtId="4" fontId="83" fillId="101" borderId="37" applyNumberForma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167" fontId="22" fillId="0" borderId="0">
      <alignment horizontal="left" wrapText="1"/>
    </xf>
    <xf numFmtId="4" fontId="49" fillId="37" borderId="37" applyNumberFormat="0" applyProtection="0">
      <alignment vertical="center"/>
    </xf>
    <xf numFmtId="4" fontId="83" fillId="101" borderId="31" applyNumberFormat="0" applyProtection="0">
      <alignment vertical="center"/>
    </xf>
    <xf numFmtId="4" fontId="83" fillId="101" borderId="31" applyNumberFormat="0" applyProtection="0">
      <alignment vertical="center"/>
    </xf>
    <xf numFmtId="4" fontId="49" fillId="37" borderId="37" applyNumberFormat="0" applyProtection="0">
      <alignment vertical="center"/>
    </xf>
    <xf numFmtId="4" fontId="83" fillId="37" borderId="37" applyNumberFormat="0" applyProtection="0">
      <alignment vertical="center"/>
    </xf>
    <xf numFmtId="4" fontId="94" fillId="101" borderId="31" applyNumberFormat="0" applyProtection="0">
      <alignment vertical="center"/>
    </xf>
    <xf numFmtId="4" fontId="94" fillId="101" borderId="37" applyNumberForma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167" fontId="22" fillId="0" borderId="0">
      <alignment horizontal="left" wrapText="1"/>
    </xf>
    <xf numFmtId="4" fontId="146" fillId="101" borderId="23" applyNumberFormat="0" applyProtection="0">
      <alignment vertical="center"/>
    </xf>
    <xf numFmtId="4" fontId="94" fillId="101" borderId="31" applyNumberFormat="0" applyProtection="0">
      <alignment vertical="center"/>
    </xf>
    <xf numFmtId="4" fontId="94" fillId="101" borderId="31" applyNumberFormat="0" applyProtection="0">
      <alignment vertical="center"/>
    </xf>
    <xf numFmtId="4" fontId="146" fillId="101" borderId="23" applyNumberFormat="0" applyProtection="0">
      <alignment vertical="center"/>
    </xf>
    <xf numFmtId="4" fontId="94" fillId="37" borderId="37" applyNumberFormat="0" applyProtection="0">
      <alignment vertical="center"/>
    </xf>
    <xf numFmtId="4" fontId="83" fillId="101" borderId="31" applyNumberFormat="0" applyProtection="0">
      <alignment horizontal="left" vertical="center" indent="1"/>
    </xf>
    <xf numFmtId="4" fontId="83" fillId="101" borderId="37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67" fontId="22" fillId="0" borderId="0">
      <alignment horizontal="left" wrapText="1"/>
    </xf>
    <xf numFmtId="4" fontId="49" fillId="66" borderId="37" applyNumberFormat="0" applyProtection="0">
      <alignment horizontal="left" vertical="center" indent="1"/>
    </xf>
    <xf numFmtId="4" fontId="83" fillId="101" borderId="31" applyNumberFormat="0" applyProtection="0">
      <alignment horizontal="left" vertical="center" indent="1"/>
    </xf>
    <xf numFmtId="4" fontId="83" fillId="101" borderId="31" applyNumberFormat="0" applyProtection="0">
      <alignment horizontal="left" vertical="center" indent="1"/>
    </xf>
    <xf numFmtId="4" fontId="49" fillId="66" borderId="37" applyNumberFormat="0" applyProtection="0">
      <alignment horizontal="left" vertical="center" indent="1"/>
    </xf>
    <xf numFmtId="4" fontId="83" fillId="37" borderId="37" applyNumberFormat="0" applyProtection="0">
      <alignment horizontal="left" vertical="center" indent="1"/>
    </xf>
    <xf numFmtId="4" fontId="83" fillId="101" borderId="31" applyNumberFormat="0" applyProtection="0">
      <alignment horizontal="left" vertical="center" indent="1"/>
    </xf>
    <xf numFmtId="0" fontId="83" fillId="101" borderId="37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67" fontId="22" fillId="0" borderId="0">
      <alignment horizontal="left" wrapText="1"/>
    </xf>
    <xf numFmtId="0" fontId="49" fillId="37" borderId="37" applyNumberFormat="0" applyProtection="0">
      <alignment horizontal="left" vertical="top" indent="1"/>
    </xf>
    <xf numFmtId="4" fontId="83" fillId="101" borderId="31" applyNumberFormat="0" applyProtection="0">
      <alignment horizontal="left" vertical="center" indent="1"/>
    </xf>
    <xf numFmtId="4" fontId="83" fillId="101" borderId="31" applyNumberFormat="0" applyProtection="0">
      <alignment horizontal="left" vertical="center" indent="1"/>
    </xf>
    <xf numFmtId="0" fontId="49" fillId="37" borderId="37" applyNumberFormat="0" applyProtection="0">
      <alignment horizontal="left" vertical="top" indent="1"/>
    </xf>
    <xf numFmtId="0" fontId="83" fillId="37" borderId="37" applyNumberFormat="0" applyProtection="0">
      <alignment horizontal="left" vertical="top" indent="1"/>
    </xf>
    <xf numFmtId="4" fontId="83" fillId="95" borderId="31" applyNumberFormat="0" applyProtection="0">
      <alignment horizontal="right" vertical="center"/>
    </xf>
    <xf numFmtId="4" fontId="83" fillId="96" borderId="37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4" fontId="55" fillId="0" borderId="69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167" fontId="22" fillId="0" borderId="0">
      <alignment horizontal="left" wrapText="1"/>
    </xf>
    <xf numFmtId="4" fontId="55" fillId="0" borderId="69" applyNumberFormat="0" applyProtection="0">
      <alignment horizontal="right" vertical="center"/>
    </xf>
    <xf numFmtId="4" fontId="83" fillId="95" borderId="31" applyNumberFormat="0" applyProtection="0">
      <alignment horizontal="right" vertical="center"/>
    </xf>
    <xf numFmtId="4" fontId="83" fillId="95" borderId="31" applyNumberFormat="0" applyProtection="0">
      <alignment horizontal="right" vertical="center"/>
    </xf>
    <xf numFmtId="4" fontId="83" fillId="95" borderId="31" applyNumberFormat="0" applyProtection="0">
      <alignment horizontal="right" vertical="center"/>
    </xf>
    <xf numFmtId="4" fontId="94" fillId="95" borderId="31" applyNumberFormat="0" applyProtection="0">
      <alignment horizontal="right" vertical="center"/>
    </xf>
    <xf numFmtId="4" fontId="94" fillId="96" borderId="37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167" fontId="22" fillId="0" borderId="0">
      <alignment horizontal="left" wrapText="1"/>
    </xf>
    <xf numFmtId="4" fontId="146" fillId="65" borderId="69" applyNumberFormat="0" applyProtection="0">
      <alignment horizontal="right" vertical="center"/>
    </xf>
    <xf numFmtId="4" fontId="94" fillId="95" borderId="31" applyNumberFormat="0" applyProtection="0">
      <alignment horizontal="right" vertical="center"/>
    </xf>
    <xf numFmtId="4" fontId="94" fillId="95" borderId="31" applyNumberFormat="0" applyProtection="0">
      <alignment horizontal="right" vertical="center"/>
    </xf>
    <xf numFmtId="4" fontId="146" fillId="65" borderId="69" applyNumberFormat="0" applyProtection="0">
      <alignment horizontal="right" vertical="center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4" fontId="83" fillId="98" borderId="37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4" fontId="55" fillId="47" borderId="69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4" fontId="55" fillId="47" borderId="69" applyNumberFormat="0" applyProtection="0">
      <alignment horizontal="left" vertical="center" indent="1"/>
    </xf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83" fillId="81" borderId="37" applyNumberFormat="0" applyProtection="0">
      <alignment horizontal="left" vertical="top" indent="1"/>
    </xf>
    <xf numFmtId="0" fontId="19" fillId="79" borderId="31" applyNumberFormat="0" applyProtection="0">
      <alignment horizontal="left" vertical="center" indent="1"/>
    </xf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49" fillId="98" borderId="37" applyNumberFormat="0" applyProtection="0">
      <alignment horizontal="left" vertical="top" indent="1"/>
    </xf>
    <xf numFmtId="0" fontId="19" fillId="79" borderId="31" applyNumberFormat="0" applyProtection="0">
      <alignment horizontal="left" vertical="center" indent="1"/>
    </xf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0" fontId="49" fillId="98" borderId="37" applyNumberFormat="0" applyProtection="0">
      <alignment horizontal="left" vertical="top" indent="1"/>
    </xf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97" fillId="0" borderId="0"/>
    <xf numFmtId="4" fontId="98" fillId="102" borderId="0" applyNumberFormat="0" applyProtection="0">
      <alignment horizontal="left" vertical="center" indent="1"/>
    </xf>
    <xf numFmtId="0" fontId="129" fillId="0" borderId="0"/>
    <xf numFmtId="4" fontId="148" fillId="102" borderId="70" applyNumberFormat="0" applyProtection="0">
      <alignment horizontal="left" vertical="center" indent="1"/>
    </xf>
    <xf numFmtId="0" fontId="99" fillId="0" borderId="0" applyNumberFormat="0" applyProtection="0">
      <alignment horizontal="left" indent="5"/>
    </xf>
    <xf numFmtId="4" fontId="148" fillId="102" borderId="70" applyNumberFormat="0" applyProtection="0">
      <alignment horizontal="left" vertical="center" indent="1"/>
    </xf>
    <xf numFmtId="0" fontId="55" fillId="103" borderId="23"/>
    <xf numFmtId="0" fontId="55" fillId="103" borderId="23"/>
    <xf numFmtId="4" fontId="100" fillId="95" borderId="31" applyNumberFormat="0" applyProtection="0">
      <alignment horizontal="right" vertical="center"/>
    </xf>
    <xf numFmtId="4" fontId="100" fillId="96" borderId="37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167" fontId="22" fillId="0" borderId="0">
      <alignment horizontal="left" wrapText="1"/>
    </xf>
    <xf numFmtId="4" fontId="149" fillId="67" borderId="69" applyNumberFormat="0" applyProtection="0">
      <alignment horizontal="right" vertical="center"/>
    </xf>
    <xf numFmtId="4" fontId="100" fillId="95" borderId="31" applyNumberFormat="0" applyProtection="0">
      <alignment horizontal="right" vertical="center"/>
    </xf>
    <xf numFmtId="4" fontId="100" fillId="95" borderId="31" applyNumberFormat="0" applyProtection="0">
      <alignment horizontal="right" vertical="center"/>
    </xf>
    <xf numFmtId="4" fontId="149" fillId="67" borderId="69" applyNumberFormat="0" applyProtection="0">
      <alignment horizontal="right" vertical="center"/>
    </xf>
    <xf numFmtId="39" fontId="19" fillId="104" borderId="0"/>
    <xf numFmtId="39" fontId="19" fillId="104" borderId="0"/>
    <xf numFmtId="39" fontId="19" fillId="104" borderId="0"/>
    <xf numFmtId="167" fontId="22" fillId="0" borderId="0">
      <alignment horizontal="left" wrapText="1"/>
    </xf>
    <xf numFmtId="39" fontId="19" fillId="104" borderId="0"/>
    <xf numFmtId="39" fontId="19" fillId="104" borderId="0"/>
    <xf numFmtId="167" fontId="22" fillId="0" borderId="0">
      <alignment horizontal="left" wrapText="1"/>
    </xf>
    <xf numFmtId="39" fontId="19" fillId="104" borderId="0"/>
    <xf numFmtId="39" fontId="19" fillId="104" borderId="0"/>
    <xf numFmtId="39" fontId="19" fillId="104" borderId="0"/>
    <xf numFmtId="39" fontId="19" fillId="104" borderId="0"/>
    <xf numFmtId="167" fontId="22" fillId="0" borderId="0">
      <alignment horizontal="left" wrapText="1"/>
    </xf>
    <xf numFmtId="39" fontId="19" fillId="104" borderId="0"/>
    <xf numFmtId="39" fontId="19" fillId="104" borderId="0"/>
    <xf numFmtId="39" fontId="19" fillId="104" borderId="0"/>
    <xf numFmtId="167" fontId="22" fillId="0" borderId="0">
      <alignment horizontal="left" wrapText="1"/>
    </xf>
    <xf numFmtId="39" fontId="19" fillId="104" borderId="0"/>
    <xf numFmtId="39" fontId="19" fillId="104" borderId="0"/>
    <xf numFmtId="39" fontId="19" fillId="104" borderId="0"/>
    <xf numFmtId="167" fontId="22" fillId="0" borderId="0">
      <alignment horizontal="left" wrapText="1"/>
    </xf>
    <xf numFmtId="39" fontId="19" fillId="104" borderId="0"/>
    <xf numFmtId="39" fontId="19" fillId="104" borderId="0"/>
    <xf numFmtId="39" fontId="19" fillId="104" borderId="0"/>
    <xf numFmtId="167" fontId="22" fillId="0" borderId="0">
      <alignment horizontal="left" wrapText="1"/>
    </xf>
    <xf numFmtId="39" fontId="19" fillId="104" borderId="0"/>
    <xf numFmtId="39" fontId="19" fillId="104" borderId="0"/>
    <xf numFmtId="167" fontId="22" fillId="0" borderId="0">
      <alignment horizontal="left" wrapText="1"/>
    </xf>
    <xf numFmtId="39" fontId="19" fillId="104" borderId="0"/>
    <xf numFmtId="39" fontId="19" fillId="104" borderId="0"/>
    <xf numFmtId="0" fontId="129" fillId="0" borderId="0"/>
    <xf numFmtId="39" fontId="19" fillId="104" borderId="0"/>
    <xf numFmtId="0" fontId="129" fillId="0" borderId="0"/>
    <xf numFmtId="0" fontId="1" fillId="0" borderId="0"/>
    <xf numFmtId="39" fontId="19" fillId="104" borderId="0"/>
    <xf numFmtId="0" fontId="101" fillId="0" borderId="0" applyNumberFormat="0" applyFill="0" applyBorder="0" applyAlignment="0" applyProtection="0"/>
    <xf numFmtId="38" fontId="55" fillId="0" borderId="41"/>
    <xf numFmtId="38" fontId="55" fillId="0" borderId="41"/>
    <xf numFmtId="38" fontId="55" fillId="0" borderId="41"/>
    <xf numFmtId="0" fontId="129" fillId="0" borderId="0"/>
    <xf numFmtId="38" fontId="55" fillId="0" borderId="41"/>
    <xf numFmtId="38" fontId="55" fillId="0" borderId="41"/>
    <xf numFmtId="38" fontId="55" fillId="0" borderId="41"/>
    <xf numFmtId="38" fontId="55" fillId="0" borderId="41"/>
    <xf numFmtId="0" fontId="129" fillId="0" borderId="0"/>
    <xf numFmtId="38" fontId="55" fillId="0" borderId="41"/>
    <xf numFmtId="38" fontId="55" fillId="0" borderId="41"/>
    <xf numFmtId="38" fontId="55" fillId="0" borderId="41"/>
    <xf numFmtId="38" fontId="55" fillId="0" borderId="41"/>
    <xf numFmtId="0" fontId="129" fillId="0" borderId="0"/>
    <xf numFmtId="38" fontId="55" fillId="0" borderId="41"/>
    <xf numFmtId="38" fontId="55" fillId="0" borderId="41"/>
    <xf numFmtId="38" fontId="55" fillId="0" borderId="41"/>
    <xf numFmtId="167" fontId="22" fillId="0" borderId="0">
      <alignment horizontal="left" wrapText="1"/>
    </xf>
    <xf numFmtId="38" fontId="55" fillId="0" borderId="41"/>
    <xf numFmtId="0" fontId="55" fillId="0" borderId="41"/>
    <xf numFmtId="38" fontId="55" fillId="0" borderId="41"/>
    <xf numFmtId="38" fontId="55" fillId="0" borderId="41"/>
    <xf numFmtId="38" fontId="55" fillId="0" borderId="41"/>
    <xf numFmtId="38" fontId="55" fillId="0" borderId="41"/>
    <xf numFmtId="38" fontId="67" fillId="0" borderId="36"/>
    <xf numFmtId="38" fontId="67" fillId="0" borderId="36"/>
    <xf numFmtId="38" fontId="67" fillId="0" borderId="36"/>
    <xf numFmtId="38" fontId="67" fillId="0" borderId="36"/>
    <xf numFmtId="0" fontId="19" fillId="0" borderId="0"/>
    <xf numFmtId="0" fontId="19" fillId="0" borderId="0"/>
    <xf numFmtId="0" fontId="19" fillId="0" borderId="0"/>
    <xf numFmtId="38" fontId="67" fillId="0" borderId="36"/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67" fillId="0" borderId="36"/>
    <xf numFmtId="0" fontId="19" fillId="0" borderId="0"/>
    <xf numFmtId="0" fontId="19" fillId="0" borderId="0"/>
    <xf numFmtId="0" fontId="19" fillId="0" borderId="0"/>
    <xf numFmtId="0" fontId="19" fillId="0" borderId="0"/>
    <xf numFmtId="0" fontId="67" fillId="0" borderId="36"/>
    <xf numFmtId="0" fontId="67" fillId="0" borderId="36"/>
    <xf numFmtId="38" fontId="67" fillId="0" borderId="36"/>
    <xf numFmtId="38" fontId="67" fillId="0" borderId="36"/>
    <xf numFmtId="38" fontId="67" fillId="0" borderId="36"/>
    <xf numFmtId="38" fontId="67" fillId="0" borderId="36"/>
    <xf numFmtId="39" fontId="22" fillId="105" borderId="0"/>
    <xf numFmtId="39" fontId="22" fillId="105" borderId="0"/>
    <xf numFmtId="0" fontId="129" fillId="0" borderId="0"/>
    <xf numFmtId="0" fontId="1" fillId="0" borderId="0"/>
    <xf numFmtId="167" fontId="19" fillId="0" borderId="0">
      <alignment horizontal="left" wrapText="1"/>
    </xf>
    <xf numFmtId="199" fontId="19" fillId="0" borderId="0">
      <alignment horizontal="left" wrapText="1"/>
    </xf>
    <xf numFmtId="0" fontId="1" fillId="0" borderId="0"/>
    <xf numFmtId="191" fontId="19" fillId="0" borderId="0">
      <alignment horizontal="left" wrapText="1"/>
    </xf>
    <xf numFmtId="0" fontId="1" fillId="0" borderId="0"/>
    <xf numFmtId="0" fontId="129" fillId="0" borderId="0"/>
    <xf numFmtId="0" fontId="1" fillId="0" borderId="0"/>
    <xf numFmtId="0" fontId="129" fillId="0" borderId="0"/>
    <xf numFmtId="167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200" fontId="19" fillId="0" borderId="0">
      <alignment horizontal="left" wrapText="1"/>
    </xf>
    <xf numFmtId="167" fontId="22" fillId="0" borderId="0">
      <alignment horizontal="left" wrapText="1"/>
    </xf>
    <xf numFmtId="0" fontId="129" fillId="0" borderId="0"/>
    <xf numFmtId="167" fontId="19" fillId="0" borderId="0">
      <alignment horizontal="left" wrapText="1"/>
    </xf>
    <xf numFmtId="0" fontId="1" fillId="0" borderId="0"/>
    <xf numFmtId="167" fontId="19" fillId="0" borderId="0">
      <alignment horizontal="left" wrapText="1"/>
    </xf>
    <xf numFmtId="168" fontId="19" fillId="0" borderId="0">
      <alignment horizontal="left" wrapText="1"/>
    </xf>
    <xf numFmtId="169" fontId="19" fillId="0" borderId="0">
      <alignment horizontal="left" wrapText="1"/>
    </xf>
    <xf numFmtId="0" fontId="129" fillId="0" borderId="0"/>
    <xf numFmtId="167" fontId="19" fillId="0" borderId="0">
      <alignment horizontal="left" wrapText="1"/>
    </xf>
    <xf numFmtId="168" fontId="19" fillId="0" borderId="0">
      <alignment horizontal="left" wrapText="1"/>
    </xf>
    <xf numFmtId="0" fontId="129" fillId="0" borderId="0"/>
    <xf numFmtId="0" fontId="129" fillId="0" borderId="0"/>
    <xf numFmtId="167" fontId="19" fillId="0" borderId="0">
      <alignment horizontal="left" wrapText="1"/>
    </xf>
    <xf numFmtId="0" fontId="129" fillId="0" borderId="0"/>
    <xf numFmtId="168" fontId="19" fillId="0" borderId="0">
      <alignment horizontal="left" wrapText="1"/>
    </xf>
    <xf numFmtId="0" fontId="129" fillId="0" borderId="0"/>
    <xf numFmtId="0" fontId="1" fillId="0" borderId="0"/>
    <xf numFmtId="176" fontId="19" fillId="0" borderId="0">
      <alignment horizontal="left" wrapText="1"/>
    </xf>
    <xf numFmtId="196" fontId="19" fillId="0" borderId="0">
      <alignment horizontal="left" wrapText="1"/>
    </xf>
    <xf numFmtId="196" fontId="19" fillId="0" borderId="0">
      <alignment horizontal="left" wrapText="1"/>
    </xf>
    <xf numFmtId="0" fontId="129" fillId="0" borderId="0"/>
    <xf numFmtId="167" fontId="19" fillId="0" borderId="0">
      <alignment horizontal="left" wrapText="1"/>
    </xf>
    <xf numFmtId="167" fontId="22" fillId="0" borderId="0">
      <alignment horizontal="left" wrapText="1"/>
    </xf>
    <xf numFmtId="196" fontId="19" fillId="0" borderId="0">
      <alignment horizontal="left" wrapText="1"/>
    </xf>
    <xf numFmtId="167" fontId="19" fillId="0" borderId="0">
      <alignment horizontal="left" wrapText="1"/>
    </xf>
    <xf numFmtId="196" fontId="19" fillId="0" borderId="0">
      <alignment horizontal="left" wrapText="1"/>
    </xf>
    <xf numFmtId="197" fontId="19" fillId="0" borderId="0">
      <alignment horizontal="left" wrapText="1"/>
    </xf>
    <xf numFmtId="0" fontId="129" fillId="0" borderId="0"/>
    <xf numFmtId="167" fontId="19" fillId="0" borderId="0">
      <alignment horizontal="left" wrapText="1"/>
    </xf>
    <xf numFmtId="196" fontId="19" fillId="0" borderId="0">
      <alignment horizontal="left" wrapText="1"/>
    </xf>
    <xf numFmtId="0" fontId="129" fillId="0" borderId="0"/>
    <xf numFmtId="167" fontId="22" fillId="0" borderId="0">
      <alignment horizontal="left" wrapText="1"/>
    </xf>
    <xf numFmtId="196" fontId="19" fillId="0" borderId="0">
      <alignment horizontal="left" wrapText="1"/>
    </xf>
    <xf numFmtId="185" fontId="19" fillId="0" borderId="0">
      <alignment horizontal="left" wrapText="1"/>
    </xf>
    <xf numFmtId="180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0" fontId="12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94" fontId="19" fillId="0" borderId="0">
      <alignment horizontal="left" wrapText="1"/>
    </xf>
    <xf numFmtId="167" fontId="22" fillId="0" borderId="0">
      <alignment horizontal="left" wrapText="1"/>
    </xf>
    <xf numFmtId="194" fontId="19" fillId="0" borderId="0">
      <alignment horizontal="left" wrapText="1"/>
    </xf>
    <xf numFmtId="194" fontId="19" fillId="0" borderId="0">
      <alignment horizontal="left" wrapText="1"/>
    </xf>
    <xf numFmtId="167" fontId="22" fillId="0" borderId="0">
      <alignment horizontal="left" wrapText="1"/>
    </xf>
    <xf numFmtId="0" fontId="129" fillId="0" borderId="0"/>
    <xf numFmtId="194" fontId="19" fillId="0" borderId="0">
      <alignment horizontal="left" wrapText="1"/>
    </xf>
    <xf numFmtId="194" fontId="19" fillId="0" borderId="0">
      <alignment horizontal="left" wrapText="1"/>
    </xf>
    <xf numFmtId="0" fontId="129" fillId="0" borderId="0"/>
    <xf numFmtId="199" fontId="19" fillId="0" borderId="0">
      <alignment horizontal="left" wrapText="1"/>
    </xf>
    <xf numFmtId="199" fontId="19" fillId="0" borderId="0">
      <alignment horizontal="left" wrapText="1"/>
    </xf>
    <xf numFmtId="167" fontId="22" fillId="0" borderId="0">
      <alignment horizontal="left" wrapText="1"/>
    </xf>
    <xf numFmtId="0" fontId="129" fillId="0" borderId="0"/>
    <xf numFmtId="199" fontId="19" fillId="0" borderId="0">
      <alignment horizontal="left" wrapText="1"/>
    </xf>
    <xf numFmtId="192" fontId="19" fillId="0" borderId="0">
      <alignment horizontal="left" wrapText="1"/>
    </xf>
    <xf numFmtId="199" fontId="19" fillId="0" borderId="0">
      <alignment horizontal="left" wrapText="1"/>
    </xf>
    <xf numFmtId="192" fontId="19" fillId="0" borderId="0">
      <alignment horizontal="left" wrapText="1"/>
    </xf>
    <xf numFmtId="192" fontId="19" fillId="0" borderId="0">
      <alignment horizontal="left" wrapText="1"/>
    </xf>
    <xf numFmtId="0" fontId="129" fillId="0" borderId="0"/>
    <xf numFmtId="199" fontId="19" fillId="0" borderId="0">
      <alignment horizontal="left" wrapText="1"/>
    </xf>
    <xf numFmtId="192" fontId="19" fillId="0" borderId="0">
      <alignment horizontal="left" wrapText="1"/>
    </xf>
    <xf numFmtId="192" fontId="19" fillId="0" borderId="0">
      <alignment horizontal="left" wrapText="1"/>
    </xf>
    <xf numFmtId="0" fontId="129" fillId="0" borderId="0"/>
    <xf numFmtId="197" fontId="19" fillId="0" borderId="0">
      <alignment horizontal="left" wrapText="1"/>
    </xf>
    <xf numFmtId="197" fontId="19" fillId="0" borderId="0">
      <alignment horizontal="left" wrapText="1"/>
    </xf>
    <xf numFmtId="0" fontId="129" fillId="0" borderId="0"/>
    <xf numFmtId="192" fontId="19" fillId="0" borderId="0">
      <alignment horizontal="left" wrapText="1"/>
    </xf>
    <xf numFmtId="0" fontId="129" fillId="0" borderId="0"/>
    <xf numFmtId="0" fontId="129" fillId="0" borderId="0"/>
    <xf numFmtId="199" fontId="19" fillId="0" borderId="0">
      <alignment horizontal="left" wrapText="1"/>
    </xf>
    <xf numFmtId="167" fontId="19" fillId="0" borderId="0">
      <alignment horizontal="left" wrapText="1"/>
    </xf>
    <xf numFmtId="0" fontId="1" fillId="0" borderId="0"/>
    <xf numFmtId="0" fontId="129" fillId="0" borderId="0"/>
    <xf numFmtId="197" fontId="19" fillId="0" borderId="0">
      <alignment horizontal="left" wrapText="1"/>
    </xf>
    <xf numFmtId="0" fontId="1" fillId="0" borderId="0"/>
    <xf numFmtId="167" fontId="19" fillId="0" borderId="0">
      <alignment horizontal="left" wrapText="1"/>
    </xf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3" fillId="0" borderId="0" applyNumberFormat="0" applyBorder="0" applyAlignment="0"/>
    <xf numFmtId="0" fontId="83" fillId="0" borderId="0" applyNumberFormat="0" applyBorder="0" applyAlignment="0"/>
    <xf numFmtId="0" fontId="102" fillId="0" borderId="0" applyNumberFormat="0" applyBorder="0" applyAlignment="0"/>
    <xf numFmtId="0" fontId="102" fillId="0" borderId="0" applyNumberFormat="0" applyBorder="0" applyAlignment="0"/>
    <xf numFmtId="0" fontId="92" fillId="0" borderId="0" applyNumberFormat="0" applyBorder="0" applyAlignment="0"/>
    <xf numFmtId="0" fontId="92" fillId="0" borderId="0" applyNumberFormat="0" applyBorder="0" applyAlignment="0"/>
    <xf numFmtId="0" fontId="103" fillId="0" borderId="0"/>
    <xf numFmtId="0" fontId="56" fillId="0" borderId="33"/>
    <xf numFmtId="0" fontId="56" fillId="0" borderId="33"/>
    <xf numFmtId="40" fontId="104" fillId="0" borderId="0" applyBorder="0">
      <alignment horizontal="right"/>
    </xf>
    <xf numFmtId="41" fontId="105" fillId="65" borderId="0">
      <alignment horizontal="left"/>
    </xf>
    <xf numFmtId="40" fontId="104" fillId="0" borderId="0" applyBorder="0">
      <alignment horizontal="right"/>
    </xf>
    <xf numFmtId="41" fontId="105" fillId="65" borderId="0">
      <alignment horizontal="left"/>
    </xf>
    <xf numFmtId="0" fontId="129" fillId="0" borderId="0"/>
    <xf numFmtId="0" fontId="129" fillId="0" borderId="0"/>
    <xf numFmtId="0" fontId="129" fillId="0" borderId="0"/>
    <xf numFmtId="0" fontId="129" fillId="0" borderId="0"/>
    <xf numFmtId="40" fontId="104" fillId="0" borderId="0" applyBorder="0">
      <alignment horizontal="right"/>
    </xf>
    <xf numFmtId="41" fontId="105" fillId="65" borderId="0">
      <alignment horizontal="left"/>
    </xf>
    <xf numFmtId="0" fontId="129" fillId="0" borderId="0"/>
    <xf numFmtId="0" fontId="129" fillId="0" borderId="0"/>
    <xf numFmtId="0" fontId="129" fillId="0" borderId="0"/>
    <xf numFmtId="0" fontId="129" fillId="0" borderId="0"/>
    <xf numFmtId="0" fontId="1" fillId="0" borderId="0"/>
    <xf numFmtId="0" fontId="1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" fillId="0" borderId="0"/>
    <xf numFmtId="0" fontId="1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" fillId="0" borderId="0"/>
    <xf numFmtId="0" fontId="1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" fillId="0" borderId="0"/>
    <xf numFmtId="0" fontId="1" fillId="0" borderId="0"/>
    <xf numFmtId="0" fontId="106" fillId="0" borderId="0"/>
    <xf numFmtId="0" fontId="19" fillId="0" borderId="0" applyNumberFormat="0" applyBorder="0" applyAlignment="0"/>
    <xf numFmtId="0" fontId="107" fillId="0" borderId="0" applyFill="0" applyBorder="0" applyProtection="0">
      <alignment horizontal="left" vertical="top"/>
    </xf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" fillId="0" borderId="0"/>
    <xf numFmtId="0" fontId="129" fillId="0" borderId="0"/>
    <xf numFmtId="0" fontId="108" fillId="0" borderId="0" applyNumberFormat="0" applyFill="0" applyBorder="0" applyAlignment="0" applyProtection="0"/>
    <xf numFmtId="0" fontId="1" fillId="0" borderId="0"/>
    <xf numFmtId="0" fontId="129" fillId="0" borderId="0"/>
    <xf numFmtId="0" fontId="1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167" fontId="22" fillId="0" borderId="0">
      <alignment horizontal="left" wrapText="1"/>
    </xf>
    <xf numFmtId="0" fontId="129" fillId="0" borderId="0"/>
    <xf numFmtId="0" fontId="101" fillId="0" borderId="0" applyNumberFormat="0" applyFill="0" applyBorder="0" applyAlignment="0" applyProtection="0"/>
    <xf numFmtId="167" fontId="22" fillId="0" borderId="0">
      <alignment horizontal="left" wrapText="1"/>
    </xf>
    <xf numFmtId="0" fontId="150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29" fillId="0" borderId="0"/>
    <xf numFmtId="0" fontId="101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29" fillId="0" borderId="0"/>
    <xf numFmtId="0" fontId="101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29" fillId="0" borderId="0"/>
    <xf numFmtId="0" fontId="3" fillId="0" borderId="0" applyNumberFormat="0" applyFill="0" applyBorder="0" applyAlignment="0" applyProtection="0"/>
    <xf numFmtId="0" fontId="129" fillId="0" borderId="0"/>
    <xf numFmtId="0" fontId="3" fillId="0" borderId="0" applyNumberFormat="0" applyFill="0" applyBorder="0" applyAlignment="0" applyProtection="0"/>
    <xf numFmtId="0" fontId="41" fillId="0" borderId="0"/>
    <xf numFmtId="0" fontId="88" fillId="77" borderId="0"/>
    <xf numFmtId="201" fontId="109" fillId="65" borderId="0">
      <alignment horizontal="left" vertical="center"/>
    </xf>
    <xf numFmtId="201" fontId="110" fillId="0" borderId="0">
      <alignment horizontal="left" vertical="center"/>
    </xf>
    <xf numFmtId="201" fontId="110" fillId="0" borderId="0">
      <alignment horizontal="left" vertical="center"/>
    </xf>
    <xf numFmtId="0" fontId="129" fillId="0" borderId="0"/>
    <xf numFmtId="0" fontId="1" fillId="0" borderId="0"/>
    <xf numFmtId="0" fontId="59" fillId="65" borderId="0">
      <alignment horizontal="left" wrapText="1"/>
    </xf>
    <xf numFmtId="0" fontId="59" fillId="65" borderId="0">
      <alignment horizontal="left" wrapText="1"/>
    </xf>
    <xf numFmtId="0" fontId="129" fillId="0" borderId="0"/>
    <xf numFmtId="0" fontId="59" fillId="65" borderId="0">
      <alignment horizontal="left" wrapText="1"/>
    </xf>
    <xf numFmtId="167" fontId="22" fillId="0" borderId="0">
      <alignment horizontal="left" wrapText="1"/>
    </xf>
    <xf numFmtId="0" fontId="111" fillId="0" borderId="0">
      <alignment horizontal="left" vertical="center"/>
    </xf>
    <xf numFmtId="0" fontId="111" fillId="0" borderId="0">
      <alignment horizontal="left" vertical="center"/>
    </xf>
    <xf numFmtId="0" fontId="129" fillId="0" borderId="0"/>
    <xf numFmtId="0" fontId="1" fillId="0" borderId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51" fillId="0" borderId="43" applyNumberFormat="0" applyFill="0" applyAlignment="0" applyProtection="0"/>
    <xf numFmtId="0" fontId="51" fillId="0" borderId="43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51" fillId="0" borderId="43" applyNumberFormat="0" applyFill="0" applyAlignment="0" applyProtection="0"/>
    <xf numFmtId="0" fontId="129" fillId="0" borderId="0"/>
    <xf numFmtId="0" fontId="17" fillId="0" borderId="9" applyNumberFormat="0" applyFill="0" applyAlignment="0" applyProtection="0"/>
    <xf numFmtId="0" fontId="17" fillId="0" borderId="44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44" applyNumberFormat="0" applyFill="0" applyAlignment="0" applyProtection="0"/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44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44" applyNumberFormat="0" applyFill="0" applyAlignment="0" applyProtection="0"/>
    <xf numFmtId="0" fontId="129" fillId="0" borderId="0"/>
    <xf numFmtId="0" fontId="1" fillId="0" borderId="0"/>
    <xf numFmtId="0" fontId="44" fillId="0" borderId="42" applyNumberFormat="0" applyFon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44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44" applyNumberFormat="0" applyFill="0" applyAlignment="0" applyProtection="0"/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44" applyNumberFormat="0" applyFill="0" applyAlignment="0" applyProtection="0"/>
    <xf numFmtId="41" fontId="59" fillId="65" borderId="0">
      <alignment horizontal="left"/>
    </xf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1" fontId="59" fillId="65" borderId="0">
      <alignment horizontal="left"/>
    </xf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22" fillId="0" borderId="0">
      <alignment horizontal="left" wrapText="1"/>
    </xf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41" fontId="59" fillId="65" borderId="0">
      <alignment horizontal="left"/>
    </xf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9" fillId="0" borderId="42" applyNumberFormat="0" applyFont="0" applyFill="0" applyAlignment="0" applyProtection="0"/>
    <xf numFmtId="0" fontId="19" fillId="0" borderId="42" applyNumberFormat="0" applyFont="0" applyFill="0" applyAlignment="0" applyProtection="0"/>
    <xf numFmtId="0" fontId="17" fillId="0" borderId="9" applyNumberFormat="0" applyFill="0" applyAlignment="0" applyProtection="0"/>
    <xf numFmtId="0" fontId="129" fillId="0" borderId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44" applyNumberFormat="0" applyFill="0" applyAlignment="0" applyProtection="0"/>
    <xf numFmtId="0" fontId="43" fillId="0" borderId="45"/>
    <xf numFmtId="0" fontId="43" fillId="0" borderId="45"/>
    <xf numFmtId="0" fontId="43" fillId="0" borderId="45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2" fillId="0" borderId="45"/>
    <xf numFmtId="0" fontId="43" fillId="0" borderId="45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" fillId="0" borderId="0"/>
    <xf numFmtId="0" fontId="129" fillId="0" borderId="0"/>
    <xf numFmtId="167" fontId="22" fillId="0" borderId="0">
      <alignment horizontal="left" wrapText="1"/>
    </xf>
    <xf numFmtId="0" fontId="1" fillId="0" borderId="0"/>
    <xf numFmtId="0" fontId="129" fillId="0" borderId="0"/>
    <xf numFmtId="0" fontId="1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" fillId="0" borderId="0"/>
    <xf numFmtId="0" fontId="73" fillId="0" borderId="0" applyNumberFormat="0" applyFill="0" applyBorder="0" applyAlignment="0" applyProtection="0"/>
    <xf numFmtId="0" fontId="1" fillId="0" borderId="0"/>
    <xf numFmtId="0" fontId="129" fillId="0" borderId="0"/>
    <xf numFmtId="0" fontId="1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29" fillId="0" borderId="0"/>
    <xf numFmtId="0" fontId="7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29" fillId="0" borderId="0"/>
    <xf numFmtId="0" fontId="15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29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283">
    <xf numFmtId="0" fontId="0" fillId="0" borderId="0" xfId="0"/>
    <xf numFmtId="42" fontId="128" fillId="0" borderId="51" xfId="13256" applyNumberFormat="1" applyFont="1" applyFill="1" applyBorder="1"/>
    <xf numFmtId="0" fontId="128" fillId="0" borderId="0" xfId="13256" applyFont="1" applyFill="1"/>
    <xf numFmtId="207" fontId="1" fillId="0" borderId="10" xfId="13256" applyNumberFormat="1" applyFill="1" applyBorder="1"/>
    <xf numFmtId="0" fontId="1" fillId="0" borderId="10" xfId="13256" applyFill="1" applyBorder="1"/>
    <xf numFmtId="37" fontId="1" fillId="0" borderId="0" xfId="13256" applyNumberFormat="1" applyFill="1"/>
    <xf numFmtId="37" fontId="1" fillId="0" borderId="10" xfId="13256" applyNumberFormat="1" applyFill="1" applyBorder="1"/>
    <xf numFmtId="0" fontId="1" fillId="0" borderId="0" xfId="13256"/>
    <xf numFmtId="37" fontId="1" fillId="0" borderId="0" xfId="13256" applyNumberFormat="1" applyFill="1" applyBorder="1"/>
    <xf numFmtId="10" fontId="1" fillId="0" borderId="10" xfId="13256" applyNumberFormat="1" applyFill="1" applyBorder="1"/>
    <xf numFmtId="5" fontId="1" fillId="0" borderId="0" xfId="13256" applyNumberFormat="1" applyFill="1"/>
    <xf numFmtId="42" fontId="1" fillId="0" borderId="0" xfId="13256" applyNumberFormat="1" applyFill="1"/>
    <xf numFmtId="0" fontId="51" fillId="0" borderId="0" xfId="13256" applyFont="1" applyFill="1" applyAlignment="1">
      <alignment horizontal="center"/>
    </xf>
    <xf numFmtId="0" fontId="1" fillId="0" borderId="0" xfId="13256" applyFill="1"/>
    <xf numFmtId="39" fontId="127" fillId="0" borderId="0" xfId="13258" applyFont="1" applyFill="1" applyAlignment="1" applyProtection="1">
      <alignment horizontal="left"/>
    </xf>
    <xf numFmtId="39" fontId="57" fillId="0" borderId="0" xfId="13258" applyFont="1" applyFill="1" applyAlignment="1" applyProtection="1">
      <alignment horizontal="left"/>
    </xf>
    <xf numFmtId="39" fontId="57" fillId="0" borderId="0" xfId="13258" applyFont="1" applyFill="1" applyAlignment="1" applyProtection="1">
      <alignment horizontal="centerContinuous"/>
    </xf>
    <xf numFmtId="39" fontId="59" fillId="0" borderId="0" xfId="13258" applyFont="1" applyFill="1" applyAlignment="1" applyProtection="1">
      <alignment horizontal="centerContinuous"/>
    </xf>
    <xf numFmtId="39" fontId="59" fillId="0" borderId="0" xfId="13258" applyFont="1" applyFill="1" applyAlignment="1" applyProtection="1"/>
    <xf numFmtId="39" fontId="19" fillId="0" borderId="0" xfId="13258" applyFont="1" applyFill="1" applyAlignment="1" applyProtection="1"/>
    <xf numFmtId="39" fontId="59" fillId="0" borderId="0" xfId="13258" applyNumberFormat="1" applyFont="1" applyFill="1" applyProtection="1"/>
    <xf numFmtId="39" fontId="19" fillId="0" borderId="0" xfId="13258" applyNumberFormat="1" applyFont="1" applyFill="1" applyAlignment="1" applyProtection="1">
      <alignment horizontal="center"/>
    </xf>
    <xf numFmtId="39" fontId="126" fillId="0" borderId="0" xfId="13258" applyNumberFormat="1" applyFont="1" applyFill="1" applyAlignment="1" applyProtection="1">
      <alignment horizontal="fill"/>
    </xf>
    <xf numFmtId="43" fontId="126" fillId="0" borderId="36" xfId="13258" applyNumberFormat="1" applyFont="1" applyFill="1" applyBorder="1" applyAlignment="1" applyProtection="1">
      <alignment horizontal="right"/>
    </xf>
    <xf numFmtId="43" fontId="19" fillId="0" borderId="36" xfId="13258" applyNumberFormat="1" applyFont="1" applyFill="1" applyBorder="1" applyAlignment="1" applyProtection="1">
      <alignment horizontal="right"/>
    </xf>
    <xf numFmtId="39" fontId="126" fillId="0" borderId="0" xfId="13258" applyFont="1" applyFill="1" applyBorder="1" applyAlignment="1" applyProtection="1">
      <alignment horizontal="left" indent="1"/>
    </xf>
    <xf numFmtId="43" fontId="126" fillId="0" borderId="0" xfId="13258" applyNumberFormat="1" applyFont="1" applyFill="1" applyBorder="1" applyAlignment="1" applyProtection="1">
      <alignment horizontal="right"/>
    </xf>
    <xf numFmtId="43" fontId="126" fillId="0" borderId="10" xfId="13258" applyNumberFormat="1" applyFont="1" applyFill="1" applyBorder="1" applyAlignment="1" applyProtection="1">
      <alignment horizontal="right"/>
    </xf>
    <xf numFmtId="39" fontId="126" fillId="0" borderId="0" xfId="13258" applyFont="1" applyFill="1" applyBorder="1" applyAlignment="1" applyProtection="1">
      <alignment horizontal="left"/>
    </xf>
    <xf numFmtId="39" fontId="126" fillId="0" borderId="0" xfId="13258" applyFont="1" applyFill="1" applyAlignment="1" applyProtection="1">
      <alignment horizontal="left" indent="1"/>
    </xf>
    <xf numFmtId="44" fontId="126" fillId="0" borderId="51" xfId="13258" applyNumberFormat="1" applyFont="1" applyFill="1" applyBorder="1" applyAlignment="1" applyProtection="1">
      <alignment horizontal="right"/>
    </xf>
    <xf numFmtId="39" fontId="126" fillId="0" borderId="0" xfId="13258" applyFont="1" applyFill="1" applyAlignment="1" applyProtection="1">
      <alignment horizontal="left"/>
    </xf>
    <xf numFmtId="44" fontId="126" fillId="0" borderId="0" xfId="13258" applyNumberFormat="1" applyFont="1" applyFill="1" applyBorder="1" applyAlignment="1" applyProtection="1">
      <alignment horizontal="right"/>
    </xf>
    <xf numFmtId="39" fontId="126" fillId="0" borderId="0" xfId="13258" applyFont="1" applyFill="1" applyProtection="1"/>
    <xf numFmtId="44" fontId="19" fillId="0" borderId="0" xfId="13258" applyNumberFormat="1" applyFont="1" applyFill="1" applyBorder="1" applyAlignment="1" applyProtection="1">
      <alignment horizontal="right"/>
    </xf>
    <xf numFmtId="43" fontId="126" fillId="0" borderId="0" xfId="13258" applyNumberFormat="1" applyFont="1" applyFill="1" applyAlignment="1" applyProtection="1">
      <alignment horizontal="right"/>
    </xf>
    <xf numFmtId="39" fontId="126" fillId="0" borderId="0" xfId="13257" applyFont="1" applyFill="1" applyAlignment="1" applyProtection="1">
      <alignment horizontal="left"/>
    </xf>
    <xf numFmtId="44" fontId="126" fillId="0" borderId="0" xfId="13258" applyNumberFormat="1" applyFont="1" applyFill="1" applyAlignment="1" applyProtection="1">
      <alignment horizontal="right"/>
    </xf>
    <xf numFmtId="39" fontId="19" fillId="0" borderId="0" xfId="13258" applyNumberFormat="1" applyFont="1" applyFill="1" applyAlignment="1" applyProtection="1">
      <alignment horizontal="left"/>
    </xf>
    <xf numFmtId="44" fontId="19" fillId="0" borderId="0" xfId="13258" applyNumberFormat="1" applyFont="1" applyFill="1" applyProtection="1"/>
    <xf numFmtId="39" fontId="19" fillId="0" borderId="0" xfId="13258" applyNumberFormat="1" applyFont="1" applyFill="1" applyProtection="1"/>
    <xf numFmtId="44" fontId="19" fillId="0" borderId="0" xfId="13258" applyNumberFormat="1" applyFont="1" applyFill="1" applyAlignment="1" applyProtection="1">
      <alignment horizontal="center"/>
    </xf>
    <xf numFmtId="39" fontId="59" fillId="0" borderId="0" xfId="13258" applyNumberFormat="1" applyFont="1" applyFill="1" applyAlignment="1" applyProtection="1">
      <alignment horizontal="left"/>
    </xf>
    <xf numFmtId="0" fontId="19" fillId="0" borderId="10" xfId="13258" quotePrefix="1" applyNumberFormat="1" applyFont="1" applyFill="1" applyBorder="1" applyAlignment="1" applyProtection="1">
      <alignment horizontal="center"/>
    </xf>
    <xf numFmtId="44" fontId="126" fillId="0" borderId="0" xfId="13258" applyNumberFormat="1" applyFont="1" applyFill="1" applyAlignment="1" applyProtection="1">
      <alignment horizontal="fill"/>
    </xf>
    <xf numFmtId="39" fontId="126" fillId="0" borderId="0" xfId="13258" applyNumberFormat="1" applyFont="1" applyFill="1" applyProtection="1"/>
    <xf numFmtId="164" fontId="19" fillId="0" borderId="36" xfId="13258" applyNumberFormat="1" applyFont="1" applyFill="1" applyBorder="1" applyAlignment="1" applyProtection="1">
      <alignment horizontal="right"/>
    </xf>
    <xf numFmtId="164" fontId="126" fillId="0" borderId="10" xfId="13258" applyNumberFormat="1" applyFont="1" applyFill="1" applyBorder="1" applyAlignment="1" applyProtection="1">
      <alignment horizontal="right"/>
    </xf>
    <xf numFmtId="39" fontId="126" fillId="0" borderId="0" xfId="13258" applyNumberFormat="1" applyFont="1" applyFill="1" applyAlignment="1" applyProtection="1">
      <alignment horizontal="left"/>
    </xf>
    <xf numFmtId="164" fontId="126" fillId="0" borderId="0" xfId="13258" applyNumberFormat="1" applyFont="1" applyFill="1" applyAlignment="1" applyProtection="1">
      <alignment horizontal="right"/>
    </xf>
    <xf numFmtId="39" fontId="19" fillId="0" borderId="0" xfId="13258" applyFont="1" applyFill="1" applyProtection="1"/>
    <xf numFmtId="164" fontId="126" fillId="0" borderId="36" xfId="13258" applyNumberFormat="1" applyFont="1" applyFill="1" applyBorder="1" applyAlignment="1" applyProtection="1">
      <alignment horizontal="right"/>
    </xf>
    <xf numFmtId="39" fontId="126" fillId="0" borderId="0" xfId="13258" applyNumberFormat="1" applyFont="1" applyFill="1" applyAlignment="1" applyProtection="1">
      <alignment horizontal="left" indent="1"/>
    </xf>
    <xf numFmtId="164" fontId="126" fillId="0" borderId="51" xfId="13258" applyNumberFormat="1" applyFont="1" applyFill="1" applyBorder="1" applyAlignment="1" applyProtection="1">
      <alignment horizontal="right"/>
    </xf>
    <xf numFmtId="0" fontId="0" fillId="0" borderId="10" xfId="0" applyBorder="1" applyAlignment="1">
      <alignment horizontal="center" wrapText="1"/>
    </xf>
    <xf numFmtId="0" fontId="0" fillId="0" borderId="10" xfId="0" quotePrefix="1" applyBorder="1" applyAlignment="1">
      <alignment horizontal="center" wrapText="1"/>
    </xf>
    <xf numFmtId="0" fontId="0" fillId="0" borderId="10" xfId="0" quotePrefix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0" xfId="0" quotePrefix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0" borderId="0" xfId="0" quotePrefix="1" applyBorder="1" applyAlignment="1">
      <alignment horizontal="center" wrapText="1"/>
    </xf>
    <xf numFmtId="166" fontId="0" fillId="0" borderId="0" xfId="0" applyNumberFormat="1" applyFont="1" applyAlignment="1">
      <alignment horizontal="center"/>
    </xf>
    <xf numFmtId="166" fontId="0" fillId="0" borderId="0" xfId="0" applyNumberFormat="1" applyFont="1" applyFill="1" applyAlignment="1">
      <alignment horizontal="center"/>
    </xf>
    <xf numFmtId="165" fontId="0" fillId="0" borderId="0" xfId="0" applyNumberFormat="1" applyFont="1" applyAlignment="1">
      <alignment horizontal="center"/>
    </xf>
    <xf numFmtId="43" fontId="0" fillId="0" borderId="0" xfId="0" applyNumberFormat="1"/>
    <xf numFmtId="0" fontId="0" fillId="0" borderId="0" xfId="0" applyFill="1" applyAlignment="1">
      <alignment horizontal="center"/>
    </xf>
    <xf numFmtId="10" fontId="0" fillId="0" borderId="0" xfId="0" applyNumberFormat="1"/>
    <xf numFmtId="42" fontId="0" fillId="0" borderId="0" xfId="0" applyNumberFormat="1" applyAlignment="1">
      <alignment horizontal="center"/>
    </xf>
    <xf numFmtId="42" fontId="0" fillId="0" borderId="0" xfId="0" applyNumberFormat="1" applyFill="1" applyAlignment="1">
      <alignment horizontal="center"/>
    </xf>
    <xf numFmtId="165" fontId="0" fillId="0" borderId="0" xfId="0" applyNumberFormat="1"/>
    <xf numFmtId="0" fontId="0" fillId="0" borderId="0" xfId="0" applyFill="1"/>
    <xf numFmtId="41" fontId="0" fillId="0" borderId="0" xfId="0" applyNumberFormat="1"/>
    <xf numFmtId="164" fontId="0" fillId="0" borderId="0" xfId="0" applyNumberFormat="1"/>
    <xf numFmtId="42" fontId="0" fillId="0" borderId="0" xfId="0" applyNumberFormat="1"/>
    <xf numFmtId="0" fontId="113" fillId="0" borderId="36" xfId="0" applyFont="1" applyBorder="1" applyAlignment="1">
      <alignment horizontal="center"/>
    </xf>
    <xf numFmtId="0" fontId="113" fillId="0" borderId="36" xfId="0" quotePrefix="1" applyFont="1" applyBorder="1" applyAlignment="1">
      <alignment horizontal="center"/>
    </xf>
    <xf numFmtId="0" fontId="113" fillId="0" borderId="0" xfId="0" quotePrefix="1" applyFont="1" applyBorder="1" applyAlignment="1">
      <alignment horizontal="center" wrapText="1"/>
    </xf>
    <xf numFmtId="164" fontId="20" fillId="0" borderId="0" xfId="0" applyNumberFormat="1" applyFont="1" applyFill="1" applyBorder="1"/>
    <xf numFmtId="0" fontId="113" fillId="0" borderId="46" xfId="0" applyFont="1" applyBorder="1" applyAlignment="1">
      <alignment horizontal="center"/>
    </xf>
    <xf numFmtId="0" fontId="2" fillId="0" borderId="0" xfId="0" applyFont="1" applyBorder="1"/>
    <xf numFmtId="0" fontId="0" fillId="0" borderId="0" xfId="0" applyBorder="1"/>
    <xf numFmtId="164" fontId="91" fillId="0" borderId="0" xfId="0" applyNumberFormat="1" applyFont="1" applyFill="1" applyBorder="1"/>
    <xf numFmtId="0" fontId="116" fillId="0" borderId="0" xfId="0" applyFont="1" applyBorder="1" applyAlignment="1">
      <alignment horizontal="center"/>
    </xf>
    <xf numFmtId="165" fontId="0" fillId="106" borderId="0" xfId="0" applyNumberFormat="1" applyFont="1" applyFill="1"/>
    <xf numFmtId="0" fontId="113" fillId="0" borderId="36" xfId="0" applyFont="1" applyFill="1" applyBorder="1" applyAlignment="1">
      <alignment horizontal="center"/>
    </xf>
    <xf numFmtId="0" fontId="113" fillId="0" borderId="36" xfId="0" quotePrefix="1" applyFont="1" applyFill="1" applyBorder="1" applyAlignment="1">
      <alignment horizontal="center"/>
    </xf>
    <xf numFmtId="0" fontId="113" fillId="0" borderId="0" xfId="0" quotePrefix="1" applyFont="1" applyFill="1" applyBorder="1" applyAlignment="1">
      <alignment horizontal="center" wrapText="1"/>
    </xf>
    <xf numFmtId="3" fontId="0" fillId="107" borderId="47" xfId="0" applyNumberFormat="1" applyFill="1" applyBorder="1"/>
    <xf numFmtId="3" fontId="0" fillId="107" borderId="48" xfId="0" applyNumberFormat="1" applyFill="1" applyBorder="1"/>
    <xf numFmtId="3" fontId="0" fillId="107" borderId="49" xfId="0" applyNumberFormat="1" applyFill="1" applyBorder="1"/>
    <xf numFmtId="0" fontId="113" fillId="107" borderId="50" xfId="0" applyFont="1" applyFill="1" applyBorder="1" applyAlignment="1">
      <alignment horizontal="center"/>
    </xf>
    <xf numFmtId="0" fontId="0" fillId="107" borderId="47" xfId="0" applyFill="1" applyBorder="1" applyAlignment="1">
      <alignment horizontal="center"/>
    </xf>
    <xf numFmtId="0" fontId="0" fillId="107" borderId="48" xfId="0" applyFill="1" applyBorder="1"/>
    <xf numFmtId="0" fontId="0" fillId="107" borderId="48" xfId="0" applyFill="1" applyBorder="1" applyAlignment="1">
      <alignment horizontal="center"/>
    </xf>
    <xf numFmtId="0" fontId="0" fillId="107" borderId="49" xfId="0" applyFill="1" applyBorder="1"/>
    <xf numFmtId="0" fontId="0" fillId="107" borderId="49" xfId="0" applyFill="1" applyBorder="1" applyAlignment="1">
      <alignment horizontal="center"/>
    </xf>
    <xf numFmtId="0" fontId="0" fillId="107" borderId="0" xfId="0" applyFill="1"/>
    <xf numFmtId="0" fontId="113" fillId="107" borderId="15" xfId="0" applyFont="1" applyFill="1" applyBorder="1" applyAlignment="1">
      <alignment horizontal="center"/>
    </xf>
    <xf numFmtId="0" fontId="113" fillId="107" borderId="53" xfId="0" applyFont="1" applyFill="1" applyBorder="1" applyAlignment="1">
      <alignment horizontal="center"/>
    </xf>
    <xf numFmtId="0" fontId="113" fillId="107" borderId="23" xfId="0" applyFont="1" applyFill="1" applyBorder="1" applyAlignment="1">
      <alignment horizontal="center"/>
    </xf>
    <xf numFmtId="3" fontId="0" fillId="107" borderId="46" xfId="0" applyNumberFormat="1" applyFill="1" applyBorder="1" applyAlignment="1">
      <alignment horizontal="right"/>
    </xf>
    <xf numFmtId="3" fontId="0" fillId="107" borderId="36" xfId="0" applyNumberFormat="1" applyFill="1" applyBorder="1"/>
    <xf numFmtId="3" fontId="0" fillId="107" borderId="54" xfId="0" applyNumberFormat="1" applyFill="1" applyBorder="1" applyAlignment="1">
      <alignment horizontal="right"/>
    </xf>
    <xf numFmtId="3" fontId="0" fillId="107" borderId="0" xfId="0" applyNumberFormat="1" applyFill="1" applyBorder="1"/>
    <xf numFmtId="0" fontId="0" fillId="107" borderId="55" xfId="0" applyFill="1" applyBorder="1"/>
    <xf numFmtId="0" fontId="0" fillId="107" borderId="55" xfId="0" applyFill="1" applyBorder="1" applyAlignment="1">
      <alignment horizontal="center"/>
    </xf>
    <xf numFmtId="3" fontId="0" fillId="107" borderId="56" xfId="0" applyNumberFormat="1" applyFill="1" applyBorder="1" applyAlignment="1">
      <alignment horizontal="right"/>
    </xf>
    <xf numFmtId="3" fontId="0" fillId="107" borderId="16" xfId="0" applyNumberFormat="1" applyFill="1" applyBorder="1"/>
    <xf numFmtId="3" fontId="0" fillId="107" borderId="55" xfId="0" applyNumberFormat="1" applyFill="1" applyBorder="1"/>
    <xf numFmtId="0" fontId="0" fillId="107" borderId="57" xfId="0" applyFill="1" applyBorder="1"/>
    <xf numFmtId="0" fontId="0" fillId="107" borderId="57" xfId="0" applyFill="1" applyBorder="1" applyAlignment="1">
      <alignment horizontal="center"/>
    </xf>
    <xf numFmtId="3" fontId="0" fillId="107" borderId="58" xfId="0" applyNumberFormat="1" applyFill="1" applyBorder="1" applyAlignment="1">
      <alignment horizontal="right"/>
    </xf>
    <xf numFmtId="3" fontId="0" fillId="107" borderId="52" xfId="0" applyNumberFormat="1" applyFill="1" applyBorder="1"/>
    <xf numFmtId="3" fontId="0" fillId="107" borderId="57" xfId="0" applyNumberFormat="1" applyFill="1" applyBorder="1"/>
    <xf numFmtId="3" fontId="0" fillId="107" borderId="59" xfId="0" applyNumberFormat="1" applyFill="1" applyBorder="1" applyAlignment="1">
      <alignment horizontal="right"/>
    </xf>
    <xf numFmtId="3" fontId="0" fillId="107" borderId="35" xfId="0" applyNumberFormat="1" applyFill="1" applyBorder="1"/>
    <xf numFmtId="0" fontId="113" fillId="107" borderId="46" xfId="0" applyFont="1" applyFill="1" applyBorder="1" applyAlignment="1">
      <alignment horizontal="center"/>
    </xf>
    <xf numFmtId="0" fontId="113" fillId="107" borderId="36" xfId="0" applyFont="1" applyFill="1" applyBorder="1" applyAlignment="1">
      <alignment horizontal="center"/>
    </xf>
    <xf numFmtId="0" fontId="113" fillId="107" borderId="47" xfId="0" applyFont="1" applyFill="1" applyBorder="1" applyAlignment="1">
      <alignment horizontal="center"/>
    </xf>
    <xf numFmtId="0" fontId="113" fillId="107" borderId="36" xfId="0" quotePrefix="1" applyFont="1" applyFill="1" applyBorder="1" applyAlignment="1">
      <alignment horizontal="center"/>
    </xf>
    <xf numFmtId="0" fontId="0" fillId="107" borderId="46" xfId="0" applyFill="1" applyBorder="1" applyAlignment="1">
      <alignment horizontal="center"/>
    </xf>
    <xf numFmtId="0" fontId="0" fillId="107" borderId="54" xfId="0" applyFill="1" applyBorder="1" applyAlignment="1">
      <alignment horizontal="center"/>
    </xf>
    <xf numFmtId="0" fontId="0" fillId="107" borderId="59" xfId="0" applyFill="1" applyBorder="1" applyAlignment="1">
      <alignment horizontal="center"/>
    </xf>
    <xf numFmtId="3" fontId="0" fillId="107" borderId="46" xfId="0" applyNumberFormat="1" applyFill="1" applyBorder="1"/>
    <xf numFmtId="3" fontId="0" fillId="107" borderId="60" xfId="0" applyNumberFormat="1" applyFill="1" applyBorder="1"/>
    <xf numFmtId="3" fontId="0" fillId="107" borderId="54" xfId="0" applyNumberFormat="1" applyFill="1" applyBorder="1"/>
    <xf numFmtId="3" fontId="0" fillId="107" borderId="61" xfId="0" applyNumberFormat="1" applyFill="1" applyBorder="1"/>
    <xf numFmtId="3" fontId="0" fillId="107" borderId="59" xfId="0" applyNumberFormat="1" applyFill="1" applyBorder="1"/>
    <xf numFmtId="3" fontId="0" fillId="107" borderId="62" xfId="0" applyNumberFormat="1" applyFill="1" applyBorder="1"/>
    <xf numFmtId="166" fontId="0" fillId="0" borderId="0" xfId="0" applyNumberFormat="1"/>
    <xf numFmtId="42" fontId="0" fillId="0" borderId="0" xfId="0" applyNumberFormat="1" applyFont="1"/>
    <xf numFmtId="41" fontId="0" fillId="0" borderId="0" xfId="0" applyNumberFormat="1" applyFont="1"/>
    <xf numFmtId="0" fontId="59" fillId="0" borderId="10" xfId="0" applyFont="1" applyBorder="1" applyAlignment="1">
      <alignment horizontal="center"/>
    </xf>
    <xf numFmtId="41" fontId="0" fillId="0" borderId="36" xfId="0" applyNumberFormat="1" applyFont="1" applyBorder="1"/>
    <xf numFmtId="41" fontId="0" fillId="0" borderId="34" xfId="0" applyNumberFormat="1" applyFont="1" applyBorder="1"/>
    <xf numFmtId="43" fontId="0" fillId="0" borderId="0" xfId="0" applyNumberFormat="1" applyFont="1"/>
    <xf numFmtId="9" fontId="0" fillId="0" borderId="0" xfId="0" applyNumberFormat="1" applyFont="1"/>
    <xf numFmtId="0" fontId="0" fillId="0" borderId="0" xfId="0" quotePrefix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12" fillId="107" borderId="0" xfId="0" applyFont="1" applyFill="1" applyAlignment="1">
      <alignment horizontal="left"/>
    </xf>
    <xf numFmtId="0" fontId="117" fillId="0" borderId="0" xfId="0" applyFont="1"/>
    <xf numFmtId="0" fontId="117" fillId="0" borderId="0" xfId="0" applyFont="1" applyBorder="1" applyAlignment="1">
      <alignment horizontal="center"/>
    </xf>
    <xf numFmtId="0" fontId="117" fillId="0" borderId="10" xfId="0" applyFont="1" applyBorder="1" applyAlignment="1">
      <alignment horizontal="center"/>
    </xf>
    <xf numFmtId="0" fontId="80" fillId="0" borderId="0" xfId="0" applyFont="1"/>
    <xf numFmtId="42" fontId="55" fillId="0" borderId="0" xfId="0" applyNumberFormat="1" applyFont="1"/>
    <xf numFmtId="42" fontId="55" fillId="0" borderId="36" xfId="0" applyNumberFormat="1" applyFont="1" applyBorder="1"/>
    <xf numFmtId="0" fontId="19" fillId="0" borderId="0" xfId="0" applyFont="1" applyAlignment="1">
      <alignment horizontal="left"/>
    </xf>
    <xf numFmtId="0" fontId="19" fillId="0" borderId="0" xfId="0" applyFont="1" applyFill="1" applyAlignment="1">
      <alignment horizontal="left"/>
    </xf>
    <xf numFmtId="0" fontId="19" fillId="0" borderId="0" xfId="0" applyFont="1"/>
    <xf numFmtId="0" fontId="19" fillId="0" borderId="0" xfId="0" applyFont="1" applyAlignment="1">
      <alignment horizontal="center"/>
    </xf>
    <xf numFmtId="0" fontId="19" fillId="0" borderId="0" xfId="0" applyFont="1" applyFill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left"/>
    </xf>
    <xf numFmtId="165" fontId="119" fillId="0" borderId="0" xfId="0" applyNumberFormat="1" applyFont="1"/>
    <xf numFmtId="165" fontId="119" fillId="0" borderId="0" xfId="0" applyNumberFormat="1" applyFont="1" applyFill="1"/>
    <xf numFmtId="164" fontId="119" fillId="0" borderId="0" xfId="0" applyNumberFormat="1" applyFont="1"/>
    <xf numFmtId="203" fontId="19" fillId="0" borderId="0" xfId="0" applyNumberFormat="1" applyFont="1"/>
    <xf numFmtId="164" fontId="19" fillId="0" borderId="0" xfId="0" applyNumberFormat="1" applyFont="1"/>
    <xf numFmtId="204" fontId="19" fillId="0" borderId="0" xfId="0" applyNumberFormat="1" applyFont="1"/>
    <xf numFmtId="165" fontId="0" fillId="0" borderId="0" xfId="0" applyNumberFormat="1" applyFont="1" applyAlignment="1">
      <alignment horizontal="left"/>
    </xf>
    <xf numFmtId="197" fontId="0" fillId="0" borderId="0" xfId="0" applyNumberFormat="1" applyFont="1" applyFill="1" applyAlignment="1">
      <alignment horizontal="left"/>
    </xf>
    <xf numFmtId="0" fontId="19" fillId="0" borderId="0" xfId="0" applyFont="1" applyFill="1" applyBorder="1" applyAlignment="1">
      <alignment horizontal="left"/>
    </xf>
    <xf numFmtId="165" fontId="120" fillId="0" borderId="0" xfId="0" applyNumberFormat="1" applyFont="1"/>
    <xf numFmtId="165" fontId="121" fillId="0" borderId="0" xfId="0" applyNumberFormat="1" applyFont="1" applyFill="1"/>
    <xf numFmtId="197" fontId="0" fillId="0" borderId="0" xfId="0" applyNumberFormat="1" applyFont="1" applyFill="1"/>
    <xf numFmtId="165" fontId="19" fillId="0" borderId="36" xfId="0" applyNumberFormat="1" applyFont="1" applyBorder="1"/>
    <xf numFmtId="164" fontId="19" fillId="0" borderId="36" xfId="0" applyNumberFormat="1" applyFont="1" applyBorder="1"/>
    <xf numFmtId="203" fontId="19" fillId="0" borderId="0" xfId="0" applyNumberFormat="1" applyFont="1" applyBorder="1"/>
    <xf numFmtId="0" fontId="19" fillId="0" borderId="0" xfId="0" applyFont="1" applyBorder="1"/>
    <xf numFmtId="203" fontId="19" fillId="0" borderId="0" xfId="0" applyNumberFormat="1" applyFont="1" applyFill="1" applyBorder="1"/>
    <xf numFmtId="165" fontId="119" fillId="0" borderId="0" xfId="0" applyNumberFormat="1" applyFont="1" applyFill="1" applyBorder="1"/>
    <xf numFmtId="165" fontId="121" fillId="0" borderId="0" xfId="0" applyNumberFormat="1" applyFont="1" applyFill="1" applyBorder="1"/>
    <xf numFmtId="164" fontId="119" fillId="0" borderId="0" xfId="0" applyNumberFormat="1" applyFont="1" applyFill="1" applyBorder="1"/>
    <xf numFmtId="44" fontId="19" fillId="0" borderId="0" xfId="0" applyNumberFormat="1" applyFont="1"/>
    <xf numFmtId="204" fontId="19" fillId="0" borderId="0" xfId="0" applyNumberFormat="1" applyFont="1" applyBorder="1"/>
    <xf numFmtId="165" fontId="0" fillId="0" borderId="0" xfId="0" applyNumberFormat="1" applyFont="1"/>
    <xf numFmtId="197" fontId="19" fillId="0" borderId="0" xfId="0" applyNumberFormat="1" applyFont="1" applyFill="1"/>
    <xf numFmtId="164" fontId="70" fillId="0" borderId="0" xfId="0" applyNumberFormat="1" applyFont="1"/>
    <xf numFmtId="0" fontId="19" fillId="0" borderId="0" xfId="0" applyFont="1" applyFill="1" applyBorder="1"/>
    <xf numFmtId="165" fontId="70" fillId="0" borderId="0" xfId="0" applyNumberFormat="1" applyFont="1"/>
    <xf numFmtId="10" fontId="19" fillId="0" borderId="0" xfId="0" applyNumberFormat="1" applyFont="1"/>
    <xf numFmtId="165" fontId="19" fillId="0" borderId="0" xfId="0" applyNumberFormat="1" applyFont="1"/>
    <xf numFmtId="0" fontId="19" fillId="0" borderId="0" xfId="0" applyFont="1" applyFill="1" applyAlignment="1">
      <alignment wrapText="1"/>
    </xf>
    <xf numFmtId="0" fontId="19" fillId="0" borderId="0" xfId="0" applyFont="1" applyFill="1"/>
    <xf numFmtId="164" fontId="19" fillId="0" borderId="0" xfId="0" applyNumberFormat="1" applyFont="1" applyBorder="1"/>
    <xf numFmtId="43" fontId="19" fillId="0" borderId="0" xfId="0" applyNumberFormat="1" applyFont="1"/>
    <xf numFmtId="0" fontId="122" fillId="0" borderId="0" xfId="0" applyFont="1" applyAlignment="1">
      <alignment horizontal="left" vertical="top"/>
    </xf>
    <xf numFmtId="0" fontId="123" fillId="0" borderId="63" xfId="0" applyFont="1" applyBorder="1" applyAlignment="1">
      <alignment horizontal="left" vertical="top"/>
    </xf>
    <xf numFmtId="0" fontId="123" fillId="0" borderId="64" xfId="0" applyFont="1" applyBorder="1" applyAlignment="1">
      <alignment horizontal="left" vertical="top"/>
    </xf>
    <xf numFmtId="0" fontId="123" fillId="0" borderId="0" xfId="0" applyFont="1"/>
    <xf numFmtId="0" fontId="122" fillId="110" borderId="66" xfId="0" applyFont="1" applyFill="1" applyBorder="1" applyAlignment="1">
      <alignment horizontal="left" vertical="top"/>
    </xf>
    <xf numFmtId="205" fontId="122" fillId="110" borderId="67" xfId="0" applyNumberFormat="1" applyFont="1" applyFill="1" applyBorder="1" applyAlignment="1">
      <alignment horizontal="right" vertical="top"/>
    </xf>
    <xf numFmtId="205" fontId="122" fillId="110" borderId="68" xfId="0" applyNumberFormat="1" applyFont="1" applyFill="1" applyBorder="1" applyAlignment="1">
      <alignment horizontal="right" vertical="top"/>
    </xf>
    <xf numFmtId="0" fontId="123" fillId="0" borderId="65" xfId="0" applyFont="1" applyBorder="1" applyAlignment="1">
      <alignment horizontal="left" vertical="top"/>
    </xf>
    <xf numFmtId="0" fontId="123" fillId="109" borderId="0" xfId="0" applyFont="1" applyFill="1" applyAlignment="1">
      <alignment horizontal="left" vertical="top"/>
    </xf>
    <xf numFmtId="205" fontId="123" fillId="109" borderId="63" xfId="0" applyNumberFormat="1" applyFont="1" applyFill="1" applyBorder="1" applyAlignment="1">
      <alignment horizontal="right" vertical="top"/>
    </xf>
    <xf numFmtId="205" fontId="123" fillId="109" borderId="64" xfId="0" applyNumberFormat="1" applyFont="1" applyFill="1" applyBorder="1" applyAlignment="1">
      <alignment horizontal="right" vertical="top"/>
    </xf>
    <xf numFmtId="0" fontId="123" fillId="0" borderId="0" xfId="0" applyFont="1" applyAlignment="1">
      <alignment horizontal="left" vertical="top"/>
    </xf>
    <xf numFmtId="205" fontId="123" fillId="0" borderId="63" xfId="0" applyNumberFormat="1" applyFont="1" applyBorder="1" applyAlignment="1">
      <alignment horizontal="right" vertical="top"/>
    </xf>
    <xf numFmtId="205" fontId="123" fillId="0" borderId="64" xfId="0" applyNumberFormat="1" applyFont="1" applyBorder="1" applyAlignment="1">
      <alignment horizontal="right" vertical="top"/>
    </xf>
    <xf numFmtId="0" fontId="117" fillId="0" borderId="0" xfId="0" applyFont="1" applyAlignment="1">
      <alignment horizontal="center"/>
    </xf>
    <xf numFmtId="0" fontId="117" fillId="111" borderId="0" xfId="0" applyFont="1" applyFill="1" applyBorder="1" applyAlignment="1">
      <alignment horizontal="center"/>
    </xf>
    <xf numFmtId="17" fontId="117" fillId="111" borderId="0" xfId="0" applyNumberFormat="1" applyFont="1" applyFill="1" applyBorder="1" applyAlignment="1">
      <alignment horizontal="center"/>
    </xf>
    <xf numFmtId="0" fontId="117" fillId="111" borderId="0" xfId="0" applyFont="1" applyFill="1" applyBorder="1" applyAlignment="1">
      <alignment horizontal="center" wrapText="1"/>
    </xf>
    <xf numFmtId="17" fontId="67" fillId="111" borderId="10" xfId="0" applyNumberFormat="1" applyFont="1" applyFill="1" applyBorder="1" applyAlignment="1">
      <alignment horizontal="center"/>
    </xf>
    <xf numFmtId="0" fontId="117" fillId="111" borderId="10" xfId="0" applyFont="1" applyFill="1" applyBorder="1" applyAlignment="1">
      <alignment horizontal="center"/>
    </xf>
    <xf numFmtId="0" fontId="80" fillId="0" borderId="0" xfId="0" applyFont="1" applyAlignment="1">
      <alignment horizontal="center"/>
    </xf>
    <xf numFmtId="164" fontId="80" fillId="0" borderId="0" xfId="0" applyNumberFormat="1" applyFont="1" applyAlignment="1">
      <alignment horizontal="left"/>
    </xf>
    <xf numFmtId="203" fontId="118" fillId="0" borderId="0" xfId="0" applyNumberFormat="1" applyFont="1" applyFill="1"/>
    <xf numFmtId="42" fontId="80" fillId="0" borderId="0" xfId="0" applyNumberFormat="1" applyFont="1"/>
    <xf numFmtId="164" fontId="80" fillId="0" borderId="0" xfId="0" applyNumberFormat="1" applyFont="1"/>
    <xf numFmtId="164" fontId="55" fillId="0" borderId="36" xfId="0" applyNumberFormat="1" applyFont="1" applyBorder="1"/>
    <xf numFmtId="0" fontId="55" fillId="0" borderId="0" xfId="0" applyFont="1" applyBorder="1" applyAlignment="1">
      <alignment horizontal="left"/>
    </xf>
    <xf numFmtId="3" fontId="55" fillId="0" borderId="0" xfId="0" applyNumberFormat="1" applyFont="1" applyFill="1" applyBorder="1" applyAlignment="1">
      <alignment horizontal="center"/>
    </xf>
    <xf numFmtId="202" fontId="55" fillId="0" borderId="0" xfId="0" applyNumberFormat="1" applyFont="1" applyFill="1" applyBorder="1"/>
    <xf numFmtId="0" fontId="55" fillId="0" borderId="0" xfId="0" applyFont="1" applyBorder="1" applyAlignment="1">
      <alignment horizontal="center"/>
    </xf>
    <xf numFmtId="164" fontId="55" fillId="0" borderId="0" xfId="0" applyNumberFormat="1" applyFont="1" applyBorder="1" applyAlignment="1">
      <alignment horizontal="left"/>
    </xf>
    <xf numFmtId="206" fontId="118" fillId="0" borderId="0" xfId="0" applyNumberFormat="1" applyFont="1" applyFill="1"/>
    <xf numFmtId="0" fontId="55" fillId="0" borderId="0" xfId="0" applyFont="1" applyAlignment="1">
      <alignment horizontal="left"/>
    </xf>
    <xf numFmtId="0" fontId="55" fillId="0" borderId="0" xfId="0" applyFont="1" applyAlignment="1">
      <alignment horizontal="center"/>
    </xf>
    <xf numFmtId="42" fontId="55" fillId="0" borderId="36" xfId="0" applyNumberFormat="1" applyFont="1" applyFill="1" applyBorder="1"/>
    <xf numFmtId="0" fontId="124" fillId="0" borderId="0" xfId="0" applyFont="1" applyAlignment="1">
      <alignment horizontal="center"/>
    </xf>
    <xf numFmtId="164" fontId="124" fillId="0" borderId="0" xfId="0" applyNumberFormat="1" applyFont="1"/>
    <xf numFmtId="0" fontId="55" fillId="0" borderId="0" xfId="0" applyFont="1" applyFill="1"/>
    <xf numFmtId="0" fontId="55" fillId="0" borderId="0" xfId="0" applyFont="1" applyFill="1" applyAlignment="1">
      <alignment horizontal="center"/>
    </xf>
    <xf numFmtId="0" fontId="67" fillId="0" borderId="0" xfId="0" applyFont="1" applyFill="1"/>
    <xf numFmtId="0" fontId="55" fillId="0" borderId="0" xfId="0" applyFont="1" applyFill="1" applyBorder="1"/>
    <xf numFmtId="0" fontId="67" fillId="0" borderId="0" xfId="0" applyFont="1" applyFill="1" applyAlignment="1">
      <alignment horizontal="center"/>
    </xf>
    <xf numFmtId="0" fontId="67" fillId="0" borderId="0" xfId="0" applyFont="1" applyFill="1" applyBorder="1" applyAlignment="1"/>
    <xf numFmtId="0" fontId="55" fillId="0" borderId="0" xfId="0" applyFont="1" applyFill="1" applyBorder="1" applyAlignment="1">
      <alignment horizontal="center"/>
    </xf>
    <xf numFmtId="0" fontId="55" fillId="0" borderId="10" xfId="0" applyFont="1" applyFill="1" applyBorder="1" applyAlignment="1">
      <alignment horizontal="center"/>
    </xf>
    <xf numFmtId="17" fontId="55" fillId="0" borderId="10" xfId="0" applyNumberFormat="1" applyFont="1" applyFill="1" applyBorder="1" applyAlignment="1">
      <alignment horizontal="center"/>
    </xf>
    <xf numFmtId="17" fontId="55" fillId="111" borderId="10" xfId="0" applyNumberFormat="1" applyFont="1" applyFill="1" applyBorder="1" applyAlignment="1">
      <alignment horizontal="center"/>
    </xf>
    <xf numFmtId="17" fontId="55" fillId="0" borderId="0" xfId="0" applyNumberFormat="1" applyFont="1" applyFill="1" applyBorder="1" applyAlignment="1">
      <alignment horizontal="center"/>
    </xf>
    <xf numFmtId="164" fontId="118" fillId="0" borderId="0" xfId="0" applyNumberFormat="1" applyFont="1" applyFill="1" applyBorder="1"/>
    <xf numFmtId="164" fontId="118" fillId="111" borderId="0" xfId="0" applyNumberFormat="1" applyFont="1" applyFill="1" applyBorder="1"/>
    <xf numFmtId="164" fontId="55" fillId="0" borderId="36" xfId="0" applyNumberFormat="1" applyFont="1" applyFill="1" applyBorder="1"/>
    <xf numFmtId="164" fontId="55" fillId="111" borderId="36" xfId="0" applyNumberFormat="1" applyFont="1" applyFill="1" applyBorder="1"/>
    <xf numFmtId="164" fontId="55" fillId="0" borderId="0" xfId="0" applyNumberFormat="1" applyFont="1" applyFill="1" applyBorder="1"/>
    <xf numFmtId="164" fontId="52" fillId="0" borderId="0" xfId="0" applyNumberFormat="1" applyFont="1" applyFill="1" applyBorder="1"/>
    <xf numFmtId="0" fontId="55" fillId="0" borderId="0" xfId="0" applyFont="1" applyFill="1" applyAlignment="1">
      <alignment horizontal="left"/>
    </xf>
    <xf numFmtId="164" fontId="55" fillId="0" borderId="0" xfId="0" applyNumberFormat="1" applyFont="1" applyFill="1"/>
    <xf numFmtId="0" fontId="123" fillId="0" borderId="0" xfId="0" applyFont="1" applyBorder="1"/>
    <xf numFmtId="212" fontId="126" fillId="0" borderId="51" xfId="486" applyNumberFormat="1" applyFont="1" applyBorder="1" applyAlignment="1" applyProtection="1"/>
    <xf numFmtId="0" fontId="126" fillId="0" borderId="0" xfId="0" applyFont="1" applyProtection="1"/>
    <xf numFmtId="212" fontId="126" fillId="0" borderId="0" xfId="486" applyNumberFormat="1" applyFont="1" applyAlignment="1" applyProtection="1"/>
    <xf numFmtId="212" fontId="126" fillId="0" borderId="35" xfId="486" applyNumberFormat="1" applyFont="1" applyBorder="1" applyAlignment="1" applyProtection="1"/>
    <xf numFmtId="212" fontId="126" fillId="0" borderId="0" xfId="486" applyNumberFormat="1" applyFont="1" applyBorder="1" applyAlignment="1" applyProtection="1"/>
    <xf numFmtId="0" fontId="127" fillId="0" borderId="0" xfId="0" applyFont="1" applyProtection="1"/>
    <xf numFmtId="0" fontId="59" fillId="0" borderId="0" xfId="0" applyFont="1" applyProtection="1"/>
    <xf numFmtId="213" fontId="126" fillId="0" borderId="0" xfId="486" applyNumberFormat="1" applyFont="1" applyAlignment="1" applyProtection="1">
      <alignment horizontal="right"/>
    </xf>
    <xf numFmtId="44" fontId="126" fillId="0" borderId="0" xfId="486" applyNumberFormat="1" applyFont="1" applyAlignment="1" applyProtection="1">
      <alignment horizontal="right"/>
    </xf>
    <xf numFmtId="212" fontId="126" fillId="0" borderId="0" xfId="486" applyNumberFormat="1" applyFont="1" applyAlignment="1" applyProtection="1">
      <alignment horizontal="right"/>
    </xf>
    <xf numFmtId="44" fontId="126" fillId="0" borderId="51" xfId="486" applyNumberFormat="1" applyFont="1" applyBorder="1" applyAlignment="1" applyProtection="1">
      <alignment horizontal="right"/>
    </xf>
    <xf numFmtId="165" fontId="126" fillId="0" borderId="0" xfId="486" applyNumberFormat="1" applyFont="1" applyAlignment="1" applyProtection="1">
      <alignment horizontal="right"/>
    </xf>
    <xf numFmtId="213" fontId="126" fillId="0" borderId="35" xfId="486" applyNumberFormat="1" applyFont="1" applyBorder="1" applyAlignment="1" applyProtection="1">
      <alignment horizontal="right"/>
    </xf>
    <xf numFmtId="0" fontId="19" fillId="0" borderId="35" xfId="0" applyFont="1" applyBorder="1" applyAlignment="1" applyProtection="1">
      <alignment horizontal="center"/>
    </xf>
    <xf numFmtId="0" fontId="19" fillId="0" borderId="0" xfId="0" applyFont="1" applyProtection="1"/>
    <xf numFmtId="0" fontId="19" fillId="0" borderId="0" xfId="0" applyFont="1" applyAlignment="1" applyProtection="1">
      <alignment horizontal="center"/>
    </xf>
    <xf numFmtId="0" fontId="59" fillId="0" borderId="0" xfId="0" applyFont="1" applyAlignment="1" applyProtection="1"/>
    <xf numFmtId="0" fontId="57" fillId="0" borderId="0" xfId="0" applyFont="1" applyAlignment="1" applyProtection="1"/>
    <xf numFmtId="44" fontId="0" fillId="0" borderId="0" xfId="0" applyNumberFormat="1"/>
    <xf numFmtId="0" fontId="67" fillId="0" borderId="0" xfId="0" applyFont="1" applyFill="1" applyAlignment="1"/>
    <xf numFmtId="0" fontId="67" fillId="0" borderId="0" xfId="0" applyFont="1" applyFill="1" applyBorder="1" applyAlignment="1">
      <alignment horizontal="center"/>
    </xf>
    <xf numFmtId="0" fontId="117" fillId="0" borderId="0" xfId="0" applyFont="1" applyAlignment="1"/>
    <xf numFmtId="0" fontId="59" fillId="0" borderId="0" xfId="0" applyFont="1" applyAlignment="1">
      <alignment horizontal="center"/>
    </xf>
    <xf numFmtId="0" fontId="123" fillId="0" borderId="65" xfId="0" applyFont="1" applyBorder="1" applyAlignment="1">
      <alignment vertical="top"/>
    </xf>
    <xf numFmtId="0" fontId="123" fillId="0" borderId="67" xfId="0" applyFont="1" applyBorder="1" applyAlignment="1">
      <alignment vertical="top"/>
    </xf>
    <xf numFmtId="0" fontId="123" fillId="0" borderId="72" xfId="0" applyFont="1" applyBorder="1" applyAlignment="1">
      <alignment vertical="top"/>
    </xf>
    <xf numFmtId="0" fontId="123" fillId="0" borderId="63" xfId="0" applyFont="1" applyBorder="1" applyAlignment="1">
      <alignment vertical="top"/>
    </xf>
    <xf numFmtId="0" fontId="123" fillId="0" borderId="73" xfId="0" applyFont="1" applyBorder="1" applyAlignment="1">
      <alignment vertical="top"/>
    </xf>
    <xf numFmtId="0" fontId="0" fillId="0" borderId="0" xfId="0" applyAlignment="1"/>
    <xf numFmtId="0" fontId="112" fillId="107" borderId="0" xfId="0" applyFont="1" applyFill="1" applyAlignment="1"/>
    <xf numFmtId="0" fontId="112" fillId="107" borderId="35" xfId="0" applyFont="1" applyFill="1" applyBorder="1" applyAlignment="1"/>
    <xf numFmtId="0" fontId="0" fillId="0" borderId="0" xfId="0" quotePrefix="1" applyAlignment="1"/>
    <xf numFmtId="0" fontId="51" fillId="0" borderId="0" xfId="13256" applyFont="1" applyFill="1" applyAlignment="1"/>
    <xf numFmtId="0" fontId="112" fillId="0" borderId="0" xfId="0" quotePrefix="1" applyFont="1" applyAlignment="1"/>
    <xf numFmtId="0" fontId="112" fillId="0" borderId="0" xfId="0" applyFont="1" applyAlignment="1"/>
    <xf numFmtId="0" fontId="113" fillId="0" borderId="16" xfId="0" quotePrefix="1" applyFont="1" applyBorder="1" applyAlignment="1">
      <alignment wrapText="1"/>
    </xf>
  </cellXfs>
  <cellStyles count="18851">
    <cellStyle name="_x0013_" xfId="13254"/>
    <cellStyle name=" 1" xfId="13253"/>
    <cellStyle name=" 1 2" xfId="13252"/>
    <cellStyle name=" 1 2 2" xfId="13251"/>
    <cellStyle name=" 1 2 2 2" xfId="13250"/>
    <cellStyle name=" 1 3" xfId="13249"/>
    <cellStyle name=" 1 4" xfId="13248"/>
    <cellStyle name="_x0013_ 10" xfId="13247"/>
    <cellStyle name="_x0013_ 11" xfId="13246"/>
    <cellStyle name="_x0013_ 12" xfId="13245"/>
    <cellStyle name="_x0013_ 2" xfId="13244"/>
    <cellStyle name="_x0013_ 2 2" xfId="13243"/>
    <cellStyle name="_x0013_ 3" xfId="13242"/>
    <cellStyle name="_x0013_ 3 2" xfId="13241"/>
    <cellStyle name="_x0013_ 4" xfId="13240"/>
    <cellStyle name="_x0013_ 4 2" xfId="13239"/>
    <cellStyle name="_x0013_ 5" xfId="13238"/>
    <cellStyle name="_x0013_ 6" xfId="13237"/>
    <cellStyle name="_x0013_ 7" xfId="13236"/>
    <cellStyle name="_x0013_ 8" xfId="13235"/>
    <cellStyle name="_x0013_ 9" xfId="13234"/>
    <cellStyle name="_(C) 2007 CB Weather Adjust" xfId="13233"/>
    <cellStyle name="_(C) 2007 CB Weather Adjust (2)" xfId="13232"/>
    <cellStyle name="_09GRC Gas Transport For Review" xfId="13231"/>
    <cellStyle name="_09GRC Gas Transport For Review 2" xfId="13230"/>
    <cellStyle name="_09GRC Gas Transport For Review 2 2" xfId="13229"/>
    <cellStyle name="_09GRC Gas Transport For Review 3" xfId="13228"/>
    <cellStyle name="_09GRC Gas Transport For Review_Book4" xfId="13227"/>
    <cellStyle name="_09GRC Gas Transport For Review_Book4 2" xfId="13226"/>
    <cellStyle name="_09GRC Gas Transport For Review_Book4 2 2" xfId="13225"/>
    <cellStyle name="_09GRC Gas Transport For Review_Book4 3" xfId="13224"/>
    <cellStyle name="_09GRC Gas Transport For Review_Book4_DEM-WP(C) ENERG10C--ctn Mid-C_042010 2010GRC" xfId="13223"/>
    <cellStyle name="_09GRC Gas Transport For Review_DEM-WP(C) ENERG10C--ctn Mid-C_042010 2010GRC" xfId="13222"/>
    <cellStyle name="_x0013__16.07E Wild Horse Wind Expansionwrkingfile" xfId="13221"/>
    <cellStyle name="_x0013__16.07E Wild Horse Wind Expansionwrkingfile 2" xfId="13220"/>
    <cellStyle name="_x0013__16.07E Wild Horse Wind Expansionwrkingfile 2 2" xfId="13219"/>
    <cellStyle name="_x0013__16.07E Wild Horse Wind Expansionwrkingfile 3" xfId="13218"/>
    <cellStyle name="_x0013__16.07E Wild Horse Wind Expansionwrkingfile SF" xfId="13217"/>
    <cellStyle name="_x0013__16.07E Wild Horse Wind Expansionwrkingfile SF 2" xfId="13216"/>
    <cellStyle name="_x0013__16.07E Wild Horse Wind Expansionwrkingfile SF 2 2" xfId="13215"/>
    <cellStyle name="_x0013__16.07E Wild Horse Wind Expansionwrkingfile SF 3" xfId="13214"/>
    <cellStyle name="_x0013__16.07E Wild Horse Wind Expansionwrkingfile SF_DEM-WP(C) ENERG10C--ctn Mid-C_042010 2010GRC" xfId="13213"/>
    <cellStyle name="_x0013__16.07E Wild Horse Wind Expansionwrkingfile_DEM-WP(C) ENERG10C--ctn Mid-C_042010 2010GRC" xfId="13212"/>
    <cellStyle name="_x0013__16.37E Wild Horse Expansion DeferralRevwrkingfile SF" xfId="13211"/>
    <cellStyle name="_x0013__16.37E Wild Horse Expansion DeferralRevwrkingfile SF 2" xfId="13210"/>
    <cellStyle name="_x0013__16.37E Wild Horse Expansion DeferralRevwrkingfile SF 2 2" xfId="13209"/>
    <cellStyle name="_x0013__16.37E Wild Horse Expansion DeferralRevwrkingfile SF 3" xfId="13208"/>
    <cellStyle name="_x0013__16.37E Wild Horse Expansion DeferralRevwrkingfile SF_DEM-WP(C) ENERG10C--ctn Mid-C_042010 2010GRC" xfId="13207"/>
    <cellStyle name="_2.01G Temp Normalization(C)" xfId="13206"/>
    <cellStyle name="_2.05G Pass-Through Revenue and Expenses" xfId="13205"/>
    <cellStyle name="_2.11G Interest on Customer Deposits" xfId="13204"/>
    <cellStyle name="_2008 Strat Plan Power Costs Forecast V2 (2009 Update)" xfId="13203"/>
    <cellStyle name="_2008 Strat Plan Power Costs Forecast V2 (2009 Update) 2" xfId="13202"/>
    <cellStyle name="_2008 Strat Plan Power Costs Forecast V2 (2009 Update) 2 2" xfId="13201"/>
    <cellStyle name="_2008 Strat Plan Power Costs Forecast V2 (2009 Update) 3" xfId="13200"/>
    <cellStyle name="_2008 Strat Plan Power Costs Forecast V2 (2009 Update)_DEM-WP(C) ENERG10C--ctn Mid-C_042010 2010GRC" xfId="13199"/>
    <cellStyle name="_2008 Strat Plan Power Costs Forecast V2 (2009 Update)_NIM Summary" xfId="13198"/>
    <cellStyle name="_2008 Strat Plan Power Costs Forecast V2 (2009 Update)_NIM Summary 2" xfId="13197"/>
    <cellStyle name="_2008 Strat Plan Power Costs Forecast V2 (2009 Update)_NIM Summary 2 2" xfId="13196"/>
    <cellStyle name="_2008 Strat Plan Power Costs Forecast V2 (2009 Update)_NIM Summary 3" xfId="13195"/>
    <cellStyle name="_2008 Strat Plan Power Costs Forecast V2 (2009 Update)_NIM Summary_DEM-WP(C) ENERG10C--ctn Mid-C_042010 2010GRC" xfId="13194"/>
    <cellStyle name="_4.01E Temp Normalization" xfId="13193"/>
    <cellStyle name="_4.03G Lease Everett Delta" xfId="13192"/>
    <cellStyle name="_4.04G Pass-Through Revenue and ExpensesWFMI" xfId="13191"/>
    <cellStyle name="_4.06E Pass Throughs" xfId="13190"/>
    <cellStyle name="_4.06E Pass Throughs 2" xfId="13189"/>
    <cellStyle name="_4.06E Pass Throughs 2 2" xfId="13188"/>
    <cellStyle name="_4.06E Pass Throughs 2 2 2" xfId="13187"/>
    <cellStyle name="_4.06E Pass Throughs 2 3" xfId="13186"/>
    <cellStyle name="_4.06E Pass Throughs 3" xfId="13185"/>
    <cellStyle name="_4.06E Pass Throughs 3 2" xfId="13184"/>
    <cellStyle name="_4.06E Pass Throughs 3 2 2" xfId="13183"/>
    <cellStyle name="_4.06E Pass Throughs 3 3" xfId="13182"/>
    <cellStyle name="_4.06E Pass Throughs 3 3 2" xfId="13181"/>
    <cellStyle name="_4.06E Pass Throughs 3 4" xfId="13180"/>
    <cellStyle name="_4.06E Pass Throughs 3 4 2" xfId="13179"/>
    <cellStyle name="_4.06E Pass Throughs 4" xfId="13178"/>
    <cellStyle name="_4.06E Pass Throughs 4 2" xfId="13177"/>
    <cellStyle name="_4.06E Pass Throughs 5" xfId="13176"/>
    <cellStyle name="_4.06E Pass Throughs 5 2" xfId="13175"/>
    <cellStyle name="_4.06E Pass Throughs 6" xfId="13174"/>
    <cellStyle name="_4.06E Pass Throughs 7" xfId="13173"/>
    <cellStyle name="_4.06E Pass Throughs 7 2" xfId="13172"/>
    <cellStyle name="_4.06E Pass Throughs 8" xfId="13171"/>
    <cellStyle name="_4.06E Pass Throughs 8 2" xfId="13170"/>
    <cellStyle name="_4.06E Pass Throughs_04 07E Wild Horse Wind Expansion (C) (2)" xfId="13169"/>
    <cellStyle name="_4.06E Pass Throughs_04 07E Wild Horse Wind Expansion (C) (2) 2" xfId="13168"/>
    <cellStyle name="_4.06E Pass Throughs_04 07E Wild Horse Wind Expansion (C) (2) 2 2" xfId="13167"/>
    <cellStyle name="_4.06E Pass Throughs_04 07E Wild Horse Wind Expansion (C) (2) 3" xfId="13166"/>
    <cellStyle name="_4.06E Pass Throughs_04 07E Wild Horse Wind Expansion (C) (2)_Adj Bench DR 3 for Initial Briefs (Electric)" xfId="13165"/>
    <cellStyle name="_4.06E Pass Throughs_04 07E Wild Horse Wind Expansion (C) (2)_Adj Bench DR 3 for Initial Briefs (Electric) 2" xfId="13164"/>
    <cellStyle name="_4.06E Pass Throughs_04 07E Wild Horse Wind Expansion (C) (2)_Adj Bench DR 3 for Initial Briefs (Electric) 2 2" xfId="13163"/>
    <cellStyle name="_4.06E Pass Throughs_04 07E Wild Horse Wind Expansion (C) (2)_Adj Bench DR 3 for Initial Briefs (Electric) 3" xfId="13162"/>
    <cellStyle name="_4.06E Pass Throughs_04 07E Wild Horse Wind Expansion (C) (2)_Adj Bench DR 3 for Initial Briefs (Electric)_DEM-WP(C) ENERG10C--ctn Mid-C_042010 2010GRC" xfId="13161"/>
    <cellStyle name="_4.06E Pass Throughs_04 07E Wild Horse Wind Expansion (C) (2)_Book1" xfId="13160"/>
    <cellStyle name="_4.06E Pass Throughs_04 07E Wild Horse Wind Expansion (C) (2)_DEM-WP(C) ENERG10C--ctn Mid-C_042010 2010GRC" xfId="13159"/>
    <cellStyle name="_4.06E Pass Throughs_04 07E Wild Horse Wind Expansion (C) (2)_Electric Rev Req Model (2009 GRC) " xfId="13158"/>
    <cellStyle name="_4.06E Pass Throughs_04 07E Wild Horse Wind Expansion (C) (2)_Electric Rev Req Model (2009 GRC)  2" xfId="13157"/>
    <cellStyle name="_4.06E Pass Throughs_04 07E Wild Horse Wind Expansion (C) (2)_Electric Rev Req Model (2009 GRC)  2 2" xfId="13156"/>
    <cellStyle name="_4.06E Pass Throughs_04 07E Wild Horse Wind Expansion (C) (2)_Electric Rev Req Model (2009 GRC)  3" xfId="13155"/>
    <cellStyle name="_4.06E Pass Throughs_04 07E Wild Horse Wind Expansion (C) (2)_Electric Rev Req Model (2009 GRC) _DEM-WP(C) ENERG10C--ctn Mid-C_042010 2010GRC" xfId="13154"/>
    <cellStyle name="_4.06E Pass Throughs_04 07E Wild Horse Wind Expansion (C) (2)_Electric Rev Req Model (2009 GRC) Rebuttal" xfId="13153"/>
    <cellStyle name="_4.06E Pass Throughs_04 07E Wild Horse Wind Expansion (C) (2)_Electric Rev Req Model (2009 GRC) Rebuttal 2" xfId="13152"/>
    <cellStyle name="_4.06E Pass Throughs_04 07E Wild Horse Wind Expansion (C) (2)_Electric Rev Req Model (2009 GRC) Rebuttal 2 2" xfId="13151"/>
    <cellStyle name="_4.06E Pass Throughs_04 07E Wild Horse Wind Expansion (C) (2)_Electric Rev Req Model (2009 GRC) Rebuttal 3" xfId="13150"/>
    <cellStyle name="_4.06E Pass Throughs_04 07E Wild Horse Wind Expansion (C) (2)_Electric Rev Req Model (2009 GRC) Rebuttal REmoval of New  WH Solar AdjustMI" xfId="13149"/>
    <cellStyle name="_4.06E Pass Throughs_04 07E Wild Horse Wind Expansion (C) (2)_Electric Rev Req Model (2009 GRC) Rebuttal REmoval of New  WH Solar AdjustMI 2" xfId="13148"/>
    <cellStyle name="_4.06E Pass Throughs_04 07E Wild Horse Wind Expansion (C) (2)_Electric Rev Req Model (2009 GRC) Rebuttal REmoval of New  WH Solar AdjustMI 2 2" xfId="13147"/>
    <cellStyle name="_4.06E Pass Throughs_04 07E Wild Horse Wind Expansion (C) (2)_Electric Rev Req Model (2009 GRC) Rebuttal REmoval of New  WH Solar AdjustMI 3" xfId="13146"/>
    <cellStyle name="_4.06E Pass Throughs_04 07E Wild Horse Wind Expansion (C) (2)_Electric Rev Req Model (2009 GRC) Rebuttal REmoval of New  WH Solar AdjustMI_DEM-WP(C) ENERG10C--ctn Mid-C_042010 2010GRC" xfId="13145"/>
    <cellStyle name="_4.06E Pass Throughs_04 07E Wild Horse Wind Expansion (C) (2)_Electric Rev Req Model (2009 GRC) Revised 01-18-2010" xfId="13144"/>
    <cellStyle name="_4.06E Pass Throughs_04 07E Wild Horse Wind Expansion (C) (2)_Electric Rev Req Model (2009 GRC) Revised 01-18-2010 2" xfId="13143"/>
    <cellStyle name="_4.06E Pass Throughs_04 07E Wild Horse Wind Expansion (C) (2)_Electric Rev Req Model (2009 GRC) Revised 01-18-2010 2 2" xfId="13142"/>
    <cellStyle name="_4.06E Pass Throughs_04 07E Wild Horse Wind Expansion (C) (2)_Electric Rev Req Model (2009 GRC) Revised 01-18-2010 3" xfId="13141"/>
    <cellStyle name="_4.06E Pass Throughs_04 07E Wild Horse Wind Expansion (C) (2)_Electric Rev Req Model (2009 GRC) Revised 01-18-2010_DEM-WP(C) ENERG10C--ctn Mid-C_042010 2010GRC" xfId="13140"/>
    <cellStyle name="_4.06E Pass Throughs_04 07E Wild Horse Wind Expansion (C) (2)_Electric Rev Req Model (2010 GRC)" xfId="13139"/>
    <cellStyle name="_4.06E Pass Throughs_04 07E Wild Horse Wind Expansion (C) (2)_Electric Rev Req Model (2010 GRC) SF" xfId="13138"/>
    <cellStyle name="_4.06E Pass Throughs_04 07E Wild Horse Wind Expansion (C) (2)_Final Order Electric EXHIBIT A-1" xfId="13137"/>
    <cellStyle name="_4.06E Pass Throughs_04 07E Wild Horse Wind Expansion (C) (2)_Final Order Electric EXHIBIT A-1 2" xfId="13136"/>
    <cellStyle name="_4.06E Pass Throughs_04 07E Wild Horse Wind Expansion (C) (2)_Final Order Electric EXHIBIT A-1 2 2" xfId="13135"/>
    <cellStyle name="_4.06E Pass Throughs_04 07E Wild Horse Wind Expansion (C) (2)_Final Order Electric EXHIBIT A-1 3" xfId="13134"/>
    <cellStyle name="_4.06E Pass Throughs_04 07E Wild Horse Wind Expansion (C) (2)_TENASKA REGULATORY ASSET" xfId="13133"/>
    <cellStyle name="_4.06E Pass Throughs_04 07E Wild Horse Wind Expansion (C) (2)_TENASKA REGULATORY ASSET 2" xfId="13132"/>
    <cellStyle name="_4.06E Pass Throughs_04 07E Wild Horse Wind Expansion (C) (2)_TENASKA REGULATORY ASSET 2 2" xfId="13131"/>
    <cellStyle name="_4.06E Pass Throughs_04 07E Wild Horse Wind Expansion (C) (2)_TENASKA REGULATORY ASSET 3" xfId="13130"/>
    <cellStyle name="_4.06E Pass Throughs_16.37E Wild Horse Expansion DeferralRevwrkingfile SF" xfId="13129"/>
    <cellStyle name="_4.06E Pass Throughs_16.37E Wild Horse Expansion DeferralRevwrkingfile SF 2" xfId="13128"/>
    <cellStyle name="_4.06E Pass Throughs_16.37E Wild Horse Expansion DeferralRevwrkingfile SF 2 2" xfId="13127"/>
    <cellStyle name="_4.06E Pass Throughs_16.37E Wild Horse Expansion DeferralRevwrkingfile SF 3" xfId="13126"/>
    <cellStyle name="_4.06E Pass Throughs_16.37E Wild Horse Expansion DeferralRevwrkingfile SF_DEM-WP(C) ENERG10C--ctn Mid-C_042010 2010GRC" xfId="13125"/>
    <cellStyle name="_4.06E Pass Throughs_2009 Compliance Filing PCA Exhibits for GRC" xfId="13124"/>
    <cellStyle name="_4.06E Pass Throughs_2009 Compliance Filing PCA Exhibits for GRC 2" xfId="13123"/>
    <cellStyle name="_4.06E Pass Throughs_2009 GRC Compl Filing - Exhibit D" xfId="13122"/>
    <cellStyle name="_4.06E Pass Throughs_2009 GRC Compl Filing - Exhibit D 2" xfId="13121"/>
    <cellStyle name="_4.06E Pass Throughs_2009 GRC Compl Filing - Exhibit D 2 2" xfId="13120"/>
    <cellStyle name="_4.06E Pass Throughs_2009 GRC Compl Filing - Exhibit D 3" xfId="13119"/>
    <cellStyle name="_4.06E Pass Throughs_2009 GRC Compl Filing - Exhibit D_DEM-WP(C) ENERG10C--ctn Mid-C_042010 2010GRC" xfId="13118"/>
    <cellStyle name="_4.06E Pass Throughs_2010 PTC's July1_Dec31 2010 " xfId="13117"/>
    <cellStyle name="_4.06E Pass Throughs_2010 PTC's Sept10_Aug11 (Version 4)" xfId="13116"/>
    <cellStyle name="_4.06E Pass Throughs_3.01 Income Statement" xfId="13115"/>
    <cellStyle name="_4.06E Pass Throughs_4 31 Regulatory Assets and Liabilities  7 06- Exhibit D" xfId="13114"/>
    <cellStyle name="_4.06E Pass Throughs_4 31 Regulatory Assets and Liabilities  7 06- Exhibit D 2" xfId="13113"/>
    <cellStyle name="_4.06E Pass Throughs_4 31 Regulatory Assets and Liabilities  7 06- Exhibit D 2 2" xfId="13112"/>
    <cellStyle name="_4.06E Pass Throughs_4 31 Regulatory Assets and Liabilities  7 06- Exhibit D 3" xfId="13111"/>
    <cellStyle name="_4.06E Pass Throughs_4 31 Regulatory Assets and Liabilities  7 06- Exhibit D_DEM-WP(C) ENERG10C--ctn Mid-C_042010 2010GRC" xfId="13110"/>
    <cellStyle name="_4.06E Pass Throughs_4 31 Regulatory Assets and Liabilities  7 06- Exhibit D_NIM Summary" xfId="13109"/>
    <cellStyle name="_4.06E Pass Throughs_4 31 Regulatory Assets and Liabilities  7 06- Exhibit D_NIM Summary 2" xfId="13108"/>
    <cellStyle name="_4.06E Pass Throughs_4 31 Regulatory Assets and Liabilities  7 06- Exhibit D_NIM Summary 2 2" xfId="13107"/>
    <cellStyle name="_4.06E Pass Throughs_4 31 Regulatory Assets and Liabilities  7 06- Exhibit D_NIM Summary 3" xfId="13106"/>
    <cellStyle name="_4.06E Pass Throughs_4 31 Regulatory Assets and Liabilities  7 06- Exhibit D_NIM Summary_DEM-WP(C) ENERG10C--ctn Mid-C_042010 2010GRC" xfId="13105"/>
    <cellStyle name="_4.06E Pass Throughs_4 31 Regulatory Assets and Liabilities  7 06- Exhibit D_NIM+O&amp;M" xfId="13104"/>
    <cellStyle name="_4.06E Pass Throughs_4 31 Regulatory Assets and Liabilities  7 06- Exhibit D_NIM+O&amp;M Monthly" xfId="13103"/>
    <cellStyle name="_4.06E Pass Throughs_4 31E Reg Asset  Liab and EXH D" xfId="13102"/>
    <cellStyle name="_4.06E Pass Throughs_4 31E Reg Asset  Liab and EXH D _ Aug 10 Filing (2)" xfId="13101"/>
    <cellStyle name="_4.06E Pass Throughs_4 32 Regulatory Assets and Liabilities  7 06- Exhibit D" xfId="13100"/>
    <cellStyle name="_4.06E Pass Throughs_4 32 Regulatory Assets and Liabilities  7 06- Exhibit D 2" xfId="13099"/>
    <cellStyle name="_4.06E Pass Throughs_4 32 Regulatory Assets and Liabilities  7 06- Exhibit D 2 2" xfId="13098"/>
    <cellStyle name="_4.06E Pass Throughs_4 32 Regulatory Assets and Liabilities  7 06- Exhibit D 3" xfId="13097"/>
    <cellStyle name="_4.06E Pass Throughs_4 32 Regulatory Assets and Liabilities  7 06- Exhibit D_DEM-WP(C) ENERG10C--ctn Mid-C_042010 2010GRC" xfId="13096"/>
    <cellStyle name="_4.06E Pass Throughs_4 32 Regulatory Assets and Liabilities  7 06- Exhibit D_NIM Summary" xfId="13095"/>
    <cellStyle name="_4.06E Pass Throughs_4 32 Regulatory Assets and Liabilities  7 06- Exhibit D_NIM Summary 2" xfId="13094"/>
    <cellStyle name="_4.06E Pass Throughs_4 32 Regulatory Assets and Liabilities  7 06- Exhibit D_NIM Summary 2 2" xfId="13093"/>
    <cellStyle name="_4.06E Pass Throughs_4 32 Regulatory Assets and Liabilities  7 06- Exhibit D_NIM Summary 3" xfId="13092"/>
    <cellStyle name="_4.06E Pass Throughs_4 32 Regulatory Assets and Liabilities  7 06- Exhibit D_NIM Summary_DEM-WP(C) ENERG10C--ctn Mid-C_042010 2010GRC" xfId="13091"/>
    <cellStyle name="_4.06E Pass Throughs_4 32 Regulatory Assets and Liabilities  7 06- Exhibit D_NIM+O&amp;M" xfId="13090"/>
    <cellStyle name="_4.06E Pass Throughs_4 32 Regulatory Assets and Liabilities  7 06- Exhibit D_NIM+O&amp;M Monthly" xfId="13089"/>
    <cellStyle name="_4.06E Pass Throughs_Att B to RECs proceeds proposal" xfId="13088"/>
    <cellStyle name="_4.06E Pass Throughs_AURORA Total New" xfId="13087"/>
    <cellStyle name="_4.06E Pass Throughs_AURORA Total New 2" xfId="13086"/>
    <cellStyle name="_4.06E Pass Throughs_AURORA Total New 2 2" xfId="13085"/>
    <cellStyle name="_4.06E Pass Throughs_AURORA Total New 3" xfId="13084"/>
    <cellStyle name="_4.06E Pass Throughs_Backup for Attachment B 2010-09-09" xfId="13083"/>
    <cellStyle name="_4.06E Pass Throughs_Bench Request - Attachment B" xfId="13082"/>
    <cellStyle name="_4.06E Pass Throughs_Book2" xfId="13081"/>
    <cellStyle name="_4.06E Pass Throughs_Book2 2" xfId="13080"/>
    <cellStyle name="_4.06E Pass Throughs_Book2 2 2" xfId="13079"/>
    <cellStyle name="_4.06E Pass Throughs_Book2 3" xfId="13078"/>
    <cellStyle name="_4.06E Pass Throughs_Book2_Adj Bench DR 3 for Initial Briefs (Electric)" xfId="13077"/>
    <cellStyle name="_4.06E Pass Throughs_Book2_Adj Bench DR 3 for Initial Briefs (Electric) 2" xfId="13076"/>
    <cellStyle name="_4.06E Pass Throughs_Book2_Adj Bench DR 3 for Initial Briefs (Electric) 2 2" xfId="13075"/>
    <cellStyle name="_4.06E Pass Throughs_Book2_Adj Bench DR 3 for Initial Briefs (Electric) 3" xfId="13074"/>
    <cellStyle name="_4.06E Pass Throughs_Book2_Adj Bench DR 3 for Initial Briefs (Electric)_DEM-WP(C) ENERG10C--ctn Mid-C_042010 2010GRC" xfId="13073"/>
    <cellStyle name="_4.06E Pass Throughs_Book2_DEM-WP(C) ENERG10C--ctn Mid-C_042010 2010GRC" xfId="13072"/>
    <cellStyle name="_4.06E Pass Throughs_Book2_Electric Rev Req Model (2009 GRC) Rebuttal" xfId="13071"/>
    <cellStyle name="_4.06E Pass Throughs_Book2_Electric Rev Req Model (2009 GRC) Rebuttal 2" xfId="13070"/>
    <cellStyle name="_4.06E Pass Throughs_Book2_Electric Rev Req Model (2009 GRC) Rebuttal 2 2" xfId="13069"/>
    <cellStyle name="_4.06E Pass Throughs_Book2_Electric Rev Req Model (2009 GRC) Rebuttal 3" xfId="13068"/>
    <cellStyle name="_4.06E Pass Throughs_Book2_Electric Rev Req Model (2009 GRC) Rebuttal REmoval of New  WH Solar AdjustMI" xfId="13067"/>
    <cellStyle name="_4.06E Pass Throughs_Book2_Electric Rev Req Model (2009 GRC) Rebuttal REmoval of New  WH Solar AdjustMI 2" xfId="13066"/>
    <cellStyle name="_4.06E Pass Throughs_Book2_Electric Rev Req Model (2009 GRC) Rebuttal REmoval of New  WH Solar AdjustMI 2 2" xfId="13065"/>
    <cellStyle name="_4.06E Pass Throughs_Book2_Electric Rev Req Model (2009 GRC) Rebuttal REmoval of New  WH Solar AdjustMI 3" xfId="13064"/>
    <cellStyle name="_4.06E Pass Throughs_Book2_Electric Rev Req Model (2009 GRC) Rebuttal REmoval of New  WH Solar AdjustMI_DEM-WP(C) ENERG10C--ctn Mid-C_042010 2010GRC" xfId="13063"/>
    <cellStyle name="_4.06E Pass Throughs_Book2_Electric Rev Req Model (2009 GRC) Revised 01-18-2010" xfId="13062"/>
    <cellStyle name="_4.06E Pass Throughs_Book2_Electric Rev Req Model (2009 GRC) Revised 01-18-2010 2" xfId="13061"/>
    <cellStyle name="_4.06E Pass Throughs_Book2_Electric Rev Req Model (2009 GRC) Revised 01-18-2010 2 2" xfId="13060"/>
    <cellStyle name="_4.06E Pass Throughs_Book2_Electric Rev Req Model (2009 GRC) Revised 01-18-2010 3" xfId="13059"/>
    <cellStyle name="_4.06E Pass Throughs_Book2_Electric Rev Req Model (2009 GRC) Revised 01-18-2010_DEM-WP(C) ENERG10C--ctn Mid-C_042010 2010GRC" xfId="13058"/>
    <cellStyle name="_4.06E Pass Throughs_Book2_Final Order Electric EXHIBIT A-1" xfId="13057"/>
    <cellStyle name="_4.06E Pass Throughs_Book2_Final Order Electric EXHIBIT A-1 2" xfId="13056"/>
    <cellStyle name="_4.06E Pass Throughs_Book2_Final Order Electric EXHIBIT A-1 2 2" xfId="13055"/>
    <cellStyle name="_4.06E Pass Throughs_Book2_Final Order Electric EXHIBIT A-1 3" xfId="13054"/>
    <cellStyle name="_4.06E Pass Throughs_Book4" xfId="13053"/>
    <cellStyle name="_4.06E Pass Throughs_Book4 2" xfId="13052"/>
    <cellStyle name="_4.06E Pass Throughs_Book4 2 2" xfId="13051"/>
    <cellStyle name="_4.06E Pass Throughs_Book4 3" xfId="13050"/>
    <cellStyle name="_4.06E Pass Throughs_Book4_DEM-WP(C) ENERG10C--ctn Mid-C_042010 2010GRC" xfId="13049"/>
    <cellStyle name="_4.06E Pass Throughs_Book9" xfId="13048"/>
    <cellStyle name="_4.06E Pass Throughs_Book9 2" xfId="13047"/>
    <cellStyle name="_4.06E Pass Throughs_Book9 2 2" xfId="13046"/>
    <cellStyle name="_4.06E Pass Throughs_Book9 3" xfId="13045"/>
    <cellStyle name="_4.06E Pass Throughs_Book9_DEM-WP(C) ENERG10C--ctn Mid-C_042010 2010GRC" xfId="13044"/>
    <cellStyle name="_4.06E Pass Throughs_Chelan PUD Power Costs (8-10)" xfId="13043"/>
    <cellStyle name="_4.06E Pass Throughs_DEM-WP(C) Chelan Power Costs" xfId="13042"/>
    <cellStyle name="_4.06E Pass Throughs_DEM-WP(C) ENERG10C--ctn Mid-C_042010 2010GRC" xfId="13041"/>
    <cellStyle name="_4.06E Pass Throughs_DEM-WP(C) Gas Transport 2010GRC" xfId="13040"/>
    <cellStyle name="_4.06E Pass Throughs_DWH-08 (Rate Spread &amp; Design Workpapers)" xfId="13039"/>
    <cellStyle name="_4.06E Pass Throughs_DWH-08 (Rate Spread &amp; Design Workpapers) 2" xfId="13038"/>
    <cellStyle name="_4.06E Pass Throughs_Exh A-1 resulting from UE-112050 effective Jan 1 2012" xfId="13037"/>
    <cellStyle name="_4.06E Pass Throughs_Exh G - Klamath Peaker PPA fr C Locke 2-12" xfId="13036"/>
    <cellStyle name="_4.06E Pass Throughs_Exhibit A-1 effective 4-1-11 fr S Free 12-11" xfId="13035"/>
    <cellStyle name="_4.06E Pass Throughs_Final 2008 PTC Rate Design Workpapers 10.27.08" xfId="13034"/>
    <cellStyle name="_4.06E Pass Throughs_Final 2008 PTC Rate Design Workpapers 10.27.08 2" xfId="13033"/>
    <cellStyle name="_4.06E Pass Throughs_INPUTS" xfId="13032"/>
    <cellStyle name="_4.06E Pass Throughs_INPUTS 2" xfId="13031"/>
    <cellStyle name="_4.06E Pass Throughs_INPUTS 2 2" xfId="13030"/>
    <cellStyle name="_4.06E Pass Throughs_INPUTS 3" xfId="13029"/>
    <cellStyle name="_4.06E Pass Throughs_Laid Off Employees + CEO" xfId="13028"/>
    <cellStyle name="_4.06E Pass Throughs_Low Income 2010 RevRequirement" xfId="13027"/>
    <cellStyle name="_4.06E Pass Throughs_Low Income 2010 RevRequirement (2)" xfId="13026"/>
    <cellStyle name="_4.06E Pass Throughs_Misc. Exp Airport Parking" xfId="13025"/>
    <cellStyle name="_4.06E Pass Throughs_NIM Summary" xfId="13024"/>
    <cellStyle name="_4.06E Pass Throughs_NIM Summary 09GRC" xfId="13023"/>
    <cellStyle name="_4.06E Pass Throughs_NIM Summary 09GRC 2" xfId="13022"/>
    <cellStyle name="_4.06E Pass Throughs_NIM Summary 09GRC 2 2" xfId="13021"/>
    <cellStyle name="_4.06E Pass Throughs_NIM Summary 09GRC 3" xfId="13020"/>
    <cellStyle name="_4.06E Pass Throughs_NIM Summary 09GRC_DEM-WP(C) ENERG10C--ctn Mid-C_042010 2010GRC" xfId="13019"/>
    <cellStyle name="_4.06E Pass Throughs_NIM Summary 10" xfId="13018"/>
    <cellStyle name="_4.06E Pass Throughs_NIM Summary 2" xfId="13017"/>
    <cellStyle name="_4.06E Pass Throughs_NIM Summary 2 2" xfId="13016"/>
    <cellStyle name="_4.06E Pass Throughs_NIM Summary 3" xfId="13015"/>
    <cellStyle name="_4.06E Pass Throughs_NIM Summary 4" xfId="13014"/>
    <cellStyle name="_4.06E Pass Throughs_NIM Summary 5" xfId="13013"/>
    <cellStyle name="_4.06E Pass Throughs_NIM Summary 6" xfId="13012"/>
    <cellStyle name="_4.06E Pass Throughs_NIM Summary 7" xfId="13011"/>
    <cellStyle name="_4.06E Pass Throughs_NIM Summary 8" xfId="13010"/>
    <cellStyle name="_4.06E Pass Throughs_NIM Summary 9" xfId="13009"/>
    <cellStyle name="_4.06E Pass Throughs_NIM Summary_DEM-WP(C) ENERG10C--ctn Mid-C_042010 2010GRC" xfId="13008"/>
    <cellStyle name="_4.06E Pass Throughs_NIM+O&amp;M" xfId="13007"/>
    <cellStyle name="_4.06E Pass Throughs_NIM+O&amp;M 2" xfId="13006"/>
    <cellStyle name="_4.06E Pass Throughs_NIM+O&amp;M Monthly" xfId="13005"/>
    <cellStyle name="_4.06E Pass Throughs_NIM+O&amp;M Monthly 2" xfId="13004"/>
    <cellStyle name="_4.06E Pass Throughs_Oct2010toSep2011LwIncLead" xfId="13003"/>
    <cellStyle name="_4.06E Pass Throughs_PCA 10 -  Exhibit D Dec 2011" xfId="13002"/>
    <cellStyle name="_4.06E Pass Throughs_PCA 10 -  Exhibit D from A Kellogg Jan 2011" xfId="13001"/>
    <cellStyle name="_4.06E Pass Throughs_PCA 10 -  Exhibit D from A Kellogg July 2011" xfId="13000"/>
    <cellStyle name="_4.06E Pass Throughs_PCA 10 -  Exhibit D from S Free Rcv'd 12-11" xfId="12999"/>
    <cellStyle name="_4.06E Pass Throughs_PCA 11 -  Exhibit D Apr 2012 fr A Kellogg v2" xfId="12998"/>
    <cellStyle name="_4.06E Pass Throughs_PCA 11 -  Exhibit D Jan 2012 fr A Kellogg" xfId="12997"/>
    <cellStyle name="_4.06E Pass Throughs_PCA 11 -  Exhibit D Jan 2012 WF" xfId="12996"/>
    <cellStyle name="_4.06E Pass Throughs_PCA 9 -  Exhibit D April 2010" xfId="12995"/>
    <cellStyle name="_4.06E Pass Throughs_PCA 9 -  Exhibit D April 2010 (3)" xfId="12994"/>
    <cellStyle name="_4.06E Pass Throughs_PCA 9 -  Exhibit D April 2010 (3) 2" xfId="12993"/>
    <cellStyle name="_4.06E Pass Throughs_PCA 9 -  Exhibit D April 2010 (3) 2 2" xfId="12992"/>
    <cellStyle name="_4.06E Pass Throughs_PCA 9 -  Exhibit D April 2010 (3) 3" xfId="12991"/>
    <cellStyle name="_4.06E Pass Throughs_PCA 9 -  Exhibit D April 2010 (3)_DEM-WP(C) ENERG10C--ctn Mid-C_042010 2010GRC" xfId="12990"/>
    <cellStyle name="_4.06E Pass Throughs_PCA 9 -  Exhibit D April 2010 2" xfId="12989"/>
    <cellStyle name="_4.06E Pass Throughs_PCA 9 -  Exhibit D April 2010 3" xfId="12988"/>
    <cellStyle name="_4.06E Pass Throughs_PCA 9 -  Exhibit D April 2010 4" xfId="12987"/>
    <cellStyle name="_4.06E Pass Throughs_PCA 9 -  Exhibit D April 2010 5" xfId="12986"/>
    <cellStyle name="_4.06E Pass Throughs_PCA 9 -  Exhibit D April 2010 6" xfId="12985"/>
    <cellStyle name="_4.06E Pass Throughs_PCA 9 -  Exhibit D April 2010 7" xfId="12984"/>
    <cellStyle name="_4.06E Pass Throughs_PCA 9 -  Exhibit D Nov 2010" xfId="12983"/>
    <cellStyle name="_4.06E Pass Throughs_PCA 9 -  Exhibit D Nov 2010 2" xfId="12982"/>
    <cellStyle name="_4.06E Pass Throughs_PCA 9 - Exhibit D at August 2010" xfId="12981"/>
    <cellStyle name="_4.06E Pass Throughs_PCA 9 - Exhibit D at August 2010 2" xfId="12980"/>
    <cellStyle name="_4.06E Pass Throughs_PCA 9 - Exhibit D June 2010 GRC" xfId="12979"/>
    <cellStyle name="_4.06E Pass Throughs_PCA 9 - Exhibit D June 2010 GRC 2" xfId="12978"/>
    <cellStyle name="_4.06E Pass Throughs_Power Costs - Comparison bx Rbtl-Staff-Jt-PC" xfId="12977"/>
    <cellStyle name="_4.06E Pass Throughs_Power Costs - Comparison bx Rbtl-Staff-Jt-PC 2" xfId="12976"/>
    <cellStyle name="_4.06E Pass Throughs_Power Costs - Comparison bx Rbtl-Staff-Jt-PC 2 2" xfId="12975"/>
    <cellStyle name="_4.06E Pass Throughs_Power Costs - Comparison bx Rbtl-Staff-Jt-PC 3" xfId="12974"/>
    <cellStyle name="_4.06E Pass Throughs_Power Costs - Comparison bx Rbtl-Staff-Jt-PC_Adj Bench DR 3 for Initial Briefs (Electric)" xfId="12973"/>
    <cellStyle name="_4.06E Pass Throughs_Power Costs - Comparison bx Rbtl-Staff-Jt-PC_Adj Bench DR 3 for Initial Briefs (Electric) 2" xfId="12972"/>
    <cellStyle name="_4.06E Pass Throughs_Power Costs - Comparison bx Rbtl-Staff-Jt-PC_Adj Bench DR 3 for Initial Briefs (Electric) 2 2" xfId="12971"/>
    <cellStyle name="_4.06E Pass Throughs_Power Costs - Comparison bx Rbtl-Staff-Jt-PC_Adj Bench DR 3 for Initial Briefs (Electric) 3" xfId="12970"/>
    <cellStyle name="_4.06E Pass Throughs_Power Costs - Comparison bx Rbtl-Staff-Jt-PC_Adj Bench DR 3 for Initial Briefs (Electric)_DEM-WP(C) ENERG10C--ctn Mid-C_042010 2010GRC" xfId="12969"/>
    <cellStyle name="_4.06E Pass Throughs_Power Costs - Comparison bx Rbtl-Staff-Jt-PC_DEM-WP(C) ENERG10C--ctn Mid-C_042010 2010GRC" xfId="12968"/>
    <cellStyle name="_4.06E Pass Throughs_Power Costs - Comparison bx Rbtl-Staff-Jt-PC_Electric Rev Req Model (2009 GRC) Rebuttal" xfId="12967"/>
    <cellStyle name="_4.06E Pass Throughs_Power Costs - Comparison bx Rbtl-Staff-Jt-PC_Electric Rev Req Model (2009 GRC) Rebuttal 2" xfId="12966"/>
    <cellStyle name="_4.06E Pass Throughs_Power Costs - Comparison bx Rbtl-Staff-Jt-PC_Electric Rev Req Model (2009 GRC) Rebuttal 2 2" xfId="12965"/>
    <cellStyle name="_4.06E Pass Throughs_Power Costs - Comparison bx Rbtl-Staff-Jt-PC_Electric Rev Req Model (2009 GRC) Rebuttal 3" xfId="12964"/>
    <cellStyle name="_4.06E Pass Throughs_Power Costs - Comparison bx Rbtl-Staff-Jt-PC_Electric Rev Req Model (2009 GRC) Rebuttal REmoval of New  WH Solar AdjustMI" xfId="12963"/>
    <cellStyle name="_4.06E Pass Throughs_Power Costs - Comparison bx Rbtl-Staff-Jt-PC_Electric Rev Req Model (2009 GRC) Rebuttal REmoval of New  WH Solar AdjustMI 2" xfId="12962"/>
    <cellStyle name="_4.06E Pass Throughs_Power Costs - Comparison bx Rbtl-Staff-Jt-PC_Electric Rev Req Model (2009 GRC) Rebuttal REmoval of New  WH Solar AdjustMI 2 2" xfId="12961"/>
    <cellStyle name="_4.06E Pass Throughs_Power Costs - Comparison bx Rbtl-Staff-Jt-PC_Electric Rev Req Model (2009 GRC) Rebuttal REmoval of New  WH Solar AdjustMI 3" xfId="12960"/>
    <cellStyle name="_4.06E Pass Throughs_Power Costs - Comparison bx Rbtl-Staff-Jt-PC_Electric Rev Req Model (2009 GRC) Rebuttal REmoval of New  WH Solar AdjustMI_DEM-WP(C) ENERG10C--ctn Mid-C_042010 2010GRC" xfId="12959"/>
    <cellStyle name="_4.06E Pass Throughs_Power Costs - Comparison bx Rbtl-Staff-Jt-PC_Electric Rev Req Model (2009 GRC) Revised 01-18-2010" xfId="12958"/>
    <cellStyle name="_4.06E Pass Throughs_Power Costs - Comparison bx Rbtl-Staff-Jt-PC_Electric Rev Req Model (2009 GRC) Revised 01-18-2010 2" xfId="12957"/>
    <cellStyle name="_4.06E Pass Throughs_Power Costs - Comparison bx Rbtl-Staff-Jt-PC_Electric Rev Req Model (2009 GRC) Revised 01-18-2010 2 2" xfId="12956"/>
    <cellStyle name="_4.06E Pass Throughs_Power Costs - Comparison bx Rbtl-Staff-Jt-PC_Electric Rev Req Model (2009 GRC) Revised 01-18-2010 3" xfId="12955"/>
    <cellStyle name="_4.06E Pass Throughs_Power Costs - Comparison bx Rbtl-Staff-Jt-PC_Electric Rev Req Model (2009 GRC) Revised 01-18-2010_DEM-WP(C) ENERG10C--ctn Mid-C_042010 2010GRC" xfId="12954"/>
    <cellStyle name="_4.06E Pass Throughs_Power Costs - Comparison bx Rbtl-Staff-Jt-PC_Final Order Electric EXHIBIT A-1" xfId="12953"/>
    <cellStyle name="_4.06E Pass Throughs_Power Costs - Comparison bx Rbtl-Staff-Jt-PC_Final Order Electric EXHIBIT A-1 2" xfId="12952"/>
    <cellStyle name="_4.06E Pass Throughs_Power Costs - Comparison bx Rbtl-Staff-Jt-PC_Final Order Electric EXHIBIT A-1 2 2" xfId="12951"/>
    <cellStyle name="_4.06E Pass Throughs_Power Costs - Comparison bx Rbtl-Staff-Jt-PC_Final Order Electric EXHIBIT A-1 3" xfId="12950"/>
    <cellStyle name="_4.06E Pass Throughs_Production Adj 4.37" xfId="12949"/>
    <cellStyle name="_4.06E Pass Throughs_Production Adj 4.37 2" xfId="12948"/>
    <cellStyle name="_4.06E Pass Throughs_Production Adj 4.37 2 2" xfId="12947"/>
    <cellStyle name="_4.06E Pass Throughs_Production Adj 4.37 3" xfId="12946"/>
    <cellStyle name="_4.06E Pass Throughs_Purchased Power Adj 4.03" xfId="12945"/>
    <cellStyle name="_4.06E Pass Throughs_Purchased Power Adj 4.03 2" xfId="12944"/>
    <cellStyle name="_4.06E Pass Throughs_Purchased Power Adj 4.03 2 2" xfId="12943"/>
    <cellStyle name="_4.06E Pass Throughs_Purchased Power Adj 4.03 3" xfId="12942"/>
    <cellStyle name="_4.06E Pass Throughs_Rebuttal Power Costs" xfId="12941"/>
    <cellStyle name="_4.06E Pass Throughs_Rebuttal Power Costs 2" xfId="12940"/>
    <cellStyle name="_4.06E Pass Throughs_Rebuttal Power Costs 2 2" xfId="12939"/>
    <cellStyle name="_4.06E Pass Throughs_Rebuttal Power Costs 3" xfId="12938"/>
    <cellStyle name="_4.06E Pass Throughs_Rebuttal Power Costs_Adj Bench DR 3 for Initial Briefs (Electric)" xfId="12937"/>
    <cellStyle name="_4.06E Pass Throughs_Rebuttal Power Costs_Adj Bench DR 3 for Initial Briefs (Electric) 2" xfId="12936"/>
    <cellStyle name="_4.06E Pass Throughs_Rebuttal Power Costs_Adj Bench DR 3 for Initial Briefs (Electric) 2 2" xfId="12935"/>
    <cellStyle name="_4.06E Pass Throughs_Rebuttal Power Costs_Adj Bench DR 3 for Initial Briefs (Electric) 3" xfId="12934"/>
    <cellStyle name="_4.06E Pass Throughs_Rebuttal Power Costs_Adj Bench DR 3 for Initial Briefs (Electric)_DEM-WP(C) ENERG10C--ctn Mid-C_042010 2010GRC" xfId="12933"/>
    <cellStyle name="_4.06E Pass Throughs_Rebuttal Power Costs_DEM-WP(C) ENERG10C--ctn Mid-C_042010 2010GRC" xfId="12932"/>
    <cellStyle name="_4.06E Pass Throughs_Rebuttal Power Costs_Electric Rev Req Model (2009 GRC) Rebuttal" xfId="12931"/>
    <cellStyle name="_4.06E Pass Throughs_Rebuttal Power Costs_Electric Rev Req Model (2009 GRC) Rebuttal 2" xfId="12930"/>
    <cellStyle name="_4.06E Pass Throughs_Rebuttal Power Costs_Electric Rev Req Model (2009 GRC) Rebuttal 2 2" xfId="12929"/>
    <cellStyle name="_4.06E Pass Throughs_Rebuttal Power Costs_Electric Rev Req Model (2009 GRC) Rebuttal 3" xfId="12928"/>
    <cellStyle name="_4.06E Pass Throughs_Rebuttal Power Costs_Electric Rev Req Model (2009 GRC) Rebuttal REmoval of New  WH Solar AdjustMI" xfId="12927"/>
    <cellStyle name="_4.06E Pass Throughs_Rebuttal Power Costs_Electric Rev Req Model (2009 GRC) Rebuttal REmoval of New  WH Solar AdjustMI 2" xfId="12926"/>
    <cellStyle name="_4.06E Pass Throughs_Rebuttal Power Costs_Electric Rev Req Model (2009 GRC) Rebuttal REmoval of New  WH Solar AdjustMI 2 2" xfId="12925"/>
    <cellStyle name="_4.06E Pass Throughs_Rebuttal Power Costs_Electric Rev Req Model (2009 GRC) Rebuttal REmoval of New  WH Solar AdjustMI 3" xfId="12924"/>
    <cellStyle name="_4.06E Pass Throughs_Rebuttal Power Costs_Electric Rev Req Model (2009 GRC) Rebuttal REmoval of New  WH Solar AdjustMI_DEM-WP(C) ENERG10C--ctn Mid-C_042010 2010GRC" xfId="12923"/>
    <cellStyle name="_4.06E Pass Throughs_Rebuttal Power Costs_Electric Rev Req Model (2009 GRC) Revised 01-18-2010" xfId="12922"/>
    <cellStyle name="_4.06E Pass Throughs_Rebuttal Power Costs_Electric Rev Req Model (2009 GRC) Revised 01-18-2010 2" xfId="12921"/>
    <cellStyle name="_4.06E Pass Throughs_Rebuttal Power Costs_Electric Rev Req Model (2009 GRC) Revised 01-18-2010 2 2" xfId="12920"/>
    <cellStyle name="_4.06E Pass Throughs_Rebuttal Power Costs_Electric Rev Req Model (2009 GRC) Revised 01-18-2010 3" xfId="12919"/>
    <cellStyle name="_4.06E Pass Throughs_Rebuttal Power Costs_Electric Rev Req Model (2009 GRC) Revised 01-18-2010_DEM-WP(C) ENERG10C--ctn Mid-C_042010 2010GRC" xfId="12918"/>
    <cellStyle name="_4.06E Pass Throughs_Rebuttal Power Costs_Final Order Electric EXHIBIT A-1" xfId="12917"/>
    <cellStyle name="_4.06E Pass Throughs_Rebuttal Power Costs_Final Order Electric EXHIBIT A-1 2" xfId="12916"/>
    <cellStyle name="_4.06E Pass Throughs_Rebuttal Power Costs_Final Order Electric EXHIBIT A-1 2 2" xfId="12915"/>
    <cellStyle name="_4.06E Pass Throughs_Rebuttal Power Costs_Final Order Electric EXHIBIT A-1 3" xfId="12914"/>
    <cellStyle name="_4.06E Pass Throughs_RECS vs PTC's w Interest 6-28-10" xfId="12913"/>
    <cellStyle name="_4.06E Pass Throughs_revised april pca for Annette" xfId="12912"/>
    <cellStyle name="_4.06E Pass Throughs_ROR &amp; CONV FACTOR" xfId="12911"/>
    <cellStyle name="_4.06E Pass Throughs_ROR &amp; CONV FACTOR 2" xfId="12910"/>
    <cellStyle name="_4.06E Pass Throughs_ROR &amp; CONV FACTOR 2 2" xfId="12909"/>
    <cellStyle name="_4.06E Pass Throughs_ROR &amp; CONV FACTOR 3" xfId="12908"/>
    <cellStyle name="_4.06E Pass Throughs_ROR 5.02" xfId="12907"/>
    <cellStyle name="_4.06E Pass Throughs_ROR 5.02 2" xfId="12906"/>
    <cellStyle name="_4.06E Pass Throughs_ROR 5.02 2 2" xfId="12905"/>
    <cellStyle name="_4.06E Pass Throughs_ROR 5.02 3" xfId="12904"/>
    <cellStyle name="_4.06E Pass Throughs_Wind Integration 10GRC" xfId="12903"/>
    <cellStyle name="_4.06E Pass Throughs_Wind Integration 10GRC 2" xfId="12902"/>
    <cellStyle name="_4.06E Pass Throughs_Wind Integration 10GRC 2 2" xfId="12901"/>
    <cellStyle name="_4.06E Pass Throughs_Wind Integration 10GRC 3" xfId="12900"/>
    <cellStyle name="_4.06E Pass Throughs_Wind Integration 10GRC_DEM-WP(C) ENERG10C--ctn Mid-C_042010 2010GRC" xfId="12899"/>
    <cellStyle name="_4.13E Montana Energy Tax" xfId="12898"/>
    <cellStyle name="_4.13E Montana Energy Tax 2" xfId="12897"/>
    <cellStyle name="_4.13E Montana Energy Tax 2 2" xfId="12896"/>
    <cellStyle name="_4.13E Montana Energy Tax 2 2 2" xfId="12895"/>
    <cellStyle name="_4.13E Montana Energy Tax 2 3" xfId="12894"/>
    <cellStyle name="_4.13E Montana Energy Tax 3" xfId="12893"/>
    <cellStyle name="_4.13E Montana Energy Tax 3 2" xfId="12892"/>
    <cellStyle name="_4.13E Montana Energy Tax 3 2 2" xfId="12891"/>
    <cellStyle name="_4.13E Montana Energy Tax 3 3" xfId="12890"/>
    <cellStyle name="_4.13E Montana Energy Tax 3 3 2" xfId="12889"/>
    <cellStyle name="_4.13E Montana Energy Tax 3 4" xfId="12888"/>
    <cellStyle name="_4.13E Montana Energy Tax 3 4 2" xfId="12887"/>
    <cellStyle name="_4.13E Montana Energy Tax 4" xfId="12886"/>
    <cellStyle name="_4.13E Montana Energy Tax 4 2" xfId="12885"/>
    <cellStyle name="_4.13E Montana Energy Tax 5" xfId="12884"/>
    <cellStyle name="_4.13E Montana Energy Tax 6" xfId="12883"/>
    <cellStyle name="_4.13E Montana Energy Tax 6 2" xfId="12882"/>
    <cellStyle name="_4.13E Montana Energy Tax 7" xfId="12881"/>
    <cellStyle name="_4.13E Montana Energy Tax 7 2" xfId="12880"/>
    <cellStyle name="_4.13E Montana Energy Tax_04 07E Wild Horse Wind Expansion (C) (2)" xfId="12879"/>
    <cellStyle name="_4.13E Montana Energy Tax_04 07E Wild Horse Wind Expansion (C) (2) 2" xfId="12878"/>
    <cellStyle name="_4.13E Montana Energy Tax_04 07E Wild Horse Wind Expansion (C) (2) 2 2" xfId="12877"/>
    <cellStyle name="_4.13E Montana Energy Tax_04 07E Wild Horse Wind Expansion (C) (2) 3" xfId="12876"/>
    <cellStyle name="_4.13E Montana Energy Tax_04 07E Wild Horse Wind Expansion (C) (2)_Adj Bench DR 3 for Initial Briefs (Electric)" xfId="12875"/>
    <cellStyle name="_4.13E Montana Energy Tax_04 07E Wild Horse Wind Expansion (C) (2)_Adj Bench DR 3 for Initial Briefs (Electric) 2" xfId="12874"/>
    <cellStyle name="_4.13E Montana Energy Tax_04 07E Wild Horse Wind Expansion (C) (2)_Adj Bench DR 3 for Initial Briefs (Electric) 2 2" xfId="12873"/>
    <cellStyle name="_4.13E Montana Energy Tax_04 07E Wild Horse Wind Expansion (C) (2)_Adj Bench DR 3 for Initial Briefs (Electric) 3" xfId="12872"/>
    <cellStyle name="_4.13E Montana Energy Tax_04 07E Wild Horse Wind Expansion (C) (2)_Adj Bench DR 3 for Initial Briefs (Electric)_DEM-WP(C) ENERG10C--ctn Mid-C_042010 2010GRC" xfId="12871"/>
    <cellStyle name="_4.13E Montana Energy Tax_04 07E Wild Horse Wind Expansion (C) (2)_Book1" xfId="12870"/>
    <cellStyle name="_4.13E Montana Energy Tax_04 07E Wild Horse Wind Expansion (C) (2)_DEM-WP(C) ENERG10C--ctn Mid-C_042010 2010GRC" xfId="12869"/>
    <cellStyle name="_4.13E Montana Energy Tax_04 07E Wild Horse Wind Expansion (C) (2)_Electric Rev Req Model (2009 GRC) " xfId="12868"/>
    <cellStyle name="_4.13E Montana Energy Tax_04 07E Wild Horse Wind Expansion (C) (2)_Electric Rev Req Model (2009 GRC)  2" xfId="12867"/>
    <cellStyle name="_4.13E Montana Energy Tax_04 07E Wild Horse Wind Expansion (C) (2)_Electric Rev Req Model (2009 GRC)  2 2" xfId="12866"/>
    <cellStyle name="_4.13E Montana Energy Tax_04 07E Wild Horse Wind Expansion (C) (2)_Electric Rev Req Model (2009 GRC)  3" xfId="12865"/>
    <cellStyle name="_4.13E Montana Energy Tax_04 07E Wild Horse Wind Expansion (C) (2)_Electric Rev Req Model (2009 GRC) _DEM-WP(C) ENERG10C--ctn Mid-C_042010 2010GRC" xfId="12864"/>
    <cellStyle name="_4.13E Montana Energy Tax_04 07E Wild Horse Wind Expansion (C) (2)_Electric Rev Req Model (2009 GRC) Rebuttal" xfId="12863"/>
    <cellStyle name="_4.13E Montana Energy Tax_04 07E Wild Horse Wind Expansion (C) (2)_Electric Rev Req Model (2009 GRC) Rebuttal 2" xfId="12862"/>
    <cellStyle name="_4.13E Montana Energy Tax_04 07E Wild Horse Wind Expansion (C) (2)_Electric Rev Req Model (2009 GRC) Rebuttal 2 2" xfId="12861"/>
    <cellStyle name="_4.13E Montana Energy Tax_04 07E Wild Horse Wind Expansion (C) (2)_Electric Rev Req Model (2009 GRC) Rebuttal 3" xfId="12860"/>
    <cellStyle name="_4.13E Montana Energy Tax_04 07E Wild Horse Wind Expansion (C) (2)_Electric Rev Req Model (2009 GRC) Rebuttal REmoval of New  WH Solar AdjustMI" xfId="12859"/>
    <cellStyle name="_4.13E Montana Energy Tax_04 07E Wild Horse Wind Expansion (C) (2)_Electric Rev Req Model (2009 GRC) Rebuttal REmoval of New  WH Solar AdjustMI 2" xfId="12858"/>
    <cellStyle name="_4.13E Montana Energy Tax_04 07E Wild Horse Wind Expansion (C) (2)_Electric Rev Req Model (2009 GRC) Rebuttal REmoval of New  WH Solar AdjustMI 2 2" xfId="12857"/>
    <cellStyle name="_4.13E Montana Energy Tax_04 07E Wild Horse Wind Expansion (C) (2)_Electric Rev Req Model (2009 GRC) Rebuttal REmoval of New  WH Solar AdjustMI 3" xfId="12856"/>
    <cellStyle name="_4.13E Montana Energy Tax_04 07E Wild Horse Wind Expansion (C) (2)_Electric Rev Req Model (2009 GRC) Rebuttal REmoval of New  WH Solar AdjustMI_DEM-WP(C) ENERG10C--ctn Mid-C_042010 2010GRC" xfId="12855"/>
    <cellStyle name="_4.13E Montana Energy Tax_04 07E Wild Horse Wind Expansion (C) (2)_Electric Rev Req Model (2009 GRC) Revised 01-18-2010" xfId="12854"/>
    <cellStyle name="_4.13E Montana Energy Tax_04 07E Wild Horse Wind Expansion (C) (2)_Electric Rev Req Model (2009 GRC) Revised 01-18-2010 2" xfId="12853"/>
    <cellStyle name="_4.13E Montana Energy Tax_04 07E Wild Horse Wind Expansion (C) (2)_Electric Rev Req Model (2009 GRC) Revised 01-18-2010 2 2" xfId="12852"/>
    <cellStyle name="_4.13E Montana Energy Tax_04 07E Wild Horse Wind Expansion (C) (2)_Electric Rev Req Model (2009 GRC) Revised 01-18-2010 3" xfId="12851"/>
    <cellStyle name="_4.13E Montana Energy Tax_04 07E Wild Horse Wind Expansion (C) (2)_Electric Rev Req Model (2009 GRC) Revised 01-18-2010_DEM-WP(C) ENERG10C--ctn Mid-C_042010 2010GRC" xfId="12850"/>
    <cellStyle name="_4.13E Montana Energy Tax_04 07E Wild Horse Wind Expansion (C) (2)_Electric Rev Req Model (2010 GRC)" xfId="12849"/>
    <cellStyle name="_4.13E Montana Energy Tax_04 07E Wild Horse Wind Expansion (C) (2)_Electric Rev Req Model (2010 GRC) SF" xfId="12848"/>
    <cellStyle name="_4.13E Montana Energy Tax_04 07E Wild Horse Wind Expansion (C) (2)_Final Order Electric EXHIBIT A-1" xfId="12847"/>
    <cellStyle name="_4.13E Montana Energy Tax_04 07E Wild Horse Wind Expansion (C) (2)_Final Order Electric EXHIBIT A-1 2" xfId="12846"/>
    <cellStyle name="_4.13E Montana Energy Tax_04 07E Wild Horse Wind Expansion (C) (2)_Final Order Electric EXHIBIT A-1 2 2" xfId="12845"/>
    <cellStyle name="_4.13E Montana Energy Tax_04 07E Wild Horse Wind Expansion (C) (2)_Final Order Electric EXHIBIT A-1 3" xfId="12844"/>
    <cellStyle name="_4.13E Montana Energy Tax_04 07E Wild Horse Wind Expansion (C) (2)_TENASKA REGULATORY ASSET" xfId="12843"/>
    <cellStyle name="_4.13E Montana Energy Tax_04 07E Wild Horse Wind Expansion (C) (2)_TENASKA REGULATORY ASSET 2" xfId="12842"/>
    <cellStyle name="_4.13E Montana Energy Tax_04 07E Wild Horse Wind Expansion (C) (2)_TENASKA REGULATORY ASSET 2 2" xfId="12841"/>
    <cellStyle name="_4.13E Montana Energy Tax_04 07E Wild Horse Wind Expansion (C) (2)_TENASKA REGULATORY ASSET 3" xfId="12840"/>
    <cellStyle name="_4.13E Montana Energy Tax_16.37E Wild Horse Expansion DeferralRevwrkingfile SF" xfId="12839"/>
    <cellStyle name="_4.13E Montana Energy Tax_16.37E Wild Horse Expansion DeferralRevwrkingfile SF 2" xfId="12838"/>
    <cellStyle name="_4.13E Montana Energy Tax_16.37E Wild Horse Expansion DeferralRevwrkingfile SF 2 2" xfId="12837"/>
    <cellStyle name="_4.13E Montana Energy Tax_16.37E Wild Horse Expansion DeferralRevwrkingfile SF 3" xfId="12836"/>
    <cellStyle name="_4.13E Montana Energy Tax_16.37E Wild Horse Expansion DeferralRevwrkingfile SF_DEM-WP(C) ENERG10C--ctn Mid-C_042010 2010GRC" xfId="12835"/>
    <cellStyle name="_4.13E Montana Energy Tax_2009 Compliance Filing PCA Exhibits for GRC" xfId="12834"/>
    <cellStyle name="_4.13E Montana Energy Tax_2009 Compliance Filing PCA Exhibits for GRC 2" xfId="12833"/>
    <cellStyle name="_4.13E Montana Energy Tax_2009 GRC Compl Filing - Exhibit D" xfId="12832"/>
    <cellStyle name="_4.13E Montana Energy Tax_2009 GRC Compl Filing - Exhibit D 2" xfId="12831"/>
    <cellStyle name="_4.13E Montana Energy Tax_2009 GRC Compl Filing - Exhibit D 2 2" xfId="12830"/>
    <cellStyle name="_4.13E Montana Energy Tax_2009 GRC Compl Filing - Exhibit D 3" xfId="12829"/>
    <cellStyle name="_4.13E Montana Energy Tax_2009 GRC Compl Filing - Exhibit D_DEM-WP(C) ENERG10C--ctn Mid-C_042010 2010GRC" xfId="12828"/>
    <cellStyle name="_4.13E Montana Energy Tax_2010 PTC's July1_Dec31 2010 " xfId="12827"/>
    <cellStyle name="_4.13E Montana Energy Tax_2010 PTC's Sept10_Aug11 (Version 4)" xfId="12826"/>
    <cellStyle name="_4.13E Montana Energy Tax_3.01 Income Statement" xfId="12825"/>
    <cellStyle name="_4.13E Montana Energy Tax_4 31 Regulatory Assets and Liabilities  7 06- Exhibit D" xfId="12824"/>
    <cellStyle name="_4.13E Montana Energy Tax_4 31 Regulatory Assets and Liabilities  7 06- Exhibit D 2" xfId="12823"/>
    <cellStyle name="_4.13E Montana Energy Tax_4 31 Regulatory Assets and Liabilities  7 06- Exhibit D 2 2" xfId="12822"/>
    <cellStyle name="_4.13E Montana Energy Tax_4 31 Regulatory Assets and Liabilities  7 06- Exhibit D 3" xfId="12821"/>
    <cellStyle name="_4.13E Montana Energy Tax_4 31 Regulatory Assets and Liabilities  7 06- Exhibit D_DEM-WP(C) ENERG10C--ctn Mid-C_042010 2010GRC" xfId="12820"/>
    <cellStyle name="_4.13E Montana Energy Tax_4 31 Regulatory Assets and Liabilities  7 06- Exhibit D_NIM Summary" xfId="12819"/>
    <cellStyle name="_4.13E Montana Energy Tax_4 31 Regulatory Assets and Liabilities  7 06- Exhibit D_NIM Summary 2" xfId="12818"/>
    <cellStyle name="_4.13E Montana Energy Tax_4 31 Regulatory Assets and Liabilities  7 06- Exhibit D_NIM Summary 2 2" xfId="12817"/>
    <cellStyle name="_4.13E Montana Energy Tax_4 31 Regulatory Assets and Liabilities  7 06- Exhibit D_NIM Summary 3" xfId="12816"/>
    <cellStyle name="_4.13E Montana Energy Tax_4 31 Regulatory Assets and Liabilities  7 06- Exhibit D_NIM Summary_DEM-WP(C) ENERG10C--ctn Mid-C_042010 2010GRC" xfId="12815"/>
    <cellStyle name="_4.13E Montana Energy Tax_4 31E Reg Asset  Liab and EXH D" xfId="12814"/>
    <cellStyle name="_4.13E Montana Energy Tax_4 31E Reg Asset  Liab and EXH D _ Aug 10 Filing (2)" xfId="12813"/>
    <cellStyle name="_4.13E Montana Energy Tax_4 32 Regulatory Assets and Liabilities  7 06- Exhibit D" xfId="12812"/>
    <cellStyle name="_4.13E Montana Energy Tax_4 32 Regulatory Assets and Liabilities  7 06- Exhibit D 2" xfId="12811"/>
    <cellStyle name="_4.13E Montana Energy Tax_4 32 Regulatory Assets and Liabilities  7 06- Exhibit D 2 2" xfId="12810"/>
    <cellStyle name="_4.13E Montana Energy Tax_4 32 Regulatory Assets and Liabilities  7 06- Exhibit D 3" xfId="12809"/>
    <cellStyle name="_4.13E Montana Energy Tax_4 32 Regulatory Assets and Liabilities  7 06- Exhibit D_DEM-WP(C) ENERG10C--ctn Mid-C_042010 2010GRC" xfId="12808"/>
    <cellStyle name="_4.13E Montana Energy Tax_4 32 Regulatory Assets and Liabilities  7 06- Exhibit D_NIM Summary" xfId="12807"/>
    <cellStyle name="_4.13E Montana Energy Tax_4 32 Regulatory Assets and Liabilities  7 06- Exhibit D_NIM Summary 2" xfId="12806"/>
    <cellStyle name="_4.13E Montana Energy Tax_4 32 Regulatory Assets and Liabilities  7 06- Exhibit D_NIM Summary 2 2" xfId="12805"/>
    <cellStyle name="_4.13E Montana Energy Tax_4 32 Regulatory Assets and Liabilities  7 06- Exhibit D_NIM Summary 3" xfId="12804"/>
    <cellStyle name="_4.13E Montana Energy Tax_4 32 Regulatory Assets and Liabilities  7 06- Exhibit D_NIM Summary_DEM-WP(C) ENERG10C--ctn Mid-C_042010 2010GRC" xfId="12803"/>
    <cellStyle name="_4.13E Montana Energy Tax_Att B to RECs proceeds proposal" xfId="12802"/>
    <cellStyle name="_4.13E Montana Energy Tax_AURORA Total New" xfId="12801"/>
    <cellStyle name="_4.13E Montana Energy Tax_AURORA Total New 2" xfId="12800"/>
    <cellStyle name="_4.13E Montana Energy Tax_AURORA Total New 2 2" xfId="12799"/>
    <cellStyle name="_4.13E Montana Energy Tax_AURORA Total New 3" xfId="12798"/>
    <cellStyle name="_4.13E Montana Energy Tax_Backup for Attachment B 2010-09-09" xfId="12797"/>
    <cellStyle name="_4.13E Montana Energy Tax_Bench Request - Attachment B" xfId="12796"/>
    <cellStyle name="_4.13E Montana Energy Tax_Book2" xfId="12795"/>
    <cellStyle name="_4.13E Montana Energy Tax_Book2 2" xfId="12794"/>
    <cellStyle name="_4.13E Montana Energy Tax_Book2 2 2" xfId="12793"/>
    <cellStyle name="_4.13E Montana Energy Tax_Book2 3" xfId="12792"/>
    <cellStyle name="_4.13E Montana Energy Tax_Book2_Adj Bench DR 3 for Initial Briefs (Electric)" xfId="12791"/>
    <cellStyle name="_4.13E Montana Energy Tax_Book2_Adj Bench DR 3 for Initial Briefs (Electric) 2" xfId="12790"/>
    <cellStyle name="_4.13E Montana Energy Tax_Book2_Adj Bench DR 3 for Initial Briefs (Electric) 2 2" xfId="12789"/>
    <cellStyle name="_4.13E Montana Energy Tax_Book2_Adj Bench DR 3 for Initial Briefs (Electric) 3" xfId="12788"/>
    <cellStyle name="_4.13E Montana Energy Tax_Book2_Adj Bench DR 3 for Initial Briefs (Electric)_DEM-WP(C) ENERG10C--ctn Mid-C_042010 2010GRC" xfId="12787"/>
    <cellStyle name="_4.13E Montana Energy Tax_Book2_DEM-WP(C) ENERG10C--ctn Mid-C_042010 2010GRC" xfId="12786"/>
    <cellStyle name="_4.13E Montana Energy Tax_Book2_Electric Rev Req Model (2009 GRC) Rebuttal" xfId="12785"/>
    <cellStyle name="_4.13E Montana Energy Tax_Book2_Electric Rev Req Model (2009 GRC) Rebuttal 2" xfId="12784"/>
    <cellStyle name="_4.13E Montana Energy Tax_Book2_Electric Rev Req Model (2009 GRC) Rebuttal 2 2" xfId="12783"/>
    <cellStyle name="_4.13E Montana Energy Tax_Book2_Electric Rev Req Model (2009 GRC) Rebuttal 3" xfId="12782"/>
    <cellStyle name="_4.13E Montana Energy Tax_Book2_Electric Rev Req Model (2009 GRC) Rebuttal REmoval of New  WH Solar AdjustMI" xfId="12781"/>
    <cellStyle name="_4.13E Montana Energy Tax_Book2_Electric Rev Req Model (2009 GRC) Rebuttal REmoval of New  WH Solar AdjustMI 2" xfId="12780"/>
    <cellStyle name="_4.13E Montana Energy Tax_Book2_Electric Rev Req Model (2009 GRC) Rebuttal REmoval of New  WH Solar AdjustMI 2 2" xfId="12779"/>
    <cellStyle name="_4.13E Montana Energy Tax_Book2_Electric Rev Req Model (2009 GRC) Rebuttal REmoval of New  WH Solar AdjustMI 3" xfId="12778"/>
    <cellStyle name="_4.13E Montana Energy Tax_Book2_Electric Rev Req Model (2009 GRC) Rebuttal REmoval of New  WH Solar AdjustMI_DEM-WP(C) ENERG10C--ctn Mid-C_042010 2010GRC" xfId="12777"/>
    <cellStyle name="_4.13E Montana Energy Tax_Book2_Electric Rev Req Model (2009 GRC) Revised 01-18-2010" xfId="12776"/>
    <cellStyle name="_4.13E Montana Energy Tax_Book2_Electric Rev Req Model (2009 GRC) Revised 01-18-2010 2" xfId="12775"/>
    <cellStyle name="_4.13E Montana Energy Tax_Book2_Electric Rev Req Model (2009 GRC) Revised 01-18-2010 2 2" xfId="12774"/>
    <cellStyle name="_4.13E Montana Energy Tax_Book2_Electric Rev Req Model (2009 GRC) Revised 01-18-2010 3" xfId="12773"/>
    <cellStyle name="_4.13E Montana Energy Tax_Book2_Electric Rev Req Model (2009 GRC) Revised 01-18-2010_DEM-WP(C) ENERG10C--ctn Mid-C_042010 2010GRC" xfId="12772"/>
    <cellStyle name="_4.13E Montana Energy Tax_Book2_Final Order Electric EXHIBIT A-1" xfId="12771"/>
    <cellStyle name="_4.13E Montana Energy Tax_Book2_Final Order Electric EXHIBIT A-1 2" xfId="12770"/>
    <cellStyle name="_4.13E Montana Energy Tax_Book2_Final Order Electric EXHIBIT A-1 2 2" xfId="12769"/>
    <cellStyle name="_4.13E Montana Energy Tax_Book2_Final Order Electric EXHIBIT A-1 3" xfId="12768"/>
    <cellStyle name="_4.13E Montana Energy Tax_Book4" xfId="12767"/>
    <cellStyle name="_4.13E Montana Energy Tax_Book4 2" xfId="12766"/>
    <cellStyle name="_4.13E Montana Energy Tax_Book4 2 2" xfId="12765"/>
    <cellStyle name="_4.13E Montana Energy Tax_Book4 3" xfId="12764"/>
    <cellStyle name="_4.13E Montana Energy Tax_Book4_DEM-WP(C) ENERG10C--ctn Mid-C_042010 2010GRC" xfId="12763"/>
    <cellStyle name="_4.13E Montana Energy Tax_Book9" xfId="12762"/>
    <cellStyle name="_4.13E Montana Energy Tax_Book9 2" xfId="12761"/>
    <cellStyle name="_4.13E Montana Energy Tax_Book9 2 2" xfId="12760"/>
    <cellStyle name="_4.13E Montana Energy Tax_Book9 3" xfId="12759"/>
    <cellStyle name="_4.13E Montana Energy Tax_Book9_DEM-WP(C) ENERG10C--ctn Mid-C_042010 2010GRC" xfId="12758"/>
    <cellStyle name="_4.13E Montana Energy Tax_Chelan PUD Power Costs (8-10)" xfId="12757"/>
    <cellStyle name="_4.13E Montana Energy Tax_DEM-WP(C) Chelan Power Costs" xfId="12756"/>
    <cellStyle name="_4.13E Montana Energy Tax_DEM-WP(C) ENERG10C--ctn Mid-C_042010 2010GRC" xfId="12755"/>
    <cellStyle name="_4.13E Montana Energy Tax_DEM-WP(C) Gas Transport 2010GRC" xfId="12754"/>
    <cellStyle name="_4.13E Montana Energy Tax_DWH-08 (Rate Spread &amp; Design Workpapers)" xfId="12753"/>
    <cellStyle name="_4.13E Montana Energy Tax_DWH-08 (Rate Spread &amp; Design Workpapers) 2" xfId="12752"/>
    <cellStyle name="_4.13E Montana Energy Tax_Exh A-1 resulting from UE-112050 effective Jan 1 2012" xfId="12751"/>
    <cellStyle name="_4.13E Montana Energy Tax_Exh G - Klamath Peaker PPA fr C Locke 2-12" xfId="12750"/>
    <cellStyle name="_4.13E Montana Energy Tax_Exhibit A-1 effective 4-1-11 fr S Free 12-11" xfId="12749"/>
    <cellStyle name="_4.13E Montana Energy Tax_Final 2008 PTC Rate Design Workpapers 10.27.08" xfId="12748"/>
    <cellStyle name="_4.13E Montana Energy Tax_Final 2008 PTC Rate Design Workpapers 10.27.08 2" xfId="12747"/>
    <cellStyle name="_4.13E Montana Energy Tax_INPUTS" xfId="12746"/>
    <cellStyle name="_4.13E Montana Energy Tax_INPUTS 2" xfId="12745"/>
    <cellStyle name="_4.13E Montana Energy Tax_INPUTS 2 2" xfId="12744"/>
    <cellStyle name="_4.13E Montana Energy Tax_INPUTS 3" xfId="12743"/>
    <cellStyle name="_4.13E Montana Energy Tax_Laid Off Employees + CEO" xfId="12742"/>
    <cellStyle name="_4.13E Montana Energy Tax_Low Income 2010 RevRequirement" xfId="12741"/>
    <cellStyle name="_4.13E Montana Energy Tax_Low Income 2010 RevRequirement (2)" xfId="12740"/>
    <cellStyle name="_4.13E Montana Energy Tax_Misc. Exp Airport Parking" xfId="12739"/>
    <cellStyle name="_4.13E Montana Energy Tax_NIM Summary" xfId="12738"/>
    <cellStyle name="_4.13E Montana Energy Tax_NIM Summary 09GRC" xfId="12737"/>
    <cellStyle name="_4.13E Montana Energy Tax_NIM Summary 09GRC 2" xfId="12736"/>
    <cellStyle name="_4.13E Montana Energy Tax_NIM Summary 09GRC 2 2" xfId="12735"/>
    <cellStyle name="_4.13E Montana Energy Tax_NIM Summary 09GRC 3" xfId="12734"/>
    <cellStyle name="_4.13E Montana Energy Tax_NIM Summary 09GRC_DEM-WP(C) ENERG10C--ctn Mid-C_042010 2010GRC" xfId="12733"/>
    <cellStyle name="_4.13E Montana Energy Tax_NIM Summary 10" xfId="12732"/>
    <cellStyle name="_4.13E Montana Energy Tax_NIM Summary 2" xfId="12731"/>
    <cellStyle name="_4.13E Montana Energy Tax_NIM Summary 2 2" xfId="12730"/>
    <cellStyle name="_4.13E Montana Energy Tax_NIM Summary 3" xfId="12729"/>
    <cellStyle name="_4.13E Montana Energy Tax_NIM Summary 4" xfId="12728"/>
    <cellStyle name="_4.13E Montana Energy Tax_NIM Summary 5" xfId="12727"/>
    <cellStyle name="_4.13E Montana Energy Tax_NIM Summary 6" xfId="12726"/>
    <cellStyle name="_4.13E Montana Energy Tax_NIM Summary 7" xfId="12725"/>
    <cellStyle name="_4.13E Montana Energy Tax_NIM Summary 8" xfId="12724"/>
    <cellStyle name="_4.13E Montana Energy Tax_NIM Summary 9" xfId="12723"/>
    <cellStyle name="_4.13E Montana Energy Tax_NIM Summary_DEM-WP(C) ENERG10C--ctn Mid-C_042010 2010GRC" xfId="12722"/>
    <cellStyle name="_4.13E Montana Energy Tax_Oct2010toSep2011LwIncLead" xfId="12721"/>
    <cellStyle name="_4.13E Montana Energy Tax_PCA 10 -  Exhibit D Dec 2011" xfId="12720"/>
    <cellStyle name="_4.13E Montana Energy Tax_PCA 10 -  Exhibit D from A Kellogg Jan 2011" xfId="12719"/>
    <cellStyle name="_4.13E Montana Energy Tax_PCA 10 -  Exhibit D from A Kellogg July 2011" xfId="12718"/>
    <cellStyle name="_4.13E Montana Energy Tax_PCA 10 -  Exhibit D from S Free Rcv'd 12-11" xfId="12717"/>
    <cellStyle name="_4.13E Montana Energy Tax_PCA 11 -  Exhibit D Apr 2012 fr A Kellogg v2" xfId="12716"/>
    <cellStyle name="_4.13E Montana Energy Tax_PCA 11 -  Exhibit D Jan 2012 fr A Kellogg" xfId="12715"/>
    <cellStyle name="_4.13E Montana Energy Tax_PCA 11 -  Exhibit D Jan 2012 WF" xfId="12714"/>
    <cellStyle name="_4.13E Montana Energy Tax_PCA 9 -  Exhibit D April 2010" xfId="12713"/>
    <cellStyle name="_4.13E Montana Energy Tax_PCA 9 -  Exhibit D April 2010 (3)" xfId="12712"/>
    <cellStyle name="_4.13E Montana Energy Tax_PCA 9 -  Exhibit D April 2010 (3) 2" xfId="12711"/>
    <cellStyle name="_4.13E Montana Energy Tax_PCA 9 -  Exhibit D April 2010 (3) 2 2" xfId="12710"/>
    <cellStyle name="_4.13E Montana Energy Tax_PCA 9 -  Exhibit D April 2010 (3) 3" xfId="12709"/>
    <cellStyle name="_4.13E Montana Energy Tax_PCA 9 -  Exhibit D April 2010 (3)_DEM-WP(C) ENERG10C--ctn Mid-C_042010 2010GRC" xfId="12708"/>
    <cellStyle name="_4.13E Montana Energy Tax_PCA 9 -  Exhibit D April 2010 2" xfId="12707"/>
    <cellStyle name="_4.13E Montana Energy Tax_PCA 9 -  Exhibit D April 2010 3" xfId="12706"/>
    <cellStyle name="_4.13E Montana Energy Tax_PCA 9 -  Exhibit D April 2010 4" xfId="12705"/>
    <cellStyle name="_4.13E Montana Energy Tax_PCA 9 -  Exhibit D April 2010 5" xfId="12704"/>
    <cellStyle name="_4.13E Montana Energy Tax_PCA 9 -  Exhibit D April 2010 6" xfId="12703"/>
    <cellStyle name="_4.13E Montana Energy Tax_PCA 9 -  Exhibit D April 2010 7" xfId="12702"/>
    <cellStyle name="_4.13E Montana Energy Tax_PCA 9 -  Exhibit D Nov 2010" xfId="12701"/>
    <cellStyle name="_4.13E Montana Energy Tax_PCA 9 -  Exhibit D Nov 2010 2" xfId="12700"/>
    <cellStyle name="_4.13E Montana Energy Tax_PCA 9 - Exhibit D at August 2010" xfId="12699"/>
    <cellStyle name="_4.13E Montana Energy Tax_PCA 9 - Exhibit D at August 2010 2" xfId="12698"/>
    <cellStyle name="_4.13E Montana Energy Tax_PCA 9 - Exhibit D June 2010 GRC" xfId="12697"/>
    <cellStyle name="_4.13E Montana Energy Tax_PCA 9 - Exhibit D June 2010 GRC 2" xfId="12696"/>
    <cellStyle name="_4.13E Montana Energy Tax_Power Costs - Comparison bx Rbtl-Staff-Jt-PC" xfId="12695"/>
    <cellStyle name="_4.13E Montana Energy Tax_Power Costs - Comparison bx Rbtl-Staff-Jt-PC 2" xfId="12694"/>
    <cellStyle name="_4.13E Montana Energy Tax_Power Costs - Comparison bx Rbtl-Staff-Jt-PC 2 2" xfId="12693"/>
    <cellStyle name="_4.13E Montana Energy Tax_Power Costs - Comparison bx Rbtl-Staff-Jt-PC 3" xfId="12692"/>
    <cellStyle name="_4.13E Montana Energy Tax_Power Costs - Comparison bx Rbtl-Staff-Jt-PC_Adj Bench DR 3 for Initial Briefs (Electric)" xfId="12691"/>
    <cellStyle name="_4.13E Montana Energy Tax_Power Costs - Comparison bx Rbtl-Staff-Jt-PC_Adj Bench DR 3 for Initial Briefs (Electric) 2" xfId="12690"/>
    <cellStyle name="_4.13E Montana Energy Tax_Power Costs - Comparison bx Rbtl-Staff-Jt-PC_Adj Bench DR 3 for Initial Briefs (Electric) 2 2" xfId="12689"/>
    <cellStyle name="_4.13E Montana Energy Tax_Power Costs - Comparison bx Rbtl-Staff-Jt-PC_Adj Bench DR 3 for Initial Briefs (Electric) 3" xfId="12688"/>
    <cellStyle name="_4.13E Montana Energy Tax_Power Costs - Comparison bx Rbtl-Staff-Jt-PC_Adj Bench DR 3 for Initial Briefs (Electric)_DEM-WP(C) ENERG10C--ctn Mid-C_042010 2010GRC" xfId="12687"/>
    <cellStyle name="_4.13E Montana Energy Tax_Power Costs - Comparison bx Rbtl-Staff-Jt-PC_DEM-WP(C) ENERG10C--ctn Mid-C_042010 2010GRC" xfId="12686"/>
    <cellStyle name="_4.13E Montana Energy Tax_Power Costs - Comparison bx Rbtl-Staff-Jt-PC_Electric Rev Req Model (2009 GRC) Rebuttal" xfId="12685"/>
    <cellStyle name="_4.13E Montana Energy Tax_Power Costs - Comparison bx Rbtl-Staff-Jt-PC_Electric Rev Req Model (2009 GRC) Rebuttal 2" xfId="12684"/>
    <cellStyle name="_4.13E Montana Energy Tax_Power Costs - Comparison bx Rbtl-Staff-Jt-PC_Electric Rev Req Model (2009 GRC) Rebuttal 2 2" xfId="12683"/>
    <cellStyle name="_4.13E Montana Energy Tax_Power Costs - Comparison bx Rbtl-Staff-Jt-PC_Electric Rev Req Model (2009 GRC) Rebuttal 3" xfId="12682"/>
    <cellStyle name="_4.13E Montana Energy Tax_Power Costs - Comparison bx Rbtl-Staff-Jt-PC_Electric Rev Req Model (2009 GRC) Rebuttal REmoval of New  WH Solar AdjustMI" xfId="12681"/>
    <cellStyle name="_4.13E Montana Energy Tax_Power Costs - Comparison bx Rbtl-Staff-Jt-PC_Electric Rev Req Model (2009 GRC) Rebuttal REmoval of New  WH Solar AdjustMI 2" xfId="12680"/>
    <cellStyle name="_4.13E Montana Energy Tax_Power Costs - Comparison bx Rbtl-Staff-Jt-PC_Electric Rev Req Model (2009 GRC) Rebuttal REmoval of New  WH Solar AdjustMI 2 2" xfId="12679"/>
    <cellStyle name="_4.13E Montana Energy Tax_Power Costs - Comparison bx Rbtl-Staff-Jt-PC_Electric Rev Req Model (2009 GRC) Rebuttal REmoval of New  WH Solar AdjustMI 3" xfId="12678"/>
    <cellStyle name="_4.13E Montana Energy Tax_Power Costs - Comparison bx Rbtl-Staff-Jt-PC_Electric Rev Req Model (2009 GRC) Rebuttal REmoval of New  WH Solar AdjustMI_DEM-WP(C) ENERG10C--ctn Mid-C_042010 2010GRC" xfId="12677"/>
    <cellStyle name="_4.13E Montana Energy Tax_Power Costs - Comparison bx Rbtl-Staff-Jt-PC_Electric Rev Req Model (2009 GRC) Revised 01-18-2010" xfId="12676"/>
    <cellStyle name="_4.13E Montana Energy Tax_Power Costs - Comparison bx Rbtl-Staff-Jt-PC_Electric Rev Req Model (2009 GRC) Revised 01-18-2010 2" xfId="12675"/>
    <cellStyle name="_4.13E Montana Energy Tax_Power Costs - Comparison bx Rbtl-Staff-Jt-PC_Electric Rev Req Model (2009 GRC) Revised 01-18-2010 2 2" xfId="12674"/>
    <cellStyle name="_4.13E Montana Energy Tax_Power Costs - Comparison bx Rbtl-Staff-Jt-PC_Electric Rev Req Model (2009 GRC) Revised 01-18-2010 3" xfId="12673"/>
    <cellStyle name="_4.13E Montana Energy Tax_Power Costs - Comparison bx Rbtl-Staff-Jt-PC_Electric Rev Req Model (2009 GRC) Revised 01-18-2010_DEM-WP(C) ENERG10C--ctn Mid-C_042010 2010GRC" xfId="12672"/>
    <cellStyle name="_4.13E Montana Energy Tax_Power Costs - Comparison bx Rbtl-Staff-Jt-PC_Final Order Electric EXHIBIT A-1" xfId="12671"/>
    <cellStyle name="_4.13E Montana Energy Tax_Power Costs - Comparison bx Rbtl-Staff-Jt-PC_Final Order Electric EXHIBIT A-1 2" xfId="12670"/>
    <cellStyle name="_4.13E Montana Energy Tax_Power Costs - Comparison bx Rbtl-Staff-Jt-PC_Final Order Electric EXHIBIT A-1 2 2" xfId="12669"/>
    <cellStyle name="_4.13E Montana Energy Tax_Power Costs - Comparison bx Rbtl-Staff-Jt-PC_Final Order Electric EXHIBIT A-1 3" xfId="12668"/>
    <cellStyle name="_4.13E Montana Energy Tax_Production Adj 4.37" xfId="12667"/>
    <cellStyle name="_4.13E Montana Energy Tax_Production Adj 4.37 2" xfId="12666"/>
    <cellStyle name="_4.13E Montana Energy Tax_Production Adj 4.37 2 2" xfId="12665"/>
    <cellStyle name="_4.13E Montana Energy Tax_Production Adj 4.37 3" xfId="12664"/>
    <cellStyle name="_4.13E Montana Energy Tax_Purchased Power Adj 4.03" xfId="12663"/>
    <cellStyle name="_4.13E Montana Energy Tax_Purchased Power Adj 4.03 2" xfId="12662"/>
    <cellStyle name="_4.13E Montana Energy Tax_Purchased Power Adj 4.03 2 2" xfId="12661"/>
    <cellStyle name="_4.13E Montana Energy Tax_Purchased Power Adj 4.03 3" xfId="12660"/>
    <cellStyle name="_4.13E Montana Energy Tax_Rebuttal Power Costs" xfId="12659"/>
    <cellStyle name="_4.13E Montana Energy Tax_Rebuttal Power Costs 2" xfId="12658"/>
    <cellStyle name="_4.13E Montana Energy Tax_Rebuttal Power Costs 2 2" xfId="12657"/>
    <cellStyle name="_4.13E Montana Energy Tax_Rebuttal Power Costs 3" xfId="12656"/>
    <cellStyle name="_4.13E Montana Energy Tax_Rebuttal Power Costs_Adj Bench DR 3 for Initial Briefs (Electric)" xfId="12655"/>
    <cellStyle name="_4.13E Montana Energy Tax_Rebuttal Power Costs_Adj Bench DR 3 for Initial Briefs (Electric) 2" xfId="12654"/>
    <cellStyle name="_4.13E Montana Energy Tax_Rebuttal Power Costs_Adj Bench DR 3 for Initial Briefs (Electric) 2 2" xfId="12653"/>
    <cellStyle name="_4.13E Montana Energy Tax_Rebuttal Power Costs_Adj Bench DR 3 for Initial Briefs (Electric) 3" xfId="12652"/>
    <cellStyle name="_4.13E Montana Energy Tax_Rebuttal Power Costs_Adj Bench DR 3 for Initial Briefs (Electric)_DEM-WP(C) ENERG10C--ctn Mid-C_042010 2010GRC" xfId="12651"/>
    <cellStyle name="_4.13E Montana Energy Tax_Rebuttal Power Costs_DEM-WP(C) ENERG10C--ctn Mid-C_042010 2010GRC" xfId="12650"/>
    <cellStyle name="_4.13E Montana Energy Tax_Rebuttal Power Costs_Electric Rev Req Model (2009 GRC) Rebuttal" xfId="12649"/>
    <cellStyle name="_4.13E Montana Energy Tax_Rebuttal Power Costs_Electric Rev Req Model (2009 GRC) Rebuttal 2" xfId="12648"/>
    <cellStyle name="_4.13E Montana Energy Tax_Rebuttal Power Costs_Electric Rev Req Model (2009 GRC) Rebuttal 2 2" xfId="12647"/>
    <cellStyle name="_4.13E Montana Energy Tax_Rebuttal Power Costs_Electric Rev Req Model (2009 GRC) Rebuttal 3" xfId="12646"/>
    <cellStyle name="_4.13E Montana Energy Tax_Rebuttal Power Costs_Electric Rev Req Model (2009 GRC) Rebuttal REmoval of New  WH Solar AdjustMI" xfId="12645"/>
    <cellStyle name="_4.13E Montana Energy Tax_Rebuttal Power Costs_Electric Rev Req Model (2009 GRC) Rebuttal REmoval of New  WH Solar AdjustMI 2" xfId="12644"/>
    <cellStyle name="_4.13E Montana Energy Tax_Rebuttal Power Costs_Electric Rev Req Model (2009 GRC) Rebuttal REmoval of New  WH Solar AdjustMI 2 2" xfId="12643"/>
    <cellStyle name="_4.13E Montana Energy Tax_Rebuttal Power Costs_Electric Rev Req Model (2009 GRC) Rebuttal REmoval of New  WH Solar AdjustMI 3" xfId="12642"/>
    <cellStyle name="_4.13E Montana Energy Tax_Rebuttal Power Costs_Electric Rev Req Model (2009 GRC) Rebuttal REmoval of New  WH Solar AdjustMI_DEM-WP(C) ENERG10C--ctn Mid-C_042010 2010GRC" xfId="12641"/>
    <cellStyle name="_4.13E Montana Energy Tax_Rebuttal Power Costs_Electric Rev Req Model (2009 GRC) Revised 01-18-2010" xfId="12640"/>
    <cellStyle name="_4.13E Montana Energy Tax_Rebuttal Power Costs_Electric Rev Req Model (2009 GRC) Revised 01-18-2010 2" xfId="12639"/>
    <cellStyle name="_4.13E Montana Energy Tax_Rebuttal Power Costs_Electric Rev Req Model (2009 GRC) Revised 01-18-2010 2 2" xfId="12638"/>
    <cellStyle name="_4.13E Montana Energy Tax_Rebuttal Power Costs_Electric Rev Req Model (2009 GRC) Revised 01-18-2010 3" xfId="12637"/>
    <cellStyle name="_4.13E Montana Energy Tax_Rebuttal Power Costs_Electric Rev Req Model (2009 GRC) Revised 01-18-2010_DEM-WP(C) ENERG10C--ctn Mid-C_042010 2010GRC" xfId="12636"/>
    <cellStyle name="_4.13E Montana Energy Tax_Rebuttal Power Costs_Final Order Electric EXHIBIT A-1" xfId="12635"/>
    <cellStyle name="_4.13E Montana Energy Tax_Rebuttal Power Costs_Final Order Electric EXHIBIT A-1 2" xfId="12634"/>
    <cellStyle name="_4.13E Montana Energy Tax_Rebuttal Power Costs_Final Order Electric EXHIBIT A-1 2 2" xfId="12633"/>
    <cellStyle name="_4.13E Montana Energy Tax_Rebuttal Power Costs_Final Order Electric EXHIBIT A-1 3" xfId="12632"/>
    <cellStyle name="_4.13E Montana Energy Tax_RECS vs PTC's w Interest 6-28-10" xfId="12631"/>
    <cellStyle name="_4.13E Montana Energy Tax_revised april pca for Annette" xfId="12630"/>
    <cellStyle name="_4.13E Montana Energy Tax_ROR &amp; CONV FACTOR" xfId="12629"/>
    <cellStyle name="_4.13E Montana Energy Tax_ROR &amp; CONV FACTOR 2" xfId="12628"/>
    <cellStyle name="_4.13E Montana Energy Tax_ROR &amp; CONV FACTOR 2 2" xfId="12627"/>
    <cellStyle name="_4.13E Montana Energy Tax_ROR &amp; CONV FACTOR 3" xfId="12626"/>
    <cellStyle name="_4.13E Montana Energy Tax_ROR 5.02" xfId="12625"/>
    <cellStyle name="_4.13E Montana Energy Tax_ROR 5.02 2" xfId="12624"/>
    <cellStyle name="_4.13E Montana Energy Tax_ROR 5.02 2 2" xfId="12623"/>
    <cellStyle name="_4.13E Montana Energy Tax_ROR 5.02 3" xfId="12622"/>
    <cellStyle name="_4.13E Montana Energy Tax_Wind Integration 10GRC" xfId="12621"/>
    <cellStyle name="_4.13E Montana Energy Tax_Wind Integration 10GRC 2" xfId="12620"/>
    <cellStyle name="_4.13E Montana Energy Tax_Wind Integration 10GRC 2 2" xfId="12619"/>
    <cellStyle name="_4.13E Montana Energy Tax_Wind Integration 10GRC 3" xfId="12618"/>
    <cellStyle name="_4.13E Montana Energy Tax_Wind Integration 10GRC_DEM-WP(C) ENERG10C--ctn Mid-C_042010 2010GRC" xfId="12617"/>
    <cellStyle name="_4.17E Montana Energy Tax Working File" xfId="12616"/>
    <cellStyle name="_5 year summary (9-25-09)" xfId="12615"/>
    <cellStyle name="_5.03G-Conversion Factor Working FileMI" xfId="12614"/>
    <cellStyle name="_x0013__Adj Bench DR 3 for Initial Briefs (Electric)" xfId="12613"/>
    <cellStyle name="_x0013__Adj Bench DR 3 for Initial Briefs (Electric) 2" xfId="12612"/>
    <cellStyle name="_x0013__Adj Bench DR 3 for Initial Briefs (Electric) 2 2" xfId="12611"/>
    <cellStyle name="_x0013__Adj Bench DR 3 for Initial Briefs (Electric) 3" xfId="12610"/>
    <cellStyle name="_x0013__Adj Bench DR 3 for Initial Briefs (Electric)_DEM-WP(C) ENERG10C--ctn Mid-C_042010 2010GRC" xfId="12609"/>
    <cellStyle name="_AURORA WIP" xfId="12608"/>
    <cellStyle name="_AURORA WIP 2" xfId="12607"/>
    <cellStyle name="_AURORA WIP 2 2" xfId="12606"/>
    <cellStyle name="_AURORA WIP 3" xfId="12605"/>
    <cellStyle name="_AURORA WIP 4" xfId="12604"/>
    <cellStyle name="_AURORA WIP 4 2" xfId="12603"/>
    <cellStyle name="_AURORA WIP 5" xfId="12602"/>
    <cellStyle name="_AURORA WIP 5 2" xfId="12601"/>
    <cellStyle name="_AURORA WIP_4 31E Reg Asset  Liab and EXH D" xfId="12600"/>
    <cellStyle name="_AURORA WIP_4 31E Reg Asset  Liab and EXH D _ Aug 10 Filing (2)" xfId="12599"/>
    <cellStyle name="_AURORA WIP_Chelan PUD Power Costs (8-10)" xfId="12598"/>
    <cellStyle name="_AURORA WIP_DEM-WP(C) Chelan Power Costs" xfId="12597"/>
    <cellStyle name="_AURORA WIP_DEM-WP(C) Costs Not In AURORA 2010GRC As Filed" xfId="12596"/>
    <cellStyle name="_AURORA WIP_DEM-WP(C) Costs Not In AURORA 2010GRC As Filed 2" xfId="12595"/>
    <cellStyle name="_AURORA WIP_DEM-WP(C) Costs Not In AURORA 2010GRC As Filed 3" xfId="12594"/>
    <cellStyle name="_AURORA WIP_DEM-WP(C) Costs Not In AURORA 2010GRC As Filed_DEM-WP(C) ENERG10C--ctn Mid-C_042010 2010GRC" xfId="12593"/>
    <cellStyle name="_AURORA WIP_DEM-WP(C) ENERG10C--ctn Mid-C_042010 2010GRC" xfId="12592"/>
    <cellStyle name="_AURORA WIP_DEM-WP(C) Gas Transport 2010GRC" xfId="12591"/>
    <cellStyle name="_AURORA WIP_NIM Summary" xfId="12590"/>
    <cellStyle name="_AURORA WIP_NIM Summary 09GRC" xfId="12589"/>
    <cellStyle name="_AURORA WIP_NIM Summary 09GRC 2" xfId="12588"/>
    <cellStyle name="_AURORA WIP_NIM Summary 09GRC 2 2" xfId="12587"/>
    <cellStyle name="_AURORA WIP_NIM Summary 09GRC 3" xfId="12586"/>
    <cellStyle name="_AURORA WIP_NIM Summary 09GRC_DEM-WP(C) ENERG10C--ctn Mid-C_042010 2010GRC" xfId="12585"/>
    <cellStyle name="_AURORA WIP_NIM Summary 10" xfId="12584"/>
    <cellStyle name="_AURORA WIP_NIM Summary 2" xfId="12583"/>
    <cellStyle name="_AURORA WIP_NIM Summary 2 2" xfId="12582"/>
    <cellStyle name="_AURORA WIP_NIM Summary 3" xfId="12581"/>
    <cellStyle name="_AURORA WIP_NIM Summary 4" xfId="12580"/>
    <cellStyle name="_AURORA WIP_NIM Summary 5" xfId="12579"/>
    <cellStyle name="_AURORA WIP_NIM Summary 6" xfId="12578"/>
    <cellStyle name="_AURORA WIP_NIM Summary 7" xfId="12577"/>
    <cellStyle name="_AURORA WIP_NIM Summary 8" xfId="12576"/>
    <cellStyle name="_AURORA WIP_NIM Summary 9" xfId="12575"/>
    <cellStyle name="_AURORA WIP_NIM Summary_DEM-WP(C) ENERG10C--ctn Mid-C_042010 2010GRC" xfId="12574"/>
    <cellStyle name="_AURORA WIP_NIM+O&amp;M" xfId="12573"/>
    <cellStyle name="_AURORA WIP_NIM+O&amp;M 2" xfId="12572"/>
    <cellStyle name="_AURORA WIP_NIM+O&amp;M Monthly" xfId="12571"/>
    <cellStyle name="_AURORA WIP_NIM+O&amp;M Monthly 2" xfId="12570"/>
    <cellStyle name="_AURORA WIP_PCA 9 -  Exhibit D April 2010 (3)" xfId="12569"/>
    <cellStyle name="_AURORA WIP_PCA 9 -  Exhibit D April 2010 (3) 2" xfId="12568"/>
    <cellStyle name="_AURORA WIP_PCA 9 -  Exhibit D April 2010 (3) 2 2" xfId="12567"/>
    <cellStyle name="_AURORA WIP_PCA 9 -  Exhibit D April 2010 (3) 3" xfId="12566"/>
    <cellStyle name="_AURORA WIP_PCA 9 -  Exhibit D April 2010 (3)_DEM-WP(C) ENERG10C--ctn Mid-C_042010 2010GRC" xfId="12565"/>
    <cellStyle name="_AURORA WIP_Reconciliation" xfId="12564"/>
    <cellStyle name="_AURORA WIP_Reconciliation 2" xfId="12563"/>
    <cellStyle name="_AURORA WIP_Reconciliation 3" xfId="12562"/>
    <cellStyle name="_AURORA WIP_Reconciliation_DEM-WP(C) ENERG10C--ctn Mid-C_042010 2010GRC" xfId="12561"/>
    <cellStyle name="_AURORA WIP_Wind Integration 10GRC" xfId="12560"/>
    <cellStyle name="_AURORA WIP_Wind Integration 10GRC 2" xfId="12559"/>
    <cellStyle name="_AURORA WIP_Wind Integration 10GRC 2 2" xfId="12558"/>
    <cellStyle name="_AURORA WIP_Wind Integration 10GRC 3" xfId="12557"/>
    <cellStyle name="_AURORA WIP_Wind Integration 10GRC_DEM-WP(C) ENERG10C--ctn Mid-C_042010 2010GRC" xfId="12556"/>
    <cellStyle name="_Book1" xfId="12555"/>
    <cellStyle name="_x0013__Book1" xfId="12554"/>
    <cellStyle name="_Book1 (2)" xfId="12553"/>
    <cellStyle name="_Book1 (2) 2" xfId="12552"/>
    <cellStyle name="_Book1 (2) 2 2" xfId="12551"/>
    <cellStyle name="_Book1 (2) 2 2 2" xfId="12550"/>
    <cellStyle name="_Book1 (2) 2 3" xfId="12549"/>
    <cellStyle name="_Book1 (2) 3" xfId="12548"/>
    <cellStyle name="_Book1 (2) 3 2" xfId="12547"/>
    <cellStyle name="_Book1 (2) 3 2 2" xfId="12546"/>
    <cellStyle name="_Book1 (2) 3 3" xfId="12545"/>
    <cellStyle name="_Book1 (2) 3 3 2" xfId="12544"/>
    <cellStyle name="_Book1 (2) 3 4" xfId="12543"/>
    <cellStyle name="_Book1 (2) 3 4 2" xfId="12542"/>
    <cellStyle name="_Book1 (2) 4" xfId="12541"/>
    <cellStyle name="_Book1 (2) 4 2" xfId="12540"/>
    <cellStyle name="_Book1 (2) 5" xfId="12539"/>
    <cellStyle name="_Book1 (2) 6" xfId="12538"/>
    <cellStyle name="_Book1 (2) 6 2" xfId="12537"/>
    <cellStyle name="_Book1 (2) 7" xfId="12536"/>
    <cellStyle name="_Book1 (2) 7 2" xfId="12535"/>
    <cellStyle name="_Book1 (2)_04 07E Wild Horse Wind Expansion (C) (2)" xfId="12534"/>
    <cellStyle name="_Book1 (2)_04 07E Wild Horse Wind Expansion (C) (2) 2" xfId="12533"/>
    <cellStyle name="_Book1 (2)_04 07E Wild Horse Wind Expansion (C) (2) 2 2" xfId="12532"/>
    <cellStyle name="_Book1 (2)_04 07E Wild Horse Wind Expansion (C) (2) 3" xfId="12531"/>
    <cellStyle name="_Book1 (2)_04 07E Wild Horse Wind Expansion (C) (2)_Adj Bench DR 3 for Initial Briefs (Electric)" xfId="12530"/>
    <cellStyle name="_Book1 (2)_04 07E Wild Horse Wind Expansion (C) (2)_Adj Bench DR 3 for Initial Briefs (Electric) 2" xfId="12529"/>
    <cellStyle name="_Book1 (2)_04 07E Wild Horse Wind Expansion (C) (2)_Adj Bench DR 3 for Initial Briefs (Electric) 2 2" xfId="12528"/>
    <cellStyle name="_Book1 (2)_04 07E Wild Horse Wind Expansion (C) (2)_Adj Bench DR 3 for Initial Briefs (Electric) 3" xfId="12527"/>
    <cellStyle name="_Book1 (2)_04 07E Wild Horse Wind Expansion (C) (2)_Adj Bench DR 3 for Initial Briefs (Electric)_DEM-WP(C) ENERG10C--ctn Mid-C_042010 2010GRC" xfId="12526"/>
    <cellStyle name="_Book1 (2)_04 07E Wild Horse Wind Expansion (C) (2)_Book1" xfId="12525"/>
    <cellStyle name="_Book1 (2)_04 07E Wild Horse Wind Expansion (C) (2)_DEM-WP(C) ENERG10C--ctn Mid-C_042010 2010GRC" xfId="12524"/>
    <cellStyle name="_Book1 (2)_04 07E Wild Horse Wind Expansion (C) (2)_Electric Rev Req Model (2009 GRC) " xfId="12523"/>
    <cellStyle name="_Book1 (2)_04 07E Wild Horse Wind Expansion (C) (2)_Electric Rev Req Model (2009 GRC)  2" xfId="12522"/>
    <cellStyle name="_Book1 (2)_04 07E Wild Horse Wind Expansion (C) (2)_Electric Rev Req Model (2009 GRC)  2 2" xfId="12521"/>
    <cellStyle name="_Book1 (2)_04 07E Wild Horse Wind Expansion (C) (2)_Electric Rev Req Model (2009 GRC)  3" xfId="12520"/>
    <cellStyle name="_Book1 (2)_04 07E Wild Horse Wind Expansion (C) (2)_Electric Rev Req Model (2009 GRC) _DEM-WP(C) ENERG10C--ctn Mid-C_042010 2010GRC" xfId="12519"/>
    <cellStyle name="_Book1 (2)_04 07E Wild Horse Wind Expansion (C) (2)_Electric Rev Req Model (2009 GRC) Rebuttal" xfId="12518"/>
    <cellStyle name="_Book1 (2)_04 07E Wild Horse Wind Expansion (C) (2)_Electric Rev Req Model (2009 GRC) Rebuttal 2" xfId="12517"/>
    <cellStyle name="_Book1 (2)_04 07E Wild Horse Wind Expansion (C) (2)_Electric Rev Req Model (2009 GRC) Rebuttal 2 2" xfId="12516"/>
    <cellStyle name="_Book1 (2)_04 07E Wild Horse Wind Expansion (C) (2)_Electric Rev Req Model (2009 GRC) Rebuttal 3" xfId="12515"/>
    <cellStyle name="_Book1 (2)_04 07E Wild Horse Wind Expansion (C) (2)_Electric Rev Req Model (2009 GRC) Rebuttal REmoval of New  WH Solar AdjustMI" xfId="12514"/>
    <cellStyle name="_Book1 (2)_04 07E Wild Horse Wind Expansion (C) (2)_Electric Rev Req Model (2009 GRC) Rebuttal REmoval of New  WH Solar AdjustMI 2" xfId="12513"/>
    <cellStyle name="_Book1 (2)_04 07E Wild Horse Wind Expansion (C) (2)_Electric Rev Req Model (2009 GRC) Rebuttal REmoval of New  WH Solar AdjustMI 2 2" xfId="12512"/>
    <cellStyle name="_Book1 (2)_04 07E Wild Horse Wind Expansion (C) (2)_Electric Rev Req Model (2009 GRC) Rebuttal REmoval of New  WH Solar AdjustMI 3" xfId="12511"/>
    <cellStyle name="_Book1 (2)_04 07E Wild Horse Wind Expansion (C) (2)_Electric Rev Req Model (2009 GRC) Rebuttal REmoval of New  WH Solar AdjustMI_DEM-WP(C) ENERG10C--ctn Mid-C_042010 2010GRC" xfId="12510"/>
    <cellStyle name="_Book1 (2)_04 07E Wild Horse Wind Expansion (C) (2)_Electric Rev Req Model (2009 GRC) Revised 01-18-2010" xfId="12509"/>
    <cellStyle name="_Book1 (2)_04 07E Wild Horse Wind Expansion (C) (2)_Electric Rev Req Model (2009 GRC) Revised 01-18-2010 2" xfId="12508"/>
    <cellStyle name="_Book1 (2)_04 07E Wild Horse Wind Expansion (C) (2)_Electric Rev Req Model (2009 GRC) Revised 01-18-2010 2 2" xfId="12507"/>
    <cellStyle name="_Book1 (2)_04 07E Wild Horse Wind Expansion (C) (2)_Electric Rev Req Model (2009 GRC) Revised 01-18-2010 3" xfId="12506"/>
    <cellStyle name="_Book1 (2)_04 07E Wild Horse Wind Expansion (C) (2)_Electric Rev Req Model (2009 GRC) Revised 01-18-2010_DEM-WP(C) ENERG10C--ctn Mid-C_042010 2010GRC" xfId="12505"/>
    <cellStyle name="_Book1 (2)_04 07E Wild Horse Wind Expansion (C) (2)_Electric Rev Req Model (2010 GRC)" xfId="12504"/>
    <cellStyle name="_Book1 (2)_04 07E Wild Horse Wind Expansion (C) (2)_Electric Rev Req Model (2010 GRC) SF" xfId="12503"/>
    <cellStyle name="_Book1 (2)_04 07E Wild Horse Wind Expansion (C) (2)_Final Order Electric EXHIBIT A-1" xfId="12502"/>
    <cellStyle name="_Book1 (2)_04 07E Wild Horse Wind Expansion (C) (2)_Final Order Electric EXHIBIT A-1 2" xfId="12501"/>
    <cellStyle name="_Book1 (2)_04 07E Wild Horse Wind Expansion (C) (2)_Final Order Electric EXHIBIT A-1 2 2" xfId="12500"/>
    <cellStyle name="_Book1 (2)_04 07E Wild Horse Wind Expansion (C) (2)_Final Order Electric EXHIBIT A-1 3" xfId="12499"/>
    <cellStyle name="_Book1 (2)_04 07E Wild Horse Wind Expansion (C) (2)_TENASKA REGULATORY ASSET" xfId="12498"/>
    <cellStyle name="_Book1 (2)_04 07E Wild Horse Wind Expansion (C) (2)_TENASKA REGULATORY ASSET 2" xfId="12497"/>
    <cellStyle name="_Book1 (2)_04 07E Wild Horse Wind Expansion (C) (2)_TENASKA REGULATORY ASSET 2 2" xfId="12496"/>
    <cellStyle name="_Book1 (2)_04 07E Wild Horse Wind Expansion (C) (2)_TENASKA REGULATORY ASSET 3" xfId="12495"/>
    <cellStyle name="_Book1 (2)_16.37E Wild Horse Expansion DeferralRevwrkingfile SF" xfId="12494"/>
    <cellStyle name="_Book1 (2)_16.37E Wild Horse Expansion DeferralRevwrkingfile SF 2" xfId="12493"/>
    <cellStyle name="_Book1 (2)_16.37E Wild Horse Expansion DeferralRevwrkingfile SF 2 2" xfId="12492"/>
    <cellStyle name="_Book1 (2)_16.37E Wild Horse Expansion DeferralRevwrkingfile SF 3" xfId="12491"/>
    <cellStyle name="_Book1 (2)_16.37E Wild Horse Expansion DeferralRevwrkingfile SF_DEM-WP(C) ENERG10C--ctn Mid-C_042010 2010GRC" xfId="12490"/>
    <cellStyle name="_Book1 (2)_2009 Compliance Filing PCA Exhibits for GRC" xfId="12489"/>
    <cellStyle name="_Book1 (2)_2009 Compliance Filing PCA Exhibits for GRC 2" xfId="12488"/>
    <cellStyle name="_Book1 (2)_2009 GRC Compl Filing - Exhibit D" xfId="12487"/>
    <cellStyle name="_Book1 (2)_2009 GRC Compl Filing - Exhibit D 2" xfId="12486"/>
    <cellStyle name="_Book1 (2)_2009 GRC Compl Filing - Exhibit D 2 2" xfId="12485"/>
    <cellStyle name="_Book1 (2)_2009 GRC Compl Filing - Exhibit D 3" xfId="12484"/>
    <cellStyle name="_Book1 (2)_2009 GRC Compl Filing - Exhibit D_DEM-WP(C) ENERG10C--ctn Mid-C_042010 2010GRC" xfId="12483"/>
    <cellStyle name="_Book1 (2)_2010 PTC's July1_Dec31 2010 " xfId="12482"/>
    <cellStyle name="_Book1 (2)_2010 PTC's Sept10_Aug11 (Version 4)" xfId="12481"/>
    <cellStyle name="_Book1 (2)_3.01 Income Statement" xfId="12480"/>
    <cellStyle name="_Book1 (2)_4 31 Regulatory Assets and Liabilities  7 06- Exhibit D" xfId="12479"/>
    <cellStyle name="_Book1 (2)_4 31 Regulatory Assets and Liabilities  7 06- Exhibit D 2" xfId="12478"/>
    <cellStyle name="_Book1 (2)_4 31 Regulatory Assets and Liabilities  7 06- Exhibit D 2 2" xfId="12477"/>
    <cellStyle name="_Book1 (2)_4 31 Regulatory Assets and Liabilities  7 06- Exhibit D 3" xfId="12476"/>
    <cellStyle name="_Book1 (2)_4 31 Regulatory Assets and Liabilities  7 06- Exhibit D_DEM-WP(C) ENERG10C--ctn Mid-C_042010 2010GRC" xfId="12475"/>
    <cellStyle name="_Book1 (2)_4 31 Regulatory Assets and Liabilities  7 06- Exhibit D_NIM Summary" xfId="12474"/>
    <cellStyle name="_Book1 (2)_4 31 Regulatory Assets and Liabilities  7 06- Exhibit D_NIM Summary 2" xfId="12473"/>
    <cellStyle name="_Book1 (2)_4 31 Regulatory Assets and Liabilities  7 06- Exhibit D_NIM Summary 2 2" xfId="12472"/>
    <cellStyle name="_Book1 (2)_4 31 Regulatory Assets and Liabilities  7 06- Exhibit D_NIM Summary 3" xfId="12471"/>
    <cellStyle name="_Book1 (2)_4 31 Regulatory Assets and Liabilities  7 06- Exhibit D_NIM Summary_DEM-WP(C) ENERG10C--ctn Mid-C_042010 2010GRC" xfId="12470"/>
    <cellStyle name="_Book1 (2)_4 31E Reg Asset  Liab and EXH D" xfId="12469"/>
    <cellStyle name="_Book1 (2)_4 31E Reg Asset  Liab and EXH D _ Aug 10 Filing (2)" xfId="12468"/>
    <cellStyle name="_Book1 (2)_4 32 Regulatory Assets and Liabilities  7 06- Exhibit D" xfId="12467"/>
    <cellStyle name="_Book1 (2)_4 32 Regulatory Assets and Liabilities  7 06- Exhibit D 2" xfId="12466"/>
    <cellStyle name="_Book1 (2)_4 32 Regulatory Assets and Liabilities  7 06- Exhibit D 2 2" xfId="12465"/>
    <cellStyle name="_Book1 (2)_4 32 Regulatory Assets and Liabilities  7 06- Exhibit D 3" xfId="12464"/>
    <cellStyle name="_Book1 (2)_4 32 Regulatory Assets and Liabilities  7 06- Exhibit D_DEM-WP(C) ENERG10C--ctn Mid-C_042010 2010GRC" xfId="12463"/>
    <cellStyle name="_Book1 (2)_4 32 Regulatory Assets and Liabilities  7 06- Exhibit D_NIM Summary" xfId="12462"/>
    <cellStyle name="_Book1 (2)_4 32 Regulatory Assets and Liabilities  7 06- Exhibit D_NIM Summary 2" xfId="12461"/>
    <cellStyle name="_Book1 (2)_4 32 Regulatory Assets and Liabilities  7 06- Exhibit D_NIM Summary 2 2" xfId="12460"/>
    <cellStyle name="_Book1 (2)_4 32 Regulatory Assets and Liabilities  7 06- Exhibit D_NIM Summary 3" xfId="12459"/>
    <cellStyle name="_Book1 (2)_4 32 Regulatory Assets and Liabilities  7 06- Exhibit D_NIM Summary_DEM-WP(C) ENERG10C--ctn Mid-C_042010 2010GRC" xfId="12458"/>
    <cellStyle name="_Book1 (2)_6.06E Operating Expenses" xfId="12457"/>
    <cellStyle name="_Book1 (2)_ACCOUNTS" xfId="12456"/>
    <cellStyle name="_Book1 (2)_Att B to RECs proceeds proposal" xfId="12455"/>
    <cellStyle name="_Book1 (2)_AURORA Total New" xfId="12454"/>
    <cellStyle name="_Book1 (2)_AURORA Total New 2" xfId="12453"/>
    <cellStyle name="_Book1 (2)_AURORA Total New 2 2" xfId="12452"/>
    <cellStyle name="_Book1 (2)_AURORA Total New 3" xfId="12451"/>
    <cellStyle name="_Book1 (2)_Backup for Attachment B 2010-09-09" xfId="12450"/>
    <cellStyle name="_Book1 (2)_Bench Request - Attachment B" xfId="12449"/>
    <cellStyle name="_Book1 (2)_Book2" xfId="12448"/>
    <cellStyle name="_Book1 (2)_Book2 2" xfId="12447"/>
    <cellStyle name="_Book1 (2)_Book2 2 2" xfId="12446"/>
    <cellStyle name="_Book1 (2)_Book2 3" xfId="12445"/>
    <cellStyle name="_Book1 (2)_Book2_Adj Bench DR 3 for Initial Briefs (Electric)" xfId="12444"/>
    <cellStyle name="_Book1 (2)_Book2_Adj Bench DR 3 for Initial Briefs (Electric) 2" xfId="12443"/>
    <cellStyle name="_Book1 (2)_Book2_Adj Bench DR 3 for Initial Briefs (Electric) 2 2" xfId="12442"/>
    <cellStyle name="_Book1 (2)_Book2_Adj Bench DR 3 for Initial Briefs (Electric) 3" xfId="12441"/>
    <cellStyle name="_Book1 (2)_Book2_Adj Bench DR 3 for Initial Briefs (Electric)_DEM-WP(C) ENERG10C--ctn Mid-C_042010 2010GRC" xfId="12440"/>
    <cellStyle name="_Book1 (2)_Book2_DEM-WP(C) ENERG10C--ctn Mid-C_042010 2010GRC" xfId="12439"/>
    <cellStyle name="_Book1 (2)_Book2_Electric Rev Req Model (2009 GRC) Rebuttal" xfId="12438"/>
    <cellStyle name="_Book1 (2)_Book2_Electric Rev Req Model (2009 GRC) Rebuttal 2" xfId="12437"/>
    <cellStyle name="_Book1 (2)_Book2_Electric Rev Req Model (2009 GRC) Rebuttal 2 2" xfId="12436"/>
    <cellStyle name="_Book1 (2)_Book2_Electric Rev Req Model (2009 GRC) Rebuttal 3" xfId="12435"/>
    <cellStyle name="_Book1 (2)_Book2_Electric Rev Req Model (2009 GRC) Rebuttal REmoval of New  WH Solar AdjustMI" xfId="12434"/>
    <cellStyle name="_Book1 (2)_Book2_Electric Rev Req Model (2009 GRC) Rebuttal REmoval of New  WH Solar AdjustMI 2" xfId="12433"/>
    <cellStyle name="_Book1 (2)_Book2_Electric Rev Req Model (2009 GRC) Rebuttal REmoval of New  WH Solar AdjustMI 2 2" xfId="12432"/>
    <cellStyle name="_Book1 (2)_Book2_Electric Rev Req Model (2009 GRC) Rebuttal REmoval of New  WH Solar AdjustMI 3" xfId="12431"/>
    <cellStyle name="_Book1 (2)_Book2_Electric Rev Req Model (2009 GRC) Rebuttal REmoval of New  WH Solar AdjustMI_DEM-WP(C) ENERG10C--ctn Mid-C_042010 2010GRC" xfId="12430"/>
    <cellStyle name="_Book1 (2)_Book2_Electric Rev Req Model (2009 GRC) Revised 01-18-2010" xfId="12429"/>
    <cellStyle name="_Book1 (2)_Book2_Electric Rev Req Model (2009 GRC) Revised 01-18-2010 2" xfId="12428"/>
    <cellStyle name="_Book1 (2)_Book2_Electric Rev Req Model (2009 GRC) Revised 01-18-2010 2 2" xfId="12427"/>
    <cellStyle name="_Book1 (2)_Book2_Electric Rev Req Model (2009 GRC) Revised 01-18-2010 3" xfId="12426"/>
    <cellStyle name="_Book1 (2)_Book2_Electric Rev Req Model (2009 GRC) Revised 01-18-2010_DEM-WP(C) ENERG10C--ctn Mid-C_042010 2010GRC" xfId="12425"/>
    <cellStyle name="_Book1 (2)_Book2_Final Order Electric EXHIBIT A-1" xfId="12424"/>
    <cellStyle name="_Book1 (2)_Book2_Final Order Electric EXHIBIT A-1 2" xfId="12423"/>
    <cellStyle name="_Book1 (2)_Book2_Final Order Electric EXHIBIT A-1 2 2" xfId="12422"/>
    <cellStyle name="_Book1 (2)_Book2_Final Order Electric EXHIBIT A-1 3" xfId="12421"/>
    <cellStyle name="_Book1 (2)_Book4" xfId="12420"/>
    <cellStyle name="_Book1 (2)_Book4 2" xfId="12419"/>
    <cellStyle name="_Book1 (2)_Book4 2 2" xfId="12418"/>
    <cellStyle name="_Book1 (2)_Book4 3" xfId="12417"/>
    <cellStyle name="_Book1 (2)_Book4_DEM-WP(C) ENERG10C--ctn Mid-C_042010 2010GRC" xfId="12416"/>
    <cellStyle name="_Book1 (2)_Book9" xfId="12415"/>
    <cellStyle name="_Book1 (2)_Book9 2" xfId="12414"/>
    <cellStyle name="_Book1 (2)_Book9 2 2" xfId="12413"/>
    <cellStyle name="_Book1 (2)_Book9 3" xfId="12412"/>
    <cellStyle name="_Book1 (2)_Book9_DEM-WP(C) ENERG10C--ctn Mid-C_042010 2010GRC" xfId="12411"/>
    <cellStyle name="_Book1 (2)_Chelan PUD Power Costs (8-10)" xfId="12410"/>
    <cellStyle name="_Book1 (2)_DEM-WP(C) Chelan Power Costs" xfId="12409"/>
    <cellStyle name="_Book1 (2)_DEM-WP(C) ENERG10C--ctn Mid-C_042010 2010GRC" xfId="12408"/>
    <cellStyle name="_Book1 (2)_DEM-WP(C) Gas Transport 2010GRC" xfId="12407"/>
    <cellStyle name="_Book1 (2)_DWH-08 (Rate Spread &amp; Design Workpapers)" xfId="12406"/>
    <cellStyle name="_Book1 (2)_DWH-08 (Rate Spread &amp; Design Workpapers) 2" xfId="12405"/>
    <cellStyle name="_Book1 (2)_Exh A-1 resulting from UE-112050 effective Jan 1 2012" xfId="12404"/>
    <cellStyle name="_Book1 (2)_Exh G - Klamath Peaker PPA fr C Locke 2-12" xfId="12403"/>
    <cellStyle name="_Book1 (2)_Exhibit A-1 effective 4-1-11 fr S Free 12-11" xfId="12402"/>
    <cellStyle name="_Book1 (2)_Final 2008 PTC Rate Design Workpapers 10.27.08" xfId="12401"/>
    <cellStyle name="_Book1 (2)_Final 2008 PTC Rate Design Workpapers 10.27.08 2" xfId="12400"/>
    <cellStyle name="_Book1 (2)_Gas Rev Req Model (2010 GRC)" xfId="12399"/>
    <cellStyle name="_Book1 (2)_INPUTS" xfId="12398"/>
    <cellStyle name="_Book1 (2)_INPUTS 2" xfId="12397"/>
    <cellStyle name="_Book1 (2)_INPUTS 2 2" xfId="12396"/>
    <cellStyle name="_Book1 (2)_INPUTS 3" xfId="12395"/>
    <cellStyle name="_Book1 (2)_Low Income 2010 RevRequirement" xfId="12394"/>
    <cellStyle name="_Book1 (2)_Low Income 2010 RevRequirement (2)" xfId="12393"/>
    <cellStyle name="_Book1 (2)_NIM Summary" xfId="12392"/>
    <cellStyle name="_Book1 (2)_NIM Summary 09GRC" xfId="12391"/>
    <cellStyle name="_Book1 (2)_NIM Summary 09GRC 2" xfId="12390"/>
    <cellStyle name="_Book1 (2)_NIM Summary 09GRC 2 2" xfId="12389"/>
    <cellStyle name="_Book1 (2)_NIM Summary 09GRC 3" xfId="12388"/>
    <cellStyle name="_Book1 (2)_NIM Summary 09GRC_DEM-WP(C) ENERG10C--ctn Mid-C_042010 2010GRC" xfId="12387"/>
    <cellStyle name="_Book1 (2)_NIM Summary 10" xfId="12386"/>
    <cellStyle name="_Book1 (2)_NIM Summary 2" xfId="12385"/>
    <cellStyle name="_Book1 (2)_NIM Summary 2 2" xfId="12384"/>
    <cellStyle name="_Book1 (2)_NIM Summary 3" xfId="12383"/>
    <cellStyle name="_Book1 (2)_NIM Summary 4" xfId="12382"/>
    <cellStyle name="_Book1 (2)_NIM Summary 5" xfId="12381"/>
    <cellStyle name="_Book1 (2)_NIM Summary 6" xfId="12380"/>
    <cellStyle name="_Book1 (2)_NIM Summary 7" xfId="12379"/>
    <cellStyle name="_Book1 (2)_NIM Summary 8" xfId="12378"/>
    <cellStyle name="_Book1 (2)_NIM Summary 9" xfId="12377"/>
    <cellStyle name="_Book1 (2)_NIM Summary_DEM-WP(C) ENERG10C--ctn Mid-C_042010 2010GRC" xfId="12376"/>
    <cellStyle name="_Book1 (2)_Oct2010toSep2011LwIncLead" xfId="12375"/>
    <cellStyle name="_Book1 (2)_PCA 10 -  Exhibit D Dec 2011" xfId="12374"/>
    <cellStyle name="_Book1 (2)_PCA 10 -  Exhibit D from A Kellogg Jan 2011" xfId="12373"/>
    <cellStyle name="_Book1 (2)_PCA 10 -  Exhibit D from A Kellogg July 2011" xfId="12372"/>
    <cellStyle name="_Book1 (2)_PCA 10 -  Exhibit D from S Free Rcv'd 12-11" xfId="12371"/>
    <cellStyle name="_Book1 (2)_PCA 11 -  Exhibit D Apr 2012 fr A Kellogg v2" xfId="12370"/>
    <cellStyle name="_Book1 (2)_PCA 11 -  Exhibit D Jan 2012 fr A Kellogg" xfId="12369"/>
    <cellStyle name="_Book1 (2)_PCA 11 -  Exhibit D Jan 2012 WF" xfId="12368"/>
    <cellStyle name="_Book1 (2)_PCA 9 -  Exhibit D April 2010" xfId="12367"/>
    <cellStyle name="_Book1 (2)_PCA 9 -  Exhibit D April 2010 (3)" xfId="12366"/>
    <cellStyle name="_Book1 (2)_PCA 9 -  Exhibit D April 2010 (3) 2" xfId="12365"/>
    <cellStyle name="_Book1 (2)_PCA 9 -  Exhibit D April 2010 (3) 2 2" xfId="12364"/>
    <cellStyle name="_Book1 (2)_PCA 9 -  Exhibit D April 2010 (3) 3" xfId="12363"/>
    <cellStyle name="_Book1 (2)_PCA 9 -  Exhibit D April 2010 (3)_DEM-WP(C) ENERG10C--ctn Mid-C_042010 2010GRC" xfId="12362"/>
    <cellStyle name="_Book1 (2)_PCA 9 -  Exhibit D April 2010 2" xfId="12361"/>
    <cellStyle name="_Book1 (2)_PCA 9 -  Exhibit D April 2010 3" xfId="12360"/>
    <cellStyle name="_Book1 (2)_PCA 9 -  Exhibit D April 2010 4" xfId="12359"/>
    <cellStyle name="_Book1 (2)_PCA 9 -  Exhibit D April 2010 5" xfId="12358"/>
    <cellStyle name="_Book1 (2)_PCA 9 -  Exhibit D April 2010 6" xfId="12357"/>
    <cellStyle name="_Book1 (2)_PCA 9 -  Exhibit D April 2010 7" xfId="12356"/>
    <cellStyle name="_Book1 (2)_PCA 9 -  Exhibit D Nov 2010" xfId="12355"/>
    <cellStyle name="_Book1 (2)_PCA 9 -  Exhibit D Nov 2010 2" xfId="12354"/>
    <cellStyle name="_Book1 (2)_PCA 9 - Exhibit D at August 2010" xfId="12353"/>
    <cellStyle name="_Book1 (2)_PCA 9 - Exhibit D at August 2010 2" xfId="12352"/>
    <cellStyle name="_Book1 (2)_PCA 9 - Exhibit D June 2010 GRC" xfId="12351"/>
    <cellStyle name="_Book1 (2)_PCA 9 - Exhibit D June 2010 GRC 2" xfId="12350"/>
    <cellStyle name="_Book1 (2)_Power Costs - Comparison bx Rbtl-Staff-Jt-PC" xfId="12349"/>
    <cellStyle name="_Book1 (2)_Power Costs - Comparison bx Rbtl-Staff-Jt-PC 2" xfId="12348"/>
    <cellStyle name="_Book1 (2)_Power Costs - Comparison bx Rbtl-Staff-Jt-PC 2 2" xfId="12347"/>
    <cellStyle name="_Book1 (2)_Power Costs - Comparison bx Rbtl-Staff-Jt-PC 3" xfId="12346"/>
    <cellStyle name="_Book1 (2)_Power Costs - Comparison bx Rbtl-Staff-Jt-PC_Adj Bench DR 3 for Initial Briefs (Electric)" xfId="12345"/>
    <cellStyle name="_Book1 (2)_Power Costs - Comparison bx Rbtl-Staff-Jt-PC_Adj Bench DR 3 for Initial Briefs (Electric) 2" xfId="12344"/>
    <cellStyle name="_Book1 (2)_Power Costs - Comparison bx Rbtl-Staff-Jt-PC_Adj Bench DR 3 for Initial Briefs (Electric) 2 2" xfId="12343"/>
    <cellStyle name="_Book1 (2)_Power Costs - Comparison bx Rbtl-Staff-Jt-PC_Adj Bench DR 3 for Initial Briefs (Electric) 3" xfId="12342"/>
    <cellStyle name="_Book1 (2)_Power Costs - Comparison bx Rbtl-Staff-Jt-PC_Adj Bench DR 3 for Initial Briefs (Electric)_DEM-WP(C) ENERG10C--ctn Mid-C_042010 2010GRC" xfId="12341"/>
    <cellStyle name="_Book1 (2)_Power Costs - Comparison bx Rbtl-Staff-Jt-PC_DEM-WP(C) ENERG10C--ctn Mid-C_042010 2010GRC" xfId="12340"/>
    <cellStyle name="_Book1 (2)_Power Costs - Comparison bx Rbtl-Staff-Jt-PC_Electric Rev Req Model (2009 GRC) Rebuttal" xfId="12339"/>
    <cellStyle name="_Book1 (2)_Power Costs - Comparison bx Rbtl-Staff-Jt-PC_Electric Rev Req Model (2009 GRC) Rebuttal 2" xfId="12338"/>
    <cellStyle name="_Book1 (2)_Power Costs - Comparison bx Rbtl-Staff-Jt-PC_Electric Rev Req Model (2009 GRC) Rebuttal 2 2" xfId="12337"/>
    <cellStyle name="_Book1 (2)_Power Costs - Comparison bx Rbtl-Staff-Jt-PC_Electric Rev Req Model (2009 GRC) Rebuttal 3" xfId="12336"/>
    <cellStyle name="_Book1 (2)_Power Costs - Comparison bx Rbtl-Staff-Jt-PC_Electric Rev Req Model (2009 GRC) Rebuttal REmoval of New  WH Solar AdjustMI" xfId="12335"/>
    <cellStyle name="_Book1 (2)_Power Costs - Comparison bx Rbtl-Staff-Jt-PC_Electric Rev Req Model (2009 GRC) Rebuttal REmoval of New  WH Solar AdjustMI 2" xfId="12334"/>
    <cellStyle name="_Book1 (2)_Power Costs - Comparison bx Rbtl-Staff-Jt-PC_Electric Rev Req Model (2009 GRC) Rebuttal REmoval of New  WH Solar AdjustMI 2 2" xfId="12333"/>
    <cellStyle name="_Book1 (2)_Power Costs - Comparison bx Rbtl-Staff-Jt-PC_Electric Rev Req Model (2009 GRC) Rebuttal REmoval of New  WH Solar AdjustMI 3" xfId="12332"/>
    <cellStyle name="_Book1 (2)_Power Costs - Comparison bx Rbtl-Staff-Jt-PC_Electric Rev Req Model (2009 GRC) Rebuttal REmoval of New  WH Solar AdjustMI_DEM-WP(C) ENERG10C--ctn Mid-C_042010 2010GRC" xfId="12331"/>
    <cellStyle name="_Book1 (2)_Power Costs - Comparison bx Rbtl-Staff-Jt-PC_Electric Rev Req Model (2009 GRC) Revised 01-18-2010" xfId="12330"/>
    <cellStyle name="_Book1 (2)_Power Costs - Comparison bx Rbtl-Staff-Jt-PC_Electric Rev Req Model (2009 GRC) Revised 01-18-2010 2" xfId="12329"/>
    <cellStyle name="_Book1 (2)_Power Costs - Comparison bx Rbtl-Staff-Jt-PC_Electric Rev Req Model (2009 GRC) Revised 01-18-2010 2 2" xfId="12328"/>
    <cellStyle name="_Book1 (2)_Power Costs - Comparison bx Rbtl-Staff-Jt-PC_Electric Rev Req Model (2009 GRC) Revised 01-18-2010 3" xfId="12327"/>
    <cellStyle name="_Book1 (2)_Power Costs - Comparison bx Rbtl-Staff-Jt-PC_Electric Rev Req Model (2009 GRC) Revised 01-18-2010_DEM-WP(C) ENERG10C--ctn Mid-C_042010 2010GRC" xfId="12326"/>
    <cellStyle name="_Book1 (2)_Power Costs - Comparison bx Rbtl-Staff-Jt-PC_Final Order Electric EXHIBIT A-1" xfId="12325"/>
    <cellStyle name="_Book1 (2)_Power Costs - Comparison bx Rbtl-Staff-Jt-PC_Final Order Electric EXHIBIT A-1 2" xfId="12324"/>
    <cellStyle name="_Book1 (2)_Power Costs - Comparison bx Rbtl-Staff-Jt-PC_Final Order Electric EXHIBIT A-1 2 2" xfId="12323"/>
    <cellStyle name="_Book1 (2)_Power Costs - Comparison bx Rbtl-Staff-Jt-PC_Final Order Electric EXHIBIT A-1 3" xfId="12322"/>
    <cellStyle name="_Book1 (2)_Production Adj 4.37" xfId="12321"/>
    <cellStyle name="_Book1 (2)_Production Adj 4.37 2" xfId="12320"/>
    <cellStyle name="_Book1 (2)_Production Adj 4.37 2 2" xfId="12319"/>
    <cellStyle name="_Book1 (2)_Production Adj 4.37 3" xfId="12318"/>
    <cellStyle name="_Book1 (2)_Purchased Power Adj 4.03" xfId="12317"/>
    <cellStyle name="_Book1 (2)_Purchased Power Adj 4.03 2" xfId="12316"/>
    <cellStyle name="_Book1 (2)_Purchased Power Adj 4.03 2 2" xfId="12315"/>
    <cellStyle name="_Book1 (2)_Purchased Power Adj 4.03 3" xfId="12314"/>
    <cellStyle name="_Book1 (2)_Rebuttal Power Costs" xfId="12313"/>
    <cellStyle name="_Book1 (2)_Rebuttal Power Costs 2" xfId="12312"/>
    <cellStyle name="_Book1 (2)_Rebuttal Power Costs 2 2" xfId="12311"/>
    <cellStyle name="_Book1 (2)_Rebuttal Power Costs 3" xfId="12310"/>
    <cellStyle name="_Book1 (2)_Rebuttal Power Costs_Adj Bench DR 3 for Initial Briefs (Electric)" xfId="12309"/>
    <cellStyle name="_Book1 (2)_Rebuttal Power Costs_Adj Bench DR 3 for Initial Briefs (Electric) 2" xfId="12308"/>
    <cellStyle name="_Book1 (2)_Rebuttal Power Costs_Adj Bench DR 3 for Initial Briefs (Electric) 2 2" xfId="12307"/>
    <cellStyle name="_Book1 (2)_Rebuttal Power Costs_Adj Bench DR 3 for Initial Briefs (Electric) 3" xfId="12306"/>
    <cellStyle name="_Book1 (2)_Rebuttal Power Costs_Adj Bench DR 3 for Initial Briefs (Electric)_DEM-WP(C) ENERG10C--ctn Mid-C_042010 2010GRC" xfId="12305"/>
    <cellStyle name="_Book1 (2)_Rebuttal Power Costs_DEM-WP(C) ENERG10C--ctn Mid-C_042010 2010GRC" xfId="12304"/>
    <cellStyle name="_Book1 (2)_Rebuttal Power Costs_Electric Rev Req Model (2009 GRC) Rebuttal" xfId="12303"/>
    <cellStyle name="_Book1 (2)_Rebuttal Power Costs_Electric Rev Req Model (2009 GRC) Rebuttal 2" xfId="12302"/>
    <cellStyle name="_Book1 (2)_Rebuttal Power Costs_Electric Rev Req Model (2009 GRC) Rebuttal 2 2" xfId="12301"/>
    <cellStyle name="_Book1 (2)_Rebuttal Power Costs_Electric Rev Req Model (2009 GRC) Rebuttal 3" xfId="12300"/>
    <cellStyle name="_Book1 (2)_Rebuttal Power Costs_Electric Rev Req Model (2009 GRC) Rebuttal REmoval of New  WH Solar AdjustMI" xfId="12299"/>
    <cellStyle name="_Book1 (2)_Rebuttal Power Costs_Electric Rev Req Model (2009 GRC) Rebuttal REmoval of New  WH Solar AdjustMI 2" xfId="12298"/>
    <cellStyle name="_Book1 (2)_Rebuttal Power Costs_Electric Rev Req Model (2009 GRC) Rebuttal REmoval of New  WH Solar AdjustMI 2 2" xfId="12297"/>
    <cellStyle name="_Book1 (2)_Rebuttal Power Costs_Electric Rev Req Model (2009 GRC) Rebuttal REmoval of New  WH Solar AdjustMI 3" xfId="12296"/>
    <cellStyle name="_Book1 (2)_Rebuttal Power Costs_Electric Rev Req Model (2009 GRC) Rebuttal REmoval of New  WH Solar AdjustMI_DEM-WP(C) ENERG10C--ctn Mid-C_042010 2010GRC" xfId="12295"/>
    <cellStyle name="_Book1 (2)_Rebuttal Power Costs_Electric Rev Req Model (2009 GRC) Revised 01-18-2010" xfId="12294"/>
    <cellStyle name="_Book1 (2)_Rebuttal Power Costs_Electric Rev Req Model (2009 GRC) Revised 01-18-2010 2" xfId="12293"/>
    <cellStyle name="_Book1 (2)_Rebuttal Power Costs_Electric Rev Req Model (2009 GRC) Revised 01-18-2010 2 2" xfId="12292"/>
    <cellStyle name="_Book1 (2)_Rebuttal Power Costs_Electric Rev Req Model (2009 GRC) Revised 01-18-2010 3" xfId="12291"/>
    <cellStyle name="_Book1 (2)_Rebuttal Power Costs_Electric Rev Req Model (2009 GRC) Revised 01-18-2010_DEM-WP(C) ENERG10C--ctn Mid-C_042010 2010GRC" xfId="12290"/>
    <cellStyle name="_Book1 (2)_Rebuttal Power Costs_Final Order Electric EXHIBIT A-1" xfId="12289"/>
    <cellStyle name="_Book1 (2)_Rebuttal Power Costs_Final Order Electric EXHIBIT A-1 2" xfId="12288"/>
    <cellStyle name="_Book1 (2)_Rebuttal Power Costs_Final Order Electric EXHIBIT A-1 2 2" xfId="12287"/>
    <cellStyle name="_Book1 (2)_Rebuttal Power Costs_Final Order Electric EXHIBIT A-1 3" xfId="12286"/>
    <cellStyle name="_Book1 (2)_RECS vs PTC's w Interest 6-28-10" xfId="12285"/>
    <cellStyle name="_Book1 (2)_revised april pca for Annette" xfId="12284"/>
    <cellStyle name="_Book1 (2)_ROR &amp; CONV FACTOR" xfId="12283"/>
    <cellStyle name="_Book1 (2)_ROR &amp; CONV FACTOR 2" xfId="12282"/>
    <cellStyle name="_Book1 (2)_ROR &amp; CONV FACTOR 2 2" xfId="12281"/>
    <cellStyle name="_Book1 (2)_ROR &amp; CONV FACTOR 3" xfId="12280"/>
    <cellStyle name="_Book1 (2)_ROR 5.02" xfId="12279"/>
    <cellStyle name="_Book1 (2)_ROR 5.02 2" xfId="12278"/>
    <cellStyle name="_Book1 (2)_ROR 5.02 2 2" xfId="12277"/>
    <cellStyle name="_Book1 (2)_ROR 5.02 3" xfId="12276"/>
    <cellStyle name="_Book1 (2)_Wind Integration 10GRC" xfId="12275"/>
    <cellStyle name="_Book1 (2)_Wind Integration 10GRC 2" xfId="12274"/>
    <cellStyle name="_Book1 (2)_Wind Integration 10GRC 2 2" xfId="12273"/>
    <cellStyle name="_Book1 (2)_Wind Integration 10GRC 3" xfId="12272"/>
    <cellStyle name="_Book1 (2)_Wind Integration 10GRC_DEM-WP(C) ENERG10C--ctn Mid-C_042010 2010GRC" xfId="12271"/>
    <cellStyle name="_Book1 10" xfId="12270"/>
    <cellStyle name="_Book1 10 2" xfId="12269"/>
    <cellStyle name="_Book1 11" xfId="12268"/>
    <cellStyle name="_Book1 11 2" xfId="12267"/>
    <cellStyle name="_Book1 12" xfId="12266"/>
    <cellStyle name="_Book1 12 2" xfId="12265"/>
    <cellStyle name="_Book1 13" xfId="12264"/>
    <cellStyle name="_Book1 13 2" xfId="12263"/>
    <cellStyle name="_Book1 14" xfId="12262"/>
    <cellStyle name="_Book1 14 2" xfId="12261"/>
    <cellStyle name="_Book1 14 3" xfId="12260"/>
    <cellStyle name="_Book1 15" xfId="12259"/>
    <cellStyle name="_Book1 16" xfId="12258"/>
    <cellStyle name="_Book1 17" xfId="12257"/>
    <cellStyle name="_Book1 17 2" xfId="12256"/>
    <cellStyle name="_Book1 18" xfId="12255"/>
    <cellStyle name="_Book1 18 2" xfId="12254"/>
    <cellStyle name="_Book1 19" xfId="12253"/>
    <cellStyle name="_Book1 19 2" xfId="12252"/>
    <cellStyle name="_Book1 2" xfId="12251"/>
    <cellStyle name="_Book1 2 2" xfId="12250"/>
    <cellStyle name="_Book1 2 2 2" xfId="12249"/>
    <cellStyle name="_Book1 2 3" xfId="12248"/>
    <cellStyle name="_Book1 20" xfId="12247"/>
    <cellStyle name="_Book1 20 2" xfId="12246"/>
    <cellStyle name="_Book1 21" xfId="12245"/>
    <cellStyle name="_Book1 21 2" xfId="12244"/>
    <cellStyle name="_Book1 3" xfId="12243"/>
    <cellStyle name="_Book1 3 2" xfId="12242"/>
    <cellStyle name="_Book1 3 2 2" xfId="12241"/>
    <cellStyle name="_Book1 3 3" xfId="12240"/>
    <cellStyle name="_Book1 4" xfId="12239"/>
    <cellStyle name="_Book1 4 2" xfId="12238"/>
    <cellStyle name="_Book1 4 2 2" xfId="12237"/>
    <cellStyle name="_Book1 4 3" xfId="12236"/>
    <cellStyle name="_Book1 5" xfId="12235"/>
    <cellStyle name="_Book1 5 2" xfId="12234"/>
    <cellStyle name="_Book1 5 2 2" xfId="12233"/>
    <cellStyle name="_Book1 5 3" xfId="12232"/>
    <cellStyle name="_Book1 6" xfId="12231"/>
    <cellStyle name="_Book1 6 2" xfId="12230"/>
    <cellStyle name="_Book1 7" xfId="12229"/>
    <cellStyle name="_Book1 7 2" xfId="12228"/>
    <cellStyle name="_Book1 8" xfId="12227"/>
    <cellStyle name="_Book1 8 2" xfId="12226"/>
    <cellStyle name="_Book1 9" xfId="12225"/>
    <cellStyle name="_Book1 9 2" xfId="12224"/>
    <cellStyle name="_Book1_(C) WHE Proforma with ITC cash grant 10 Yr Amort_for deferral_102809" xfId="12223"/>
    <cellStyle name="_Book1_(C) WHE Proforma with ITC cash grant 10 Yr Amort_for deferral_102809 2" xfId="12222"/>
    <cellStyle name="_Book1_(C) WHE Proforma with ITC cash grant 10 Yr Amort_for deferral_102809 2 2" xfId="12221"/>
    <cellStyle name="_Book1_(C) WHE Proforma with ITC cash grant 10 Yr Amort_for deferral_102809 3" xfId="12220"/>
    <cellStyle name="_Book1_(C) WHE Proforma with ITC cash grant 10 Yr Amort_for deferral_102809_16.07E Wild Horse Wind Expansionwrkingfile" xfId="12219"/>
    <cellStyle name="_Book1_(C) WHE Proforma with ITC cash grant 10 Yr Amort_for deferral_102809_16.07E Wild Horse Wind Expansionwrkingfile 2" xfId="12218"/>
    <cellStyle name="_Book1_(C) WHE Proforma with ITC cash grant 10 Yr Amort_for deferral_102809_16.07E Wild Horse Wind Expansionwrkingfile 2 2" xfId="12217"/>
    <cellStyle name="_Book1_(C) WHE Proforma with ITC cash grant 10 Yr Amort_for deferral_102809_16.07E Wild Horse Wind Expansionwrkingfile 3" xfId="12216"/>
    <cellStyle name="_Book1_(C) WHE Proforma with ITC cash grant 10 Yr Amort_for deferral_102809_16.07E Wild Horse Wind Expansionwrkingfile SF" xfId="12215"/>
    <cellStyle name="_Book1_(C) WHE Proforma with ITC cash grant 10 Yr Amort_for deferral_102809_16.07E Wild Horse Wind Expansionwrkingfile SF 2" xfId="12214"/>
    <cellStyle name="_Book1_(C) WHE Proforma with ITC cash grant 10 Yr Amort_for deferral_102809_16.07E Wild Horse Wind Expansionwrkingfile SF 2 2" xfId="12213"/>
    <cellStyle name="_Book1_(C) WHE Proforma with ITC cash grant 10 Yr Amort_for deferral_102809_16.07E Wild Horse Wind Expansionwrkingfile SF 3" xfId="12212"/>
    <cellStyle name="_Book1_(C) WHE Proforma with ITC cash grant 10 Yr Amort_for deferral_102809_16.07E Wild Horse Wind Expansionwrkingfile SF_DEM-WP(C) ENERG10C--ctn Mid-C_042010 2010GRC" xfId="12211"/>
    <cellStyle name="_Book1_(C) WHE Proforma with ITC cash grant 10 Yr Amort_for deferral_102809_16.07E Wild Horse Wind Expansionwrkingfile_DEM-WP(C) ENERG10C--ctn Mid-C_042010 2010GRC" xfId="12210"/>
    <cellStyle name="_Book1_(C) WHE Proforma with ITC cash grant 10 Yr Amort_for deferral_102809_16.37E Wild Horse Expansion DeferralRevwrkingfile SF" xfId="12209"/>
    <cellStyle name="_Book1_(C) WHE Proforma with ITC cash grant 10 Yr Amort_for deferral_102809_16.37E Wild Horse Expansion DeferralRevwrkingfile SF 2" xfId="12208"/>
    <cellStyle name="_Book1_(C) WHE Proforma with ITC cash grant 10 Yr Amort_for deferral_102809_16.37E Wild Horse Expansion DeferralRevwrkingfile SF 2 2" xfId="12207"/>
    <cellStyle name="_Book1_(C) WHE Proforma with ITC cash grant 10 Yr Amort_for deferral_102809_16.37E Wild Horse Expansion DeferralRevwrkingfile SF 3" xfId="12206"/>
    <cellStyle name="_Book1_(C) WHE Proforma with ITC cash grant 10 Yr Amort_for deferral_102809_16.37E Wild Horse Expansion DeferralRevwrkingfile SF_DEM-WP(C) ENERG10C--ctn Mid-C_042010 2010GRC" xfId="12205"/>
    <cellStyle name="_Book1_(C) WHE Proforma with ITC cash grant 10 Yr Amort_for deferral_102809_DEM-WP(C) ENERG10C--ctn Mid-C_042010 2010GRC" xfId="12204"/>
    <cellStyle name="_Book1_(C) WHE Proforma with ITC cash grant 10 Yr Amort_for rebuttal_120709" xfId="12203"/>
    <cellStyle name="_Book1_(C) WHE Proforma with ITC cash grant 10 Yr Amort_for rebuttal_120709 2" xfId="12202"/>
    <cellStyle name="_Book1_(C) WHE Proforma with ITC cash grant 10 Yr Amort_for rebuttal_120709 2 2" xfId="12201"/>
    <cellStyle name="_Book1_(C) WHE Proforma with ITC cash grant 10 Yr Amort_for rebuttal_120709 3" xfId="12200"/>
    <cellStyle name="_Book1_(C) WHE Proforma with ITC cash grant 10 Yr Amort_for rebuttal_120709_DEM-WP(C) ENERG10C--ctn Mid-C_042010 2010GRC" xfId="12199"/>
    <cellStyle name="_Book1_04.07E Wild Horse Wind Expansion" xfId="12198"/>
    <cellStyle name="_Book1_04.07E Wild Horse Wind Expansion 2" xfId="12197"/>
    <cellStyle name="_Book1_04.07E Wild Horse Wind Expansion 2 2" xfId="12196"/>
    <cellStyle name="_Book1_04.07E Wild Horse Wind Expansion 3" xfId="12195"/>
    <cellStyle name="_Book1_04.07E Wild Horse Wind Expansion_16.07E Wild Horse Wind Expansionwrkingfile" xfId="12194"/>
    <cellStyle name="_Book1_04.07E Wild Horse Wind Expansion_16.07E Wild Horse Wind Expansionwrkingfile 2" xfId="12193"/>
    <cellStyle name="_Book1_04.07E Wild Horse Wind Expansion_16.07E Wild Horse Wind Expansionwrkingfile 2 2" xfId="12192"/>
    <cellStyle name="_Book1_04.07E Wild Horse Wind Expansion_16.07E Wild Horse Wind Expansionwrkingfile 3" xfId="12191"/>
    <cellStyle name="_Book1_04.07E Wild Horse Wind Expansion_16.07E Wild Horse Wind Expansionwrkingfile SF" xfId="12190"/>
    <cellStyle name="_Book1_04.07E Wild Horse Wind Expansion_16.07E Wild Horse Wind Expansionwrkingfile SF 2" xfId="12189"/>
    <cellStyle name="_Book1_04.07E Wild Horse Wind Expansion_16.07E Wild Horse Wind Expansionwrkingfile SF 2 2" xfId="12188"/>
    <cellStyle name="_Book1_04.07E Wild Horse Wind Expansion_16.07E Wild Horse Wind Expansionwrkingfile SF 3" xfId="12187"/>
    <cellStyle name="_Book1_04.07E Wild Horse Wind Expansion_16.07E Wild Horse Wind Expansionwrkingfile SF_DEM-WP(C) ENERG10C--ctn Mid-C_042010 2010GRC" xfId="12186"/>
    <cellStyle name="_Book1_04.07E Wild Horse Wind Expansion_16.07E Wild Horse Wind Expansionwrkingfile_DEM-WP(C) ENERG10C--ctn Mid-C_042010 2010GRC" xfId="12185"/>
    <cellStyle name="_Book1_04.07E Wild Horse Wind Expansion_16.37E Wild Horse Expansion DeferralRevwrkingfile SF" xfId="12184"/>
    <cellStyle name="_Book1_04.07E Wild Horse Wind Expansion_16.37E Wild Horse Expansion DeferralRevwrkingfile SF 2" xfId="12183"/>
    <cellStyle name="_Book1_04.07E Wild Horse Wind Expansion_16.37E Wild Horse Expansion DeferralRevwrkingfile SF 2 2" xfId="12182"/>
    <cellStyle name="_Book1_04.07E Wild Horse Wind Expansion_16.37E Wild Horse Expansion DeferralRevwrkingfile SF 3" xfId="12181"/>
    <cellStyle name="_Book1_04.07E Wild Horse Wind Expansion_16.37E Wild Horse Expansion DeferralRevwrkingfile SF_DEM-WP(C) ENERG10C--ctn Mid-C_042010 2010GRC" xfId="12180"/>
    <cellStyle name="_Book1_04.07E Wild Horse Wind Expansion_DEM-WP(C) ENERG10C--ctn Mid-C_042010 2010GRC" xfId="12179"/>
    <cellStyle name="_Book1_16.07E Wild Horse Wind Expansionwrkingfile" xfId="12178"/>
    <cellStyle name="_Book1_16.07E Wild Horse Wind Expansionwrkingfile 2" xfId="12177"/>
    <cellStyle name="_Book1_16.07E Wild Horse Wind Expansionwrkingfile 2 2" xfId="12176"/>
    <cellStyle name="_Book1_16.07E Wild Horse Wind Expansionwrkingfile 3" xfId="12175"/>
    <cellStyle name="_Book1_16.07E Wild Horse Wind Expansionwrkingfile SF" xfId="12174"/>
    <cellStyle name="_Book1_16.07E Wild Horse Wind Expansionwrkingfile SF 2" xfId="12173"/>
    <cellStyle name="_Book1_16.07E Wild Horse Wind Expansionwrkingfile SF 2 2" xfId="12172"/>
    <cellStyle name="_Book1_16.07E Wild Horse Wind Expansionwrkingfile SF 3" xfId="12171"/>
    <cellStyle name="_Book1_16.07E Wild Horse Wind Expansionwrkingfile SF_DEM-WP(C) ENERG10C--ctn Mid-C_042010 2010GRC" xfId="12170"/>
    <cellStyle name="_Book1_16.07E Wild Horse Wind Expansionwrkingfile_DEM-WP(C) ENERG10C--ctn Mid-C_042010 2010GRC" xfId="12169"/>
    <cellStyle name="_Book1_16.37E Wild Horse Expansion DeferralRevwrkingfile SF" xfId="12168"/>
    <cellStyle name="_Book1_16.37E Wild Horse Expansion DeferralRevwrkingfile SF 2" xfId="12167"/>
    <cellStyle name="_Book1_16.37E Wild Horse Expansion DeferralRevwrkingfile SF 2 2" xfId="12166"/>
    <cellStyle name="_Book1_16.37E Wild Horse Expansion DeferralRevwrkingfile SF 3" xfId="12165"/>
    <cellStyle name="_Book1_16.37E Wild Horse Expansion DeferralRevwrkingfile SF_DEM-WP(C) ENERG10C--ctn Mid-C_042010 2010GRC" xfId="12164"/>
    <cellStyle name="_Book1_2009 Compliance Filing PCA Exhibits for GRC" xfId="12163"/>
    <cellStyle name="_Book1_2009 Compliance Filing PCA Exhibits for GRC 2" xfId="12162"/>
    <cellStyle name="_Book1_2009 GRC Compl Filing - Exhibit D" xfId="12161"/>
    <cellStyle name="_Book1_2009 GRC Compl Filing - Exhibit D 2" xfId="12160"/>
    <cellStyle name="_Book1_2009 GRC Compl Filing - Exhibit D 2 2" xfId="12159"/>
    <cellStyle name="_Book1_2009 GRC Compl Filing - Exhibit D 3" xfId="12158"/>
    <cellStyle name="_Book1_2009 GRC Compl Filing - Exhibit D_DEM-WP(C) ENERG10C--ctn Mid-C_042010 2010GRC" xfId="12157"/>
    <cellStyle name="_Book1_3.01 Income Statement" xfId="12156"/>
    <cellStyle name="_Book1_4 31 Regulatory Assets and Liabilities  7 06- Exhibit D" xfId="12155"/>
    <cellStyle name="_Book1_4 31 Regulatory Assets and Liabilities  7 06- Exhibit D 2" xfId="12154"/>
    <cellStyle name="_Book1_4 31 Regulatory Assets and Liabilities  7 06- Exhibit D 2 2" xfId="12153"/>
    <cellStyle name="_Book1_4 31 Regulatory Assets and Liabilities  7 06- Exhibit D 3" xfId="12152"/>
    <cellStyle name="_Book1_4 31 Regulatory Assets and Liabilities  7 06- Exhibit D_DEM-WP(C) ENERG10C--ctn Mid-C_042010 2010GRC" xfId="12151"/>
    <cellStyle name="_Book1_4 31 Regulatory Assets and Liabilities  7 06- Exhibit D_NIM Summary" xfId="12150"/>
    <cellStyle name="_Book1_4 31 Regulatory Assets and Liabilities  7 06- Exhibit D_NIM Summary 2" xfId="12149"/>
    <cellStyle name="_Book1_4 31 Regulatory Assets and Liabilities  7 06- Exhibit D_NIM Summary 2 2" xfId="12148"/>
    <cellStyle name="_Book1_4 31 Regulatory Assets and Liabilities  7 06- Exhibit D_NIM Summary 3" xfId="12147"/>
    <cellStyle name="_Book1_4 31 Regulatory Assets and Liabilities  7 06- Exhibit D_NIM Summary_DEM-WP(C) ENERG10C--ctn Mid-C_042010 2010GRC" xfId="12146"/>
    <cellStyle name="_Book1_4 31 Regulatory Assets and Liabilities  7 06- Exhibit D_NIM+O&amp;M" xfId="12145"/>
    <cellStyle name="_Book1_4 31 Regulatory Assets and Liabilities  7 06- Exhibit D_NIM+O&amp;M Monthly" xfId="12144"/>
    <cellStyle name="_Book1_4 31E Reg Asset  Liab and EXH D" xfId="12143"/>
    <cellStyle name="_Book1_4 31E Reg Asset  Liab and EXH D _ Aug 10 Filing (2)" xfId="12142"/>
    <cellStyle name="_Book1_4 32 Regulatory Assets and Liabilities  7 06- Exhibit D" xfId="12141"/>
    <cellStyle name="_Book1_4 32 Regulatory Assets and Liabilities  7 06- Exhibit D 2" xfId="12140"/>
    <cellStyle name="_Book1_4 32 Regulatory Assets and Liabilities  7 06- Exhibit D 2 2" xfId="12139"/>
    <cellStyle name="_Book1_4 32 Regulatory Assets and Liabilities  7 06- Exhibit D 3" xfId="12138"/>
    <cellStyle name="_Book1_4 32 Regulatory Assets and Liabilities  7 06- Exhibit D_DEM-WP(C) ENERG10C--ctn Mid-C_042010 2010GRC" xfId="12137"/>
    <cellStyle name="_Book1_4 32 Regulatory Assets and Liabilities  7 06- Exhibit D_NIM Summary" xfId="12136"/>
    <cellStyle name="_Book1_4 32 Regulatory Assets and Liabilities  7 06- Exhibit D_NIM Summary 2" xfId="12135"/>
    <cellStyle name="_Book1_4 32 Regulatory Assets and Liabilities  7 06- Exhibit D_NIM Summary 2 2" xfId="12134"/>
    <cellStyle name="_Book1_4 32 Regulatory Assets and Liabilities  7 06- Exhibit D_NIM Summary 3" xfId="12133"/>
    <cellStyle name="_Book1_4 32 Regulatory Assets and Liabilities  7 06- Exhibit D_NIM Summary_DEM-WP(C) ENERG10C--ctn Mid-C_042010 2010GRC" xfId="12132"/>
    <cellStyle name="_Book1_4 32 Regulatory Assets and Liabilities  7 06- Exhibit D_NIM+O&amp;M" xfId="12131"/>
    <cellStyle name="_Book1_4 32 Regulatory Assets and Liabilities  7 06- Exhibit D_NIM+O&amp;M Monthly" xfId="12130"/>
    <cellStyle name="_Book1_AURORA Total New" xfId="12129"/>
    <cellStyle name="_Book1_AURORA Total New 2" xfId="12128"/>
    <cellStyle name="_Book1_AURORA Total New 2 2" xfId="12127"/>
    <cellStyle name="_Book1_AURORA Total New 3" xfId="12126"/>
    <cellStyle name="_Book1_Book2" xfId="12125"/>
    <cellStyle name="_Book1_Book2 2" xfId="12124"/>
    <cellStyle name="_Book1_Book2 2 2" xfId="12123"/>
    <cellStyle name="_Book1_Book2 3" xfId="12122"/>
    <cellStyle name="_Book1_Book2_Adj Bench DR 3 for Initial Briefs (Electric)" xfId="12121"/>
    <cellStyle name="_Book1_Book2_Adj Bench DR 3 for Initial Briefs (Electric) 2" xfId="12120"/>
    <cellStyle name="_Book1_Book2_Adj Bench DR 3 for Initial Briefs (Electric) 2 2" xfId="12119"/>
    <cellStyle name="_Book1_Book2_Adj Bench DR 3 for Initial Briefs (Electric) 3" xfId="12118"/>
    <cellStyle name="_Book1_Book2_Adj Bench DR 3 for Initial Briefs (Electric)_DEM-WP(C) ENERG10C--ctn Mid-C_042010 2010GRC" xfId="12117"/>
    <cellStyle name="_Book1_Book2_DEM-WP(C) ENERG10C--ctn Mid-C_042010 2010GRC" xfId="12116"/>
    <cellStyle name="_Book1_Book2_Electric Rev Req Model (2009 GRC) Rebuttal" xfId="12115"/>
    <cellStyle name="_Book1_Book2_Electric Rev Req Model (2009 GRC) Rebuttal 2" xfId="12114"/>
    <cellStyle name="_Book1_Book2_Electric Rev Req Model (2009 GRC) Rebuttal 2 2" xfId="12113"/>
    <cellStyle name="_Book1_Book2_Electric Rev Req Model (2009 GRC) Rebuttal 3" xfId="12112"/>
    <cellStyle name="_Book1_Book2_Electric Rev Req Model (2009 GRC) Rebuttal REmoval of New  WH Solar AdjustMI" xfId="12111"/>
    <cellStyle name="_Book1_Book2_Electric Rev Req Model (2009 GRC) Rebuttal REmoval of New  WH Solar AdjustMI 2" xfId="12110"/>
    <cellStyle name="_Book1_Book2_Electric Rev Req Model (2009 GRC) Rebuttal REmoval of New  WH Solar AdjustMI 2 2" xfId="12109"/>
    <cellStyle name="_Book1_Book2_Electric Rev Req Model (2009 GRC) Rebuttal REmoval of New  WH Solar AdjustMI 3" xfId="12108"/>
    <cellStyle name="_Book1_Book2_Electric Rev Req Model (2009 GRC) Rebuttal REmoval of New  WH Solar AdjustMI_DEM-WP(C) ENERG10C--ctn Mid-C_042010 2010GRC" xfId="12107"/>
    <cellStyle name="_Book1_Book2_Electric Rev Req Model (2009 GRC) Revised 01-18-2010" xfId="12106"/>
    <cellStyle name="_Book1_Book2_Electric Rev Req Model (2009 GRC) Revised 01-18-2010 2" xfId="12105"/>
    <cellStyle name="_Book1_Book2_Electric Rev Req Model (2009 GRC) Revised 01-18-2010 2 2" xfId="12104"/>
    <cellStyle name="_Book1_Book2_Electric Rev Req Model (2009 GRC) Revised 01-18-2010 3" xfId="12103"/>
    <cellStyle name="_Book1_Book2_Electric Rev Req Model (2009 GRC) Revised 01-18-2010_DEM-WP(C) ENERG10C--ctn Mid-C_042010 2010GRC" xfId="12102"/>
    <cellStyle name="_Book1_Book2_Final Order Electric EXHIBIT A-1" xfId="12101"/>
    <cellStyle name="_Book1_Book2_Final Order Electric EXHIBIT A-1 2" xfId="12100"/>
    <cellStyle name="_Book1_Book2_Final Order Electric EXHIBIT A-1 2 2" xfId="12099"/>
    <cellStyle name="_Book1_Book2_Final Order Electric EXHIBIT A-1 3" xfId="12098"/>
    <cellStyle name="_Book1_Book4" xfId="12097"/>
    <cellStyle name="_Book1_Book4 2" xfId="12096"/>
    <cellStyle name="_Book1_Book4 2 2" xfId="12095"/>
    <cellStyle name="_Book1_Book4 3" xfId="12094"/>
    <cellStyle name="_Book1_Book4_DEM-WP(C) ENERG10C--ctn Mid-C_042010 2010GRC" xfId="12093"/>
    <cellStyle name="_Book1_Book9" xfId="12092"/>
    <cellStyle name="_Book1_Book9 2" xfId="12091"/>
    <cellStyle name="_Book1_Book9 2 2" xfId="12090"/>
    <cellStyle name="_Book1_Book9 3" xfId="12089"/>
    <cellStyle name="_Book1_Book9_DEM-WP(C) ENERG10C--ctn Mid-C_042010 2010GRC" xfId="12088"/>
    <cellStyle name="_Book1_Chelan PUD Power Costs (8-10)" xfId="12087"/>
    <cellStyle name="_Book1_DEM-WP(C) Chelan Power Costs" xfId="12086"/>
    <cellStyle name="_Book1_DEM-WP(C) ENERG10C--ctn Mid-C_042010 2010GRC" xfId="12085"/>
    <cellStyle name="_Book1_DEM-WP(C) Gas Transport 2010GRC" xfId="12084"/>
    <cellStyle name="_Book1_Electric COS Inputs" xfId="12083"/>
    <cellStyle name="_Book1_Electric COS Inputs 2" xfId="12082"/>
    <cellStyle name="_Book1_Electric COS Inputs 2 2" xfId="12081"/>
    <cellStyle name="_Book1_Electric COS Inputs 2 2 2" xfId="12080"/>
    <cellStyle name="_Book1_Electric COS Inputs 2 3" xfId="12079"/>
    <cellStyle name="_Book1_Electric COS Inputs 2 3 2" xfId="12078"/>
    <cellStyle name="_Book1_Electric COS Inputs 2 4" xfId="12077"/>
    <cellStyle name="_Book1_Electric COS Inputs 2 4 2" xfId="12076"/>
    <cellStyle name="_Book1_Electric COS Inputs 3" xfId="12075"/>
    <cellStyle name="_Book1_Electric COS Inputs 3 2" xfId="12074"/>
    <cellStyle name="_Book1_Electric COS Inputs 4" xfId="12073"/>
    <cellStyle name="_Book1_Electric COS Inputs 4 2" xfId="12072"/>
    <cellStyle name="_Book1_Electric COS Inputs 5" xfId="12071"/>
    <cellStyle name="_Book1_Electric COS Inputs 6" xfId="12070"/>
    <cellStyle name="_Book1_Electric COS Inputs 7" xfId="12069"/>
    <cellStyle name="_Book1_Electric COS Inputs_Low Income 2010 RevRequirement" xfId="12068"/>
    <cellStyle name="_Book1_Electric COS Inputs_Low Income 2010 RevRequirement (2)" xfId="12067"/>
    <cellStyle name="_Book1_Electric COS Inputs_Oct2010toSep2011LwIncLead" xfId="12066"/>
    <cellStyle name="_Book1_Exh A-1 resulting from UE-112050 effective Jan 1 2012" xfId="12065"/>
    <cellStyle name="_Book1_Exh G - Klamath Peaker PPA fr C Locke 2-12" xfId="12064"/>
    <cellStyle name="_Book1_Exhibit A-1 effective 4-1-11 fr S Free 12-11" xfId="12063"/>
    <cellStyle name="_Book1_LSRWEP LGIA like Acctg Petition Aug 2010" xfId="12062"/>
    <cellStyle name="_Book1_NIM Summary" xfId="12061"/>
    <cellStyle name="_Book1_NIM Summary 09GRC" xfId="12060"/>
    <cellStyle name="_Book1_NIM Summary 09GRC 2" xfId="12059"/>
    <cellStyle name="_Book1_NIM Summary 09GRC 2 2" xfId="12058"/>
    <cellStyle name="_Book1_NIM Summary 09GRC 3" xfId="12057"/>
    <cellStyle name="_Book1_NIM Summary 09GRC_DEM-WP(C) ENERG10C--ctn Mid-C_042010 2010GRC" xfId="12056"/>
    <cellStyle name="_Book1_NIM Summary 10" xfId="12055"/>
    <cellStyle name="_Book1_NIM Summary 2" xfId="12054"/>
    <cellStyle name="_Book1_NIM Summary 2 2" xfId="12053"/>
    <cellStyle name="_Book1_NIM Summary 3" xfId="12052"/>
    <cellStyle name="_Book1_NIM Summary 4" xfId="12051"/>
    <cellStyle name="_Book1_NIM Summary 5" xfId="12050"/>
    <cellStyle name="_Book1_NIM Summary 6" xfId="12049"/>
    <cellStyle name="_Book1_NIM Summary 7" xfId="12048"/>
    <cellStyle name="_Book1_NIM Summary 8" xfId="12047"/>
    <cellStyle name="_Book1_NIM Summary 9" xfId="12046"/>
    <cellStyle name="_Book1_NIM Summary_DEM-WP(C) ENERG10C--ctn Mid-C_042010 2010GRC" xfId="12045"/>
    <cellStyle name="_Book1_NIM+O&amp;M" xfId="12044"/>
    <cellStyle name="_Book1_NIM+O&amp;M 2" xfId="12043"/>
    <cellStyle name="_Book1_NIM+O&amp;M Monthly" xfId="12042"/>
    <cellStyle name="_Book1_NIM+O&amp;M Monthly 2" xfId="12041"/>
    <cellStyle name="_Book1_PCA 10 -  Exhibit D Dec 2011" xfId="12040"/>
    <cellStyle name="_Book1_PCA 10 -  Exhibit D from A Kellogg Jan 2011" xfId="12039"/>
    <cellStyle name="_Book1_PCA 10 -  Exhibit D from A Kellogg July 2011" xfId="12038"/>
    <cellStyle name="_Book1_PCA 10 -  Exhibit D from S Free Rcv'd 12-11" xfId="12037"/>
    <cellStyle name="_Book1_PCA 11 -  Exhibit D Apr 2012 fr A Kellogg v2" xfId="12036"/>
    <cellStyle name="_Book1_PCA 11 -  Exhibit D Jan 2012 fr A Kellogg" xfId="12035"/>
    <cellStyle name="_Book1_PCA 11 -  Exhibit D Jan 2012 WF" xfId="12034"/>
    <cellStyle name="_Book1_PCA 9 -  Exhibit D April 2010" xfId="12033"/>
    <cellStyle name="_Book1_PCA 9 -  Exhibit D April 2010 (3)" xfId="12032"/>
    <cellStyle name="_Book1_PCA 9 -  Exhibit D April 2010 (3) 2" xfId="12031"/>
    <cellStyle name="_Book1_PCA 9 -  Exhibit D April 2010 (3) 2 2" xfId="12030"/>
    <cellStyle name="_Book1_PCA 9 -  Exhibit D April 2010 (3) 3" xfId="12029"/>
    <cellStyle name="_Book1_PCA 9 -  Exhibit D April 2010 (3)_DEM-WP(C) ENERG10C--ctn Mid-C_042010 2010GRC" xfId="12028"/>
    <cellStyle name="_Book1_PCA 9 -  Exhibit D April 2010 2" xfId="12027"/>
    <cellStyle name="_Book1_PCA 9 -  Exhibit D April 2010 3" xfId="12026"/>
    <cellStyle name="_Book1_PCA 9 -  Exhibit D April 2010 4" xfId="12025"/>
    <cellStyle name="_Book1_PCA 9 -  Exhibit D April 2010 5" xfId="12024"/>
    <cellStyle name="_Book1_PCA 9 -  Exhibit D April 2010 6" xfId="12023"/>
    <cellStyle name="_Book1_PCA 9 -  Exhibit D April 2010 7" xfId="12022"/>
    <cellStyle name="_Book1_PCA 9 -  Exhibit D Nov 2010" xfId="12021"/>
    <cellStyle name="_Book1_PCA 9 -  Exhibit D Nov 2010 2" xfId="12020"/>
    <cellStyle name="_Book1_PCA 9 - Exhibit D at August 2010" xfId="12019"/>
    <cellStyle name="_Book1_PCA 9 - Exhibit D at August 2010 2" xfId="12018"/>
    <cellStyle name="_Book1_PCA 9 - Exhibit D June 2010 GRC" xfId="12017"/>
    <cellStyle name="_Book1_PCA 9 - Exhibit D June 2010 GRC 2" xfId="12016"/>
    <cellStyle name="_Book1_Power Costs - Comparison bx Rbtl-Staff-Jt-PC" xfId="12015"/>
    <cellStyle name="_Book1_Power Costs - Comparison bx Rbtl-Staff-Jt-PC 2" xfId="12014"/>
    <cellStyle name="_Book1_Power Costs - Comparison bx Rbtl-Staff-Jt-PC 2 2" xfId="12013"/>
    <cellStyle name="_Book1_Power Costs - Comparison bx Rbtl-Staff-Jt-PC 3" xfId="12012"/>
    <cellStyle name="_Book1_Power Costs - Comparison bx Rbtl-Staff-Jt-PC_Adj Bench DR 3 for Initial Briefs (Electric)" xfId="12011"/>
    <cellStyle name="_Book1_Power Costs - Comparison bx Rbtl-Staff-Jt-PC_Adj Bench DR 3 for Initial Briefs (Electric) 2" xfId="12010"/>
    <cellStyle name="_Book1_Power Costs - Comparison bx Rbtl-Staff-Jt-PC_Adj Bench DR 3 for Initial Briefs (Electric) 2 2" xfId="12009"/>
    <cellStyle name="_Book1_Power Costs - Comparison bx Rbtl-Staff-Jt-PC_Adj Bench DR 3 for Initial Briefs (Electric) 3" xfId="12008"/>
    <cellStyle name="_Book1_Power Costs - Comparison bx Rbtl-Staff-Jt-PC_Adj Bench DR 3 for Initial Briefs (Electric)_DEM-WP(C) ENERG10C--ctn Mid-C_042010 2010GRC" xfId="12007"/>
    <cellStyle name="_Book1_Power Costs - Comparison bx Rbtl-Staff-Jt-PC_DEM-WP(C) ENERG10C--ctn Mid-C_042010 2010GRC" xfId="12006"/>
    <cellStyle name="_Book1_Power Costs - Comparison bx Rbtl-Staff-Jt-PC_Electric Rev Req Model (2009 GRC) Rebuttal" xfId="12005"/>
    <cellStyle name="_Book1_Power Costs - Comparison bx Rbtl-Staff-Jt-PC_Electric Rev Req Model (2009 GRC) Rebuttal 2" xfId="12004"/>
    <cellStyle name="_Book1_Power Costs - Comparison bx Rbtl-Staff-Jt-PC_Electric Rev Req Model (2009 GRC) Rebuttal 2 2" xfId="12003"/>
    <cellStyle name="_Book1_Power Costs - Comparison bx Rbtl-Staff-Jt-PC_Electric Rev Req Model (2009 GRC) Rebuttal 3" xfId="12002"/>
    <cellStyle name="_Book1_Power Costs - Comparison bx Rbtl-Staff-Jt-PC_Electric Rev Req Model (2009 GRC) Rebuttal REmoval of New  WH Solar AdjustMI" xfId="12001"/>
    <cellStyle name="_Book1_Power Costs - Comparison bx Rbtl-Staff-Jt-PC_Electric Rev Req Model (2009 GRC) Rebuttal REmoval of New  WH Solar AdjustMI 2" xfId="12000"/>
    <cellStyle name="_Book1_Power Costs - Comparison bx Rbtl-Staff-Jt-PC_Electric Rev Req Model (2009 GRC) Rebuttal REmoval of New  WH Solar AdjustMI 2 2" xfId="11999"/>
    <cellStyle name="_Book1_Power Costs - Comparison bx Rbtl-Staff-Jt-PC_Electric Rev Req Model (2009 GRC) Rebuttal REmoval of New  WH Solar AdjustMI 3" xfId="11998"/>
    <cellStyle name="_Book1_Power Costs - Comparison bx Rbtl-Staff-Jt-PC_Electric Rev Req Model (2009 GRC) Rebuttal REmoval of New  WH Solar AdjustMI_DEM-WP(C) ENERG10C--ctn Mid-C_042010 2010GRC" xfId="11997"/>
    <cellStyle name="_Book1_Power Costs - Comparison bx Rbtl-Staff-Jt-PC_Electric Rev Req Model (2009 GRC) Revised 01-18-2010" xfId="11996"/>
    <cellStyle name="_Book1_Power Costs - Comparison bx Rbtl-Staff-Jt-PC_Electric Rev Req Model (2009 GRC) Revised 01-18-2010 2" xfId="11995"/>
    <cellStyle name="_Book1_Power Costs - Comparison bx Rbtl-Staff-Jt-PC_Electric Rev Req Model (2009 GRC) Revised 01-18-2010 2 2" xfId="11994"/>
    <cellStyle name="_Book1_Power Costs - Comparison bx Rbtl-Staff-Jt-PC_Electric Rev Req Model (2009 GRC) Revised 01-18-2010 3" xfId="11993"/>
    <cellStyle name="_Book1_Power Costs - Comparison bx Rbtl-Staff-Jt-PC_Electric Rev Req Model (2009 GRC) Revised 01-18-2010_DEM-WP(C) ENERG10C--ctn Mid-C_042010 2010GRC" xfId="11992"/>
    <cellStyle name="_Book1_Power Costs - Comparison bx Rbtl-Staff-Jt-PC_Final Order Electric EXHIBIT A-1" xfId="11991"/>
    <cellStyle name="_Book1_Power Costs - Comparison bx Rbtl-Staff-Jt-PC_Final Order Electric EXHIBIT A-1 2" xfId="11990"/>
    <cellStyle name="_Book1_Power Costs - Comparison bx Rbtl-Staff-Jt-PC_Final Order Electric EXHIBIT A-1 2 2" xfId="11989"/>
    <cellStyle name="_Book1_Power Costs - Comparison bx Rbtl-Staff-Jt-PC_Final Order Electric EXHIBIT A-1 3" xfId="11988"/>
    <cellStyle name="_Book1_Production Adj 4.37" xfId="11987"/>
    <cellStyle name="_Book1_Production Adj 4.37 2" xfId="11986"/>
    <cellStyle name="_Book1_Production Adj 4.37 2 2" xfId="11985"/>
    <cellStyle name="_Book1_Production Adj 4.37 3" xfId="11984"/>
    <cellStyle name="_Book1_Purchased Power Adj 4.03" xfId="11983"/>
    <cellStyle name="_Book1_Purchased Power Adj 4.03 2" xfId="11982"/>
    <cellStyle name="_Book1_Purchased Power Adj 4.03 2 2" xfId="11981"/>
    <cellStyle name="_Book1_Purchased Power Adj 4.03 3" xfId="11980"/>
    <cellStyle name="_Book1_Rebuttal Power Costs" xfId="11979"/>
    <cellStyle name="_Book1_Rebuttal Power Costs 2" xfId="11978"/>
    <cellStyle name="_Book1_Rebuttal Power Costs 2 2" xfId="11977"/>
    <cellStyle name="_Book1_Rebuttal Power Costs 3" xfId="11976"/>
    <cellStyle name="_Book1_Rebuttal Power Costs_Adj Bench DR 3 for Initial Briefs (Electric)" xfId="11975"/>
    <cellStyle name="_Book1_Rebuttal Power Costs_Adj Bench DR 3 for Initial Briefs (Electric) 2" xfId="11974"/>
    <cellStyle name="_Book1_Rebuttal Power Costs_Adj Bench DR 3 for Initial Briefs (Electric) 2 2" xfId="11973"/>
    <cellStyle name="_Book1_Rebuttal Power Costs_Adj Bench DR 3 for Initial Briefs (Electric) 3" xfId="11972"/>
    <cellStyle name="_Book1_Rebuttal Power Costs_Adj Bench DR 3 for Initial Briefs (Electric)_DEM-WP(C) ENERG10C--ctn Mid-C_042010 2010GRC" xfId="11971"/>
    <cellStyle name="_Book1_Rebuttal Power Costs_DEM-WP(C) ENERG10C--ctn Mid-C_042010 2010GRC" xfId="11970"/>
    <cellStyle name="_Book1_Rebuttal Power Costs_Electric Rev Req Model (2009 GRC) Rebuttal" xfId="11969"/>
    <cellStyle name="_Book1_Rebuttal Power Costs_Electric Rev Req Model (2009 GRC) Rebuttal 2" xfId="11968"/>
    <cellStyle name="_Book1_Rebuttal Power Costs_Electric Rev Req Model (2009 GRC) Rebuttal 2 2" xfId="11967"/>
    <cellStyle name="_Book1_Rebuttal Power Costs_Electric Rev Req Model (2009 GRC) Rebuttal 3" xfId="11966"/>
    <cellStyle name="_Book1_Rebuttal Power Costs_Electric Rev Req Model (2009 GRC) Rebuttal REmoval of New  WH Solar AdjustMI" xfId="11965"/>
    <cellStyle name="_Book1_Rebuttal Power Costs_Electric Rev Req Model (2009 GRC) Rebuttal REmoval of New  WH Solar AdjustMI 2" xfId="11964"/>
    <cellStyle name="_Book1_Rebuttal Power Costs_Electric Rev Req Model (2009 GRC) Rebuttal REmoval of New  WH Solar AdjustMI 2 2" xfId="11963"/>
    <cellStyle name="_Book1_Rebuttal Power Costs_Electric Rev Req Model (2009 GRC) Rebuttal REmoval of New  WH Solar AdjustMI 3" xfId="11962"/>
    <cellStyle name="_Book1_Rebuttal Power Costs_Electric Rev Req Model (2009 GRC) Rebuttal REmoval of New  WH Solar AdjustMI_DEM-WP(C) ENERG10C--ctn Mid-C_042010 2010GRC" xfId="11961"/>
    <cellStyle name="_Book1_Rebuttal Power Costs_Electric Rev Req Model (2009 GRC) Revised 01-18-2010" xfId="11960"/>
    <cellStyle name="_Book1_Rebuttal Power Costs_Electric Rev Req Model (2009 GRC) Revised 01-18-2010 2" xfId="11959"/>
    <cellStyle name="_Book1_Rebuttal Power Costs_Electric Rev Req Model (2009 GRC) Revised 01-18-2010 2 2" xfId="11958"/>
    <cellStyle name="_Book1_Rebuttal Power Costs_Electric Rev Req Model (2009 GRC) Revised 01-18-2010 3" xfId="11957"/>
    <cellStyle name="_Book1_Rebuttal Power Costs_Electric Rev Req Model (2009 GRC) Revised 01-18-2010_DEM-WP(C) ENERG10C--ctn Mid-C_042010 2010GRC" xfId="11956"/>
    <cellStyle name="_Book1_Rebuttal Power Costs_Final Order Electric EXHIBIT A-1" xfId="11955"/>
    <cellStyle name="_Book1_Rebuttal Power Costs_Final Order Electric EXHIBIT A-1 2" xfId="11954"/>
    <cellStyle name="_Book1_Rebuttal Power Costs_Final Order Electric EXHIBIT A-1 2 2" xfId="11953"/>
    <cellStyle name="_Book1_Rebuttal Power Costs_Final Order Electric EXHIBIT A-1 3" xfId="11952"/>
    <cellStyle name="_Book1_revised april pca for Annette" xfId="11951"/>
    <cellStyle name="_Book1_ROR 5.02" xfId="11950"/>
    <cellStyle name="_Book1_ROR 5.02 2" xfId="11949"/>
    <cellStyle name="_Book1_ROR 5.02 2 2" xfId="11948"/>
    <cellStyle name="_Book1_ROR 5.02 3" xfId="11947"/>
    <cellStyle name="_Book1_Transmission Workbook for May BOD" xfId="11946"/>
    <cellStyle name="_Book1_Transmission Workbook for May BOD 2" xfId="11945"/>
    <cellStyle name="_Book1_Transmission Workbook for May BOD 2 2" xfId="11944"/>
    <cellStyle name="_Book1_Transmission Workbook for May BOD 3" xfId="11943"/>
    <cellStyle name="_Book1_Transmission Workbook for May BOD_DEM-WP(C) ENERG10C--ctn Mid-C_042010 2010GRC" xfId="11942"/>
    <cellStyle name="_Book1_Wind Integration 10GRC" xfId="11941"/>
    <cellStyle name="_Book1_Wind Integration 10GRC 2" xfId="11940"/>
    <cellStyle name="_Book1_Wind Integration 10GRC 2 2" xfId="11939"/>
    <cellStyle name="_Book1_Wind Integration 10GRC 3" xfId="11938"/>
    <cellStyle name="_Book1_Wind Integration 10GRC_DEM-WP(C) ENERG10C--ctn Mid-C_042010 2010GRC" xfId="11937"/>
    <cellStyle name="_Book2" xfId="11936"/>
    <cellStyle name="_x0013__Book2" xfId="11935"/>
    <cellStyle name="_Book2 10" xfId="11934"/>
    <cellStyle name="_x0013__Book2 10" xfId="11933"/>
    <cellStyle name="_Book2 10 2" xfId="11932"/>
    <cellStyle name="_Book2 10 3" xfId="11931"/>
    <cellStyle name="_Book2 11" xfId="11930"/>
    <cellStyle name="_x0013__Book2 11" xfId="11929"/>
    <cellStyle name="_Book2 11 2" xfId="11928"/>
    <cellStyle name="_Book2 11 3" xfId="11927"/>
    <cellStyle name="_Book2 12" xfId="11926"/>
    <cellStyle name="_x0013__Book2 12" xfId="11925"/>
    <cellStyle name="_Book2 12 2" xfId="11924"/>
    <cellStyle name="_Book2 12 3" xfId="11923"/>
    <cellStyle name="_Book2 13" xfId="11922"/>
    <cellStyle name="_x0013__Book2 13" xfId="11921"/>
    <cellStyle name="_Book2 13 2" xfId="11920"/>
    <cellStyle name="_Book2 14" xfId="11919"/>
    <cellStyle name="_Book2 14 2" xfId="11918"/>
    <cellStyle name="_Book2 15" xfId="11917"/>
    <cellStyle name="_Book2 15 2" xfId="11916"/>
    <cellStyle name="_Book2 16" xfId="11915"/>
    <cellStyle name="_Book2 16 2" xfId="11914"/>
    <cellStyle name="_Book2 17" xfId="11913"/>
    <cellStyle name="_Book2 17 2" xfId="11912"/>
    <cellStyle name="_Book2 18" xfId="11911"/>
    <cellStyle name="_Book2 18 2" xfId="11910"/>
    <cellStyle name="_Book2 19" xfId="11909"/>
    <cellStyle name="_Book2 2" xfId="11908"/>
    <cellStyle name="_x0013__Book2 2" xfId="11907"/>
    <cellStyle name="_Book2 2 10" xfId="11906"/>
    <cellStyle name="_Book2 2 11" xfId="11905"/>
    <cellStyle name="_Book2 2 2" xfId="11904"/>
    <cellStyle name="_x0013__Book2 2 2" xfId="11903"/>
    <cellStyle name="_Book2 2 2 2" xfId="11902"/>
    <cellStyle name="_Book2 2 2 3" xfId="11901"/>
    <cellStyle name="_Book2 2 2 4" xfId="11900"/>
    <cellStyle name="_Book2 2 2 5" xfId="11899"/>
    <cellStyle name="_Book2 2 2 6" xfId="11898"/>
    <cellStyle name="_Book2 2 2 7" xfId="11897"/>
    <cellStyle name="_Book2 2 3" xfId="11896"/>
    <cellStyle name="_x0013__Book2 2 3" xfId="11895"/>
    <cellStyle name="_Book2 2 3 2" xfId="11894"/>
    <cellStyle name="_Book2 2 4" xfId="11893"/>
    <cellStyle name="_x0013__Book2 2 4" xfId="11892"/>
    <cellStyle name="_Book2 2 4 2" xfId="11891"/>
    <cellStyle name="_Book2 2 5" xfId="11890"/>
    <cellStyle name="_x0013__Book2 2 5" xfId="11889"/>
    <cellStyle name="_Book2 2 5 2" xfId="11888"/>
    <cellStyle name="_Book2 2 6" xfId="11887"/>
    <cellStyle name="_x0013__Book2 2 6" xfId="11886"/>
    <cellStyle name="_Book2 2 6 2" xfId="11885"/>
    <cellStyle name="_Book2 2 7" xfId="11884"/>
    <cellStyle name="_x0013__Book2 2 7" xfId="11883"/>
    <cellStyle name="_Book2 2 7 2" xfId="11882"/>
    <cellStyle name="_Book2 2 8" xfId="11881"/>
    <cellStyle name="_Book2 2 8 2" xfId="11880"/>
    <cellStyle name="_Book2 2 9" xfId="11879"/>
    <cellStyle name="_Book2 2 9 2" xfId="11878"/>
    <cellStyle name="_Book2 20" xfId="11877"/>
    <cellStyle name="_Book2 21" xfId="11876"/>
    <cellStyle name="_Book2 22" xfId="11875"/>
    <cellStyle name="_Book2 23" xfId="11874"/>
    <cellStyle name="_Book2 24" xfId="11873"/>
    <cellStyle name="_Book2 25" xfId="11872"/>
    <cellStyle name="_Book2 26" xfId="11871"/>
    <cellStyle name="_Book2 27" xfId="11870"/>
    <cellStyle name="_Book2 28" xfId="11869"/>
    <cellStyle name="_Book2 29" xfId="11868"/>
    <cellStyle name="_Book2 3" xfId="11867"/>
    <cellStyle name="_x0013__Book2 3" xfId="11866"/>
    <cellStyle name="_Book2 3 10" xfId="11865"/>
    <cellStyle name="_Book2 3 10 2" xfId="11864"/>
    <cellStyle name="_Book2 3 11" xfId="11863"/>
    <cellStyle name="_Book2 3 11 2" xfId="11862"/>
    <cellStyle name="_Book2 3 12" xfId="11861"/>
    <cellStyle name="_Book2 3 12 2" xfId="11860"/>
    <cellStyle name="_Book2 3 13" xfId="11859"/>
    <cellStyle name="_Book2 3 13 2" xfId="11858"/>
    <cellStyle name="_Book2 3 14" xfId="11857"/>
    <cellStyle name="_Book2 3 14 2" xfId="11856"/>
    <cellStyle name="_Book2 3 15" xfId="11855"/>
    <cellStyle name="_Book2 3 15 2" xfId="11854"/>
    <cellStyle name="_Book2 3 16" xfId="11853"/>
    <cellStyle name="_Book2 3 16 2" xfId="11852"/>
    <cellStyle name="_Book2 3 17" xfId="11851"/>
    <cellStyle name="_Book2 3 17 2" xfId="11850"/>
    <cellStyle name="_Book2 3 18" xfId="11849"/>
    <cellStyle name="_Book2 3 18 2" xfId="11848"/>
    <cellStyle name="_Book2 3 19" xfId="11847"/>
    <cellStyle name="_Book2 3 19 2" xfId="11846"/>
    <cellStyle name="_Book2 3 2" xfId="11845"/>
    <cellStyle name="_x0013__Book2 3 2" xfId="11844"/>
    <cellStyle name="_Book2 3 2 2" xfId="11843"/>
    <cellStyle name="_Book2 3 2 3" xfId="11842"/>
    <cellStyle name="_Book2 3 20" xfId="11841"/>
    <cellStyle name="_Book2 3 20 2" xfId="11840"/>
    <cellStyle name="_Book2 3 21" xfId="11839"/>
    <cellStyle name="_Book2 3 21 2" xfId="11838"/>
    <cellStyle name="_Book2 3 22" xfId="11837"/>
    <cellStyle name="_Book2 3 22 2" xfId="11836"/>
    <cellStyle name="_Book2 3 23" xfId="11835"/>
    <cellStyle name="_Book2 3 23 2" xfId="11834"/>
    <cellStyle name="_Book2 3 24" xfId="11833"/>
    <cellStyle name="_Book2 3 24 2" xfId="11832"/>
    <cellStyle name="_Book2 3 25" xfId="11831"/>
    <cellStyle name="_Book2 3 25 2" xfId="11830"/>
    <cellStyle name="_Book2 3 26" xfId="11829"/>
    <cellStyle name="_Book2 3 26 2" xfId="11828"/>
    <cellStyle name="_Book2 3 27" xfId="11827"/>
    <cellStyle name="_Book2 3 27 2" xfId="11826"/>
    <cellStyle name="_Book2 3 28" xfId="11825"/>
    <cellStyle name="_Book2 3 28 2" xfId="11824"/>
    <cellStyle name="_Book2 3 29" xfId="11823"/>
    <cellStyle name="_Book2 3 29 2" xfId="11822"/>
    <cellStyle name="_Book2 3 3" xfId="11821"/>
    <cellStyle name="_x0013__Book2 3 3" xfId="11820"/>
    <cellStyle name="_Book2 3 3 2" xfId="11819"/>
    <cellStyle name="_Book2 3 30" xfId="11818"/>
    <cellStyle name="_Book2 3 30 2" xfId="11817"/>
    <cellStyle name="_Book2 3 31" xfId="11816"/>
    <cellStyle name="_Book2 3 31 2" xfId="11815"/>
    <cellStyle name="_Book2 3 32" xfId="11814"/>
    <cellStyle name="_Book2 3 33" xfId="11813"/>
    <cellStyle name="_Book2 3 34" xfId="11812"/>
    <cellStyle name="_Book2 3 35" xfId="11811"/>
    <cellStyle name="_Book2 3 36" xfId="11810"/>
    <cellStyle name="_Book2 3 37" xfId="11809"/>
    <cellStyle name="_Book2 3 38" xfId="11808"/>
    <cellStyle name="_Book2 3 39" xfId="11807"/>
    <cellStyle name="_Book2 3 4" xfId="11806"/>
    <cellStyle name="_Book2 3 4 2" xfId="11805"/>
    <cellStyle name="_Book2 3 40" xfId="11804"/>
    <cellStyle name="_Book2 3 41" xfId="11803"/>
    <cellStyle name="_Book2 3 42" xfId="11802"/>
    <cellStyle name="_Book2 3 43" xfId="11801"/>
    <cellStyle name="_Book2 3 44" xfId="11800"/>
    <cellStyle name="_Book2 3 45" xfId="11799"/>
    <cellStyle name="_Book2 3 46" xfId="11798"/>
    <cellStyle name="_Book2 3 5" xfId="11797"/>
    <cellStyle name="_Book2 3 5 2" xfId="11796"/>
    <cellStyle name="_Book2 3 6" xfId="11795"/>
    <cellStyle name="_Book2 3 6 2" xfId="11794"/>
    <cellStyle name="_Book2 3 7" xfId="11793"/>
    <cellStyle name="_Book2 3 7 2" xfId="11792"/>
    <cellStyle name="_Book2 3 8" xfId="11791"/>
    <cellStyle name="_Book2 3 8 2" xfId="11790"/>
    <cellStyle name="_Book2 3 9" xfId="11789"/>
    <cellStyle name="_Book2 3 9 2" xfId="11788"/>
    <cellStyle name="_Book2 30" xfId="11787"/>
    <cellStyle name="_Book2 31" xfId="11786"/>
    <cellStyle name="_Book2 32" xfId="11785"/>
    <cellStyle name="_Book2 33" xfId="11784"/>
    <cellStyle name="_Book2 34" xfId="11783"/>
    <cellStyle name="_Book2 35" xfId="11782"/>
    <cellStyle name="_Book2 36" xfId="11781"/>
    <cellStyle name="_Book2 37" xfId="11780"/>
    <cellStyle name="_Book2 38" xfId="11779"/>
    <cellStyle name="_Book2 39" xfId="11778"/>
    <cellStyle name="_Book2 4" xfId="11777"/>
    <cellStyle name="_x0013__Book2 4" xfId="11776"/>
    <cellStyle name="_Book2 4 10" xfId="11775"/>
    <cellStyle name="_Book2 4 10 2" xfId="11774"/>
    <cellStyle name="_Book2 4 11" xfId="11773"/>
    <cellStyle name="_Book2 4 11 2" xfId="11772"/>
    <cellStyle name="_Book2 4 12" xfId="11771"/>
    <cellStyle name="_Book2 4 12 2" xfId="11770"/>
    <cellStyle name="_Book2 4 13" xfId="11769"/>
    <cellStyle name="_Book2 4 13 2" xfId="11768"/>
    <cellStyle name="_Book2 4 14" xfId="11767"/>
    <cellStyle name="_Book2 4 14 2" xfId="11766"/>
    <cellStyle name="_Book2 4 15" xfId="11765"/>
    <cellStyle name="_Book2 4 15 2" xfId="11764"/>
    <cellStyle name="_Book2 4 16" xfId="11763"/>
    <cellStyle name="_Book2 4 16 2" xfId="11762"/>
    <cellStyle name="_Book2 4 17" xfId="11761"/>
    <cellStyle name="_Book2 4 17 2" xfId="11760"/>
    <cellStyle name="_Book2 4 18" xfId="11759"/>
    <cellStyle name="_Book2 4 18 2" xfId="11758"/>
    <cellStyle name="_Book2 4 19" xfId="11757"/>
    <cellStyle name="_Book2 4 19 2" xfId="11756"/>
    <cellStyle name="_Book2 4 2" xfId="11755"/>
    <cellStyle name="_x0013__Book2 4 2" xfId="11754"/>
    <cellStyle name="_Book2 4 2 2" xfId="11753"/>
    <cellStyle name="_Book2 4 2 3" xfId="11752"/>
    <cellStyle name="_Book2 4 20" xfId="11751"/>
    <cellStyle name="_Book2 4 20 2" xfId="11750"/>
    <cellStyle name="_Book2 4 21" xfId="11749"/>
    <cellStyle name="_Book2 4 21 2" xfId="11748"/>
    <cellStyle name="_Book2 4 22" xfId="11747"/>
    <cellStyle name="_Book2 4 22 2" xfId="11746"/>
    <cellStyle name="_Book2 4 23" xfId="11745"/>
    <cellStyle name="_Book2 4 23 2" xfId="11744"/>
    <cellStyle name="_Book2 4 24" xfId="11743"/>
    <cellStyle name="_Book2 4 24 2" xfId="11742"/>
    <cellStyle name="_Book2 4 25" xfId="11741"/>
    <cellStyle name="_Book2 4 25 2" xfId="11740"/>
    <cellStyle name="_Book2 4 26" xfId="11739"/>
    <cellStyle name="_Book2 4 26 2" xfId="11738"/>
    <cellStyle name="_Book2 4 27" xfId="11737"/>
    <cellStyle name="_Book2 4 27 2" xfId="11736"/>
    <cellStyle name="_Book2 4 28" xfId="11735"/>
    <cellStyle name="_Book2 4 28 2" xfId="11734"/>
    <cellStyle name="_Book2 4 29" xfId="11733"/>
    <cellStyle name="_Book2 4 29 2" xfId="11732"/>
    <cellStyle name="_Book2 4 3" xfId="11731"/>
    <cellStyle name="_x0013__Book2 4 3" xfId="11730"/>
    <cellStyle name="_Book2 4 3 2" xfId="11729"/>
    <cellStyle name="_Book2 4 30" xfId="11728"/>
    <cellStyle name="_Book2 4 30 2" xfId="11727"/>
    <cellStyle name="_Book2 4 31" xfId="11726"/>
    <cellStyle name="_Book2 4 32" xfId="11725"/>
    <cellStyle name="_Book2 4 33" xfId="11724"/>
    <cellStyle name="_Book2 4 34" xfId="11723"/>
    <cellStyle name="_Book2 4 35" xfId="11722"/>
    <cellStyle name="_Book2 4 36" xfId="11721"/>
    <cellStyle name="_Book2 4 37" xfId="11720"/>
    <cellStyle name="_Book2 4 38" xfId="11719"/>
    <cellStyle name="_Book2 4 39" xfId="11718"/>
    <cellStyle name="_Book2 4 4" xfId="11717"/>
    <cellStyle name="_Book2 4 4 2" xfId="11716"/>
    <cellStyle name="_Book2 4 40" xfId="11715"/>
    <cellStyle name="_Book2 4 41" xfId="11714"/>
    <cellStyle name="_Book2 4 42" xfId="11713"/>
    <cellStyle name="_Book2 4 43" xfId="11712"/>
    <cellStyle name="_Book2 4 44" xfId="11711"/>
    <cellStyle name="_Book2 4 45" xfId="11710"/>
    <cellStyle name="_Book2 4 5" xfId="11709"/>
    <cellStyle name="_Book2 4 5 2" xfId="11708"/>
    <cellStyle name="_Book2 4 6" xfId="11707"/>
    <cellStyle name="_Book2 4 6 2" xfId="11706"/>
    <cellStyle name="_Book2 4 7" xfId="11705"/>
    <cellStyle name="_Book2 4 7 2" xfId="11704"/>
    <cellStyle name="_Book2 4 8" xfId="11703"/>
    <cellStyle name="_Book2 4 8 2" xfId="11702"/>
    <cellStyle name="_Book2 4 9" xfId="11701"/>
    <cellStyle name="_Book2 4 9 2" xfId="11700"/>
    <cellStyle name="_Book2 40" xfId="11699"/>
    <cellStyle name="_Book2 41" xfId="11698"/>
    <cellStyle name="_Book2 42" xfId="11697"/>
    <cellStyle name="_Book2 43" xfId="11696"/>
    <cellStyle name="_Book2 44" xfId="11695"/>
    <cellStyle name="_Book2 45" xfId="11694"/>
    <cellStyle name="_Book2 46" xfId="11693"/>
    <cellStyle name="_Book2 47" xfId="11692"/>
    <cellStyle name="_Book2 48" xfId="11691"/>
    <cellStyle name="_Book2 49" xfId="11690"/>
    <cellStyle name="_Book2 5" xfId="11689"/>
    <cellStyle name="_x0013__Book2 5" xfId="11688"/>
    <cellStyle name="_Book2 5 2" xfId="11687"/>
    <cellStyle name="_x0013__Book2 5 2" xfId="11686"/>
    <cellStyle name="_Book2 5 2 2" xfId="11685"/>
    <cellStyle name="_Book2 5 2 3" xfId="11684"/>
    <cellStyle name="_Book2 5 3" xfId="11683"/>
    <cellStyle name="_x0013__Book2 5 3" xfId="11682"/>
    <cellStyle name="_Book2 5 3 2" xfId="11681"/>
    <cellStyle name="_Book2 5 4" xfId="11680"/>
    <cellStyle name="_Book2 5 4 2" xfId="11679"/>
    <cellStyle name="_Book2 5 5" xfId="11678"/>
    <cellStyle name="_Book2 5 5 2" xfId="11677"/>
    <cellStyle name="_Book2 5 6" xfId="11676"/>
    <cellStyle name="_Book2 5 6 2" xfId="11675"/>
    <cellStyle name="_Book2 5 7" xfId="11674"/>
    <cellStyle name="_Book2 5 8" xfId="11673"/>
    <cellStyle name="_Book2 50" xfId="11672"/>
    <cellStyle name="_Book2 51" xfId="11671"/>
    <cellStyle name="_Book2 52" xfId="11670"/>
    <cellStyle name="_Book2 53" xfId="11669"/>
    <cellStyle name="_Book2 54" xfId="11668"/>
    <cellStyle name="_Book2 55" xfId="11667"/>
    <cellStyle name="_Book2 6" xfId="11666"/>
    <cellStyle name="_x0013__Book2 6" xfId="11665"/>
    <cellStyle name="_Book2 6 2" xfId="11664"/>
    <cellStyle name="_x0013__Book2 6 2" xfId="11663"/>
    <cellStyle name="_Book2 6 3" xfId="11662"/>
    <cellStyle name="_x0013__Book2 6 3" xfId="11661"/>
    <cellStyle name="_Book2 7" xfId="11660"/>
    <cellStyle name="_x0013__Book2 7" xfId="11659"/>
    <cellStyle name="_Book2 7 2" xfId="11658"/>
    <cellStyle name="_x0013__Book2 7 2" xfId="11657"/>
    <cellStyle name="_Book2 7 3" xfId="11656"/>
    <cellStyle name="_x0013__Book2 7 3" xfId="11655"/>
    <cellStyle name="_Book2 8" xfId="11654"/>
    <cellStyle name="_x0013__Book2 8" xfId="11653"/>
    <cellStyle name="_Book2 8 2" xfId="11652"/>
    <cellStyle name="_x0013__Book2 8 2" xfId="11651"/>
    <cellStyle name="_Book2 8 3" xfId="11650"/>
    <cellStyle name="_x0013__Book2 8 3" xfId="11649"/>
    <cellStyle name="_Book2 9" xfId="11648"/>
    <cellStyle name="_x0013__Book2 9" xfId="11647"/>
    <cellStyle name="_Book2 9 2" xfId="11646"/>
    <cellStyle name="_x0013__Book2 9 2" xfId="11645"/>
    <cellStyle name="_Book2 9 3" xfId="11644"/>
    <cellStyle name="_x0013__Book2 9 3" xfId="11643"/>
    <cellStyle name="_Book2_04 07E Wild Horse Wind Expansion (C) (2)" xfId="11642"/>
    <cellStyle name="_Book2_04 07E Wild Horse Wind Expansion (C) (2) 2" xfId="11641"/>
    <cellStyle name="_Book2_04 07E Wild Horse Wind Expansion (C) (2) 2 2" xfId="11640"/>
    <cellStyle name="_Book2_04 07E Wild Horse Wind Expansion (C) (2) 3" xfId="11639"/>
    <cellStyle name="_Book2_04 07E Wild Horse Wind Expansion (C) (2)_Adj Bench DR 3 for Initial Briefs (Electric)" xfId="11638"/>
    <cellStyle name="_Book2_04 07E Wild Horse Wind Expansion (C) (2)_Adj Bench DR 3 for Initial Briefs (Electric) 2" xfId="11637"/>
    <cellStyle name="_Book2_04 07E Wild Horse Wind Expansion (C) (2)_Adj Bench DR 3 for Initial Briefs (Electric) 2 2" xfId="11636"/>
    <cellStyle name="_Book2_04 07E Wild Horse Wind Expansion (C) (2)_Adj Bench DR 3 for Initial Briefs (Electric) 3" xfId="11635"/>
    <cellStyle name="_Book2_04 07E Wild Horse Wind Expansion (C) (2)_Adj Bench DR 3 for Initial Briefs (Electric)_DEM-WP(C) ENERG10C--ctn Mid-C_042010 2010GRC" xfId="11634"/>
    <cellStyle name="_Book2_04 07E Wild Horse Wind Expansion (C) (2)_Book1" xfId="11633"/>
    <cellStyle name="_Book2_04 07E Wild Horse Wind Expansion (C) (2)_DEM-WP(C) ENERG10C--ctn Mid-C_042010 2010GRC" xfId="11632"/>
    <cellStyle name="_Book2_04 07E Wild Horse Wind Expansion (C) (2)_Electric Rev Req Model (2009 GRC) " xfId="11631"/>
    <cellStyle name="_Book2_04 07E Wild Horse Wind Expansion (C) (2)_Electric Rev Req Model (2009 GRC)  2" xfId="11630"/>
    <cellStyle name="_Book2_04 07E Wild Horse Wind Expansion (C) (2)_Electric Rev Req Model (2009 GRC)  2 2" xfId="11629"/>
    <cellStyle name="_Book2_04 07E Wild Horse Wind Expansion (C) (2)_Electric Rev Req Model (2009 GRC)  3" xfId="11628"/>
    <cellStyle name="_Book2_04 07E Wild Horse Wind Expansion (C) (2)_Electric Rev Req Model (2009 GRC) _DEM-WP(C) ENERG10C--ctn Mid-C_042010 2010GRC" xfId="11627"/>
    <cellStyle name="_Book2_04 07E Wild Horse Wind Expansion (C) (2)_Electric Rev Req Model (2009 GRC) Rebuttal" xfId="11626"/>
    <cellStyle name="_Book2_04 07E Wild Horse Wind Expansion (C) (2)_Electric Rev Req Model (2009 GRC) Rebuttal 2" xfId="11625"/>
    <cellStyle name="_Book2_04 07E Wild Horse Wind Expansion (C) (2)_Electric Rev Req Model (2009 GRC) Rebuttal 2 2" xfId="11624"/>
    <cellStyle name="_Book2_04 07E Wild Horse Wind Expansion (C) (2)_Electric Rev Req Model (2009 GRC) Rebuttal 3" xfId="11623"/>
    <cellStyle name="_Book2_04 07E Wild Horse Wind Expansion (C) (2)_Electric Rev Req Model (2009 GRC) Rebuttal REmoval of New  WH Solar AdjustMI" xfId="11622"/>
    <cellStyle name="_Book2_04 07E Wild Horse Wind Expansion (C) (2)_Electric Rev Req Model (2009 GRC) Rebuttal REmoval of New  WH Solar AdjustMI 2" xfId="11621"/>
    <cellStyle name="_Book2_04 07E Wild Horse Wind Expansion (C) (2)_Electric Rev Req Model (2009 GRC) Rebuttal REmoval of New  WH Solar AdjustMI 2 2" xfId="11620"/>
    <cellStyle name="_Book2_04 07E Wild Horse Wind Expansion (C) (2)_Electric Rev Req Model (2009 GRC) Rebuttal REmoval of New  WH Solar AdjustMI 3" xfId="11619"/>
    <cellStyle name="_Book2_04 07E Wild Horse Wind Expansion (C) (2)_Electric Rev Req Model (2009 GRC) Rebuttal REmoval of New  WH Solar AdjustMI_DEM-WP(C) ENERG10C--ctn Mid-C_042010 2010GRC" xfId="11618"/>
    <cellStyle name="_Book2_04 07E Wild Horse Wind Expansion (C) (2)_Electric Rev Req Model (2009 GRC) Revised 01-18-2010" xfId="11617"/>
    <cellStyle name="_Book2_04 07E Wild Horse Wind Expansion (C) (2)_Electric Rev Req Model (2009 GRC) Revised 01-18-2010 2" xfId="11616"/>
    <cellStyle name="_Book2_04 07E Wild Horse Wind Expansion (C) (2)_Electric Rev Req Model (2009 GRC) Revised 01-18-2010 2 2" xfId="11615"/>
    <cellStyle name="_Book2_04 07E Wild Horse Wind Expansion (C) (2)_Electric Rev Req Model (2009 GRC) Revised 01-18-2010 3" xfId="11614"/>
    <cellStyle name="_Book2_04 07E Wild Horse Wind Expansion (C) (2)_Electric Rev Req Model (2009 GRC) Revised 01-18-2010_DEM-WP(C) ENERG10C--ctn Mid-C_042010 2010GRC" xfId="11613"/>
    <cellStyle name="_Book2_04 07E Wild Horse Wind Expansion (C) (2)_Electric Rev Req Model (2010 GRC)" xfId="11612"/>
    <cellStyle name="_Book2_04 07E Wild Horse Wind Expansion (C) (2)_Electric Rev Req Model (2010 GRC) SF" xfId="11611"/>
    <cellStyle name="_Book2_04 07E Wild Horse Wind Expansion (C) (2)_Final Order Electric EXHIBIT A-1" xfId="11610"/>
    <cellStyle name="_Book2_04 07E Wild Horse Wind Expansion (C) (2)_Final Order Electric EXHIBIT A-1 2" xfId="11609"/>
    <cellStyle name="_Book2_04 07E Wild Horse Wind Expansion (C) (2)_Final Order Electric EXHIBIT A-1 2 2" xfId="11608"/>
    <cellStyle name="_Book2_04 07E Wild Horse Wind Expansion (C) (2)_Final Order Electric EXHIBIT A-1 3" xfId="11607"/>
    <cellStyle name="_Book2_04 07E Wild Horse Wind Expansion (C) (2)_TENASKA REGULATORY ASSET" xfId="11606"/>
    <cellStyle name="_Book2_04 07E Wild Horse Wind Expansion (C) (2)_TENASKA REGULATORY ASSET 2" xfId="11605"/>
    <cellStyle name="_Book2_04 07E Wild Horse Wind Expansion (C) (2)_TENASKA REGULATORY ASSET 2 2" xfId="11604"/>
    <cellStyle name="_Book2_04 07E Wild Horse Wind Expansion (C) (2)_TENASKA REGULATORY ASSET 3" xfId="11603"/>
    <cellStyle name="_Book2_16.37E Wild Horse Expansion DeferralRevwrkingfile SF" xfId="11602"/>
    <cellStyle name="_Book2_16.37E Wild Horse Expansion DeferralRevwrkingfile SF 2" xfId="11601"/>
    <cellStyle name="_Book2_16.37E Wild Horse Expansion DeferralRevwrkingfile SF 2 2" xfId="11600"/>
    <cellStyle name="_Book2_16.37E Wild Horse Expansion DeferralRevwrkingfile SF 3" xfId="11599"/>
    <cellStyle name="_Book2_16.37E Wild Horse Expansion DeferralRevwrkingfile SF_DEM-WP(C) ENERG10C--ctn Mid-C_042010 2010GRC" xfId="11598"/>
    <cellStyle name="_Book2_2009 Compliance Filing PCA Exhibits for GRC" xfId="11597"/>
    <cellStyle name="_Book2_2009 Compliance Filing PCA Exhibits for GRC 2" xfId="11596"/>
    <cellStyle name="_Book2_2009 GRC Compl Filing - Exhibit D" xfId="11595"/>
    <cellStyle name="_Book2_2009 GRC Compl Filing - Exhibit D 2" xfId="11594"/>
    <cellStyle name="_Book2_2009 GRC Compl Filing - Exhibit D 2 2" xfId="11593"/>
    <cellStyle name="_Book2_2009 GRC Compl Filing - Exhibit D 3" xfId="11592"/>
    <cellStyle name="_Book2_2009 GRC Compl Filing - Exhibit D_DEM-WP(C) ENERG10C--ctn Mid-C_042010 2010GRC" xfId="11591"/>
    <cellStyle name="_Book2_2010 PTC's July1_Dec31 2010 " xfId="11590"/>
    <cellStyle name="_Book2_2010 PTC's Sept10_Aug11 (Version 4)" xfId="11589"/>
    <cellStyle name="_Book2_3.01 Income Statement" xfId="11588"/>
    <cellStyle name="_Book2_4 31 Regulatory Assets and Liabilities  7 06- Exhibit D" xfId="11587"/>
    <cellStyle name="_Book2_4 31 Regulatory Assets and Liabilities  7 06- Exhibit D 2" xfId="11586"/>
    <cellStyle name="_Book2_4 31 Regulatory Assets and Liabilities  7 06- Exhibit D 2 2" xfId="11585"/>
    <cellStyle name="_Book2_4 31 Regulatory Assets and Liabilities  7 06- Exhibit D 3" xfId="11584"/>
    <cellStyle name="_Book2_4 31 Regulatory Assets and Liabilities  7 06- Exhibit D_DEM-WP(C) ENERG10C--ctn Mid-C_042010 2010GRC" xfId="11583"/>
    <cellStyle name="_Book2_4 31 Regulatory Assets and Liabilities  7 06- Exhibit D_NIM Summary" xfId="11582"/>
    <cellStyle name="_Book2_4 31 Regulatory Assets and Liabilities  7 06- Exhibit D_NIM Summary 2" xfId="11581"/>
    <cellStyle name="_Book2_4 31 Regulatory Assets and Liabilities  7 06- Exhibit D_NIM Summary 2 2" xfId="11580"/>
    <cellStyle name="_Book2_4 31 Regulatory Assets and Liabilities  7 06- Exhibit D_NIM Summary 3" xfId="11579"/>
    <cellStyle name="_Book2_4 31 Regulatory Assets and Liabilities  7 06- Exhibit D_NIM Summary_DEM-WP(C) ENERG10C--ctn Mid-C_042010 2010GRC" xfId="11578"/>
    <cellStyle name="_Book2_4 31E Reg Asset  Liab and EXH D" xfId="11577"/>
    <cellStyle name="_Book2_4 31E Reg Asset  Liab and EXH D _ Aug 10 Filing (2)" xfId="11576"/>
    <cellStyle name="_Book2_4 32 Regulatory Assets and Liabilities  7 06- Exhibit D" xfId="11575"/>
    <cellStyle name="_Book2_4 32 Regulatory Assets and Liabilities  7 06- Exhibit D 2" xfId="11574"/>
    <cellStyle name="_Book2_4 32 Regulatory Assets and Liabilities  7 06- Exhibit D 2 2" xfId="11573"/>
    <cellStyle name="_Book2_4 32 Regulatory Assets and Liabilities  7 06- Exhibit D 3" xfId="11572"/>
    <cellStyle name="_Book2_4 32 Regulatory Assets and Liabilities  7 06- Exhibit D_DEM-WP(C) ENERG10C--ctn Mid-C_042010 2010GRC" xfId="11571"/>
    <cellStyle name="_Book2_4 32 Regulatory Assets and Liabilities  7 06- Exhibit D_NIM Summary" xfId="11570"/>
    <cellStyle name="_Book2_4 32 Regulatory Assets and Liabilities  7 06- Exhibit D_NIM Summary 2" xfId="11569"/>
    <cellStyle name="_Book2_4 32 Regulatory Assets and Liabilities  7 06- Exhibit D_NIM Summary 2 2" xfId="11568"/>
    <cellStyle name="_Book2_4 32 Regulatory Assets and Liabilities  7 06- Exhibit D_NIM Summary 3" xfId="11567"/>
    <cellStyle name="_Book2_4 32 Regulatory Assets and Liabilities  7 06- Exhibit D_NIM Summary_DEM-WP(C) ENERG10C--ctn Mid-C_042010 2010GRC" xfId="11566"/>
    <cellStyle name="_Book2_6.06E Operating Expenses" xfId="11565"/>
    <cellStyle name="_Book2_ACCOUNTS" xfId="11564"/>
    <cellStyle name="_x0013__Book2_Adj Bench DR 3 for Initial Briefs (Electric)" xfId="11563"/>
    <cellStyle name="_x0013__Book2_Adj Bench DR 3 for Initial Briefs (Electric) 2" xfId="11562"/>
    <cellStyle name="_x0013__Book2_Adj Bench DR 3 for Initial Briefs (Electric) 2 2" xfId="11561"/>
    <cellStyle name="_x0013__Book2_Adj Bench DR 3 for Initial Briefs (Electric) 3" xfId="11560"/>
    <cellStyle name="_x0013__Book2_Adj Bench DR 3 for Initial Briefs (Electric)_DEM-WP(C) ENERG10C--ctn Mid-C_042010 2010GRC" xfId="11559"/>
    <cellStyle name="_Book2_Att B to RECs proceeds proposal" xfId="11558"/>
    <cellStyle name="_Book2_AURORA Total New" xfId="11557"/>
    <cellStyle name="_Book2_AURORA Total New 2" xfId="11556"/>
    <cellStyle name="_Book2_AURORA Total New 2 2" xfId="11555"/>
    <cellStyle name="_Book2_AURORA Total New 3" xfId="11554"/>
    <cellStyle name="_Book2_Backup for Attachment B 2010-09-09" xfId="11553"/>
    <cellStyle name="_Book2_Bench Request - Attachment B" xfId="11552"/>
    <cellStyle name="_Book2_Book2" xfId="11551"/>
    <cellStyle name="_Book2_Book2 2" xfId="11550"/>
    <cellStyle name="_Book2_Book2 2 2" xfId="11549"/>
    <cellStyle name="_Book2_Book2 3" xfId="11548"/>
    <cellStyle name="_Book2_Book2_Adj Bench DR 3 for Initial Briefs (Electric)" xfId="11547"/>
    <cellStyle name="_Book2_Book2_Adj Bench DR 3 for Initial Briefs (Electric) 2" xfId="11546"/>
    <cellStyle name="_Book2_Book2_Adj Bench DR 3 for Initial Briefs (Electric) 2 2" xfId="11545"/>
    <cellStyle name="_Book2_Book2_Adj Bench DR 3 for Initial Briefs (Electric) 3" xfId="11544"/>
    <cellStyle name="_Book2_Book2_Adj Bench DR 3 for Initial Briefs (Electric)_DEM-WP(C) ENERG10C--ctn Mid-C_042010 2010GRC" xfId="11543"/>
    <cellStyle name="_Book2_Book2_DEM-WP(C) ENERG10C--ctn Mid-C_042010 2010GRC" xfId="11542"/>
    <cellStyle name="_Book2_Book2_Electric Rev Req Model (2009 GRC) Rebuttal" xfId="11541"/>
    <cellStyle name="_Book2_Book2_Electric Rev Req Model (2009 GRC) Rebuttal 2" xfId="11540"/>
    <cellStyle name="_Book2_Book2_Electric Rev Req Model (2009 GRC) Rebuttal 2 2" xfId="11539"/>
    <cellStyle name="_Book2_Book2_Electric Rev Req Model (2009 GRC) Rebuttal 3" xfId="11538"/>
    <cellStyle name="_Book2_Book2_Electric Rev Req Model (2009 GRC) Rebuttal REmoval of New  WH Solar AdjustMI" xfId="11537"/>
    <cellStyle name="_Book2_Book2_Electric Rev Req Model (2009 GRC) Rebuttal REmoval of New  WH Solar AdjustMI 2" xfId="11536"/>
    <cellStyle name="_Book2_Book2_Electric Rev Req Model (2009 GRC) Rebuttal REmoval of New  WH Solar AdjustMI 2 2" xfId="11535"/>
    <cellStyle name="_Book2_Book2_Electric Rev Req Model (2009 GRC) Rebuttal REmoval of New  WH Solar AdjustMI 3" xfId="11534"/>
    <cellStyle name="_Book2_Book2_Electric Rev Req Model (2009 GRC) Rebuttal REmoval of New  WH Solar AdjustMI_DEM-WP(C) ENERG10C--ctn Mid-C_042010 2010GRC" xfId="11533"/>
    <cellStyle name="_Book2_Book2_Electric Rev Req Model (2009 GRC) Revised 01-18-2010" xfId="11532"/>
    <cellStyle name="_Book2_Book2_Electric Rev Req Model (2009 GRC) Revised 01-18-2010 2" xfId="11531"/>
    <cellStyle name="_Book2_Book2_Electric Rev Req Model (2009 GRC) Revised 01-18-2010 2 2" xfId="11530"/>
    <cellStyle name="_Book2_Book2_Electric Rev Req Model (2009 GRC) Revised 01-18-2010 3" xfId="11529"/>
    <cellStyle name="_Book2_Book2_Electric Rev Req Model (2009 GRC) Revised 01-18-2010_DEM-WP(C) ENERG10C--ctn Mid-C_042010 2010GRC" xfId="11528"/>
    <cellStyle name="_Book2_Book2_Final Order Electric EXHIBIT A-1" xfId="11527"/>
    <cellStyle name="_Book2_Book2_Final Order Electric EXHIBIT A-1 2" xfId="11526"/>
    <cellStyle name="_Book2_Book2_Final Order Electric EXHIBIT A-1 2 2" xfId="11525"/>
    <cellStyle name="_Book2_Book2_Final Order Electric EXHIBIT A-1 3" xfId="11524"/>
    <cellStyle name="_Book2_Book4" xfId="11523"/>
    <cellStyle name="_Book2_Book4 2" xfId="11522"/>
    <cellStyle name="_Book2_Book4 2 2" xfId="11521"/>
    <cellStyle name="_Book2_Book4 3" xfId="11520"/>
    <cellStyle name="_Book2_Book4_DEM-WP(C) ENERG10C--ctn Mid-C_042010 2010GRC" xfId="11519"/>
    <cellStyle name="_Book2_Book9" xfId="11518"/>
    <cellStyle name="_Book2_Book9 2" xfId="11517"/>
    <cellStyle name="_Book2_Book9 2 2" xfId="11516"/>
    <cellStyle name="_Book2_Book9 3" xfId="11515"/>
    <cellStyle name="_Book2_Book9_DEM-WP(C) ENERG10C--ctn Mid-C_042010 2010GRC" xfId="11514"/>
    <cellStyle name="_Book2_Check the Interest Calculation" xfId="11513"/>
    <cellStyle name="_Book2_Check the Interest Calculation_Scenario 1 REC vs PTC Offset" xfId="11512"/>
    <cellStyle name="_Book2_Check the Interest Calculation_Scenario 3" xfId="11511"/>
    <cellStyle name="_Book2_Chelan PUD Power Costs (8-10)" xfId="11510"/>
    <cellStyle name="_Book2_DEM-WP(C) Chelan Power Costs" xfId="11509"/>
    <cellStyle name="_Book2_DEM-WP(C) ENERG10C--ctn Mid-C_042010 2010GRC" xfId="11508"/>
    <cellStyle name="_x0013__Book2_DEM-WP(C) ENERG10C--ctn Mid-C_042010 2010GRC" xfId="11507"/>
    <cellStyle name="_Book2_DEM-WP(C) Gas Transport 2010GRC" xfId="11506"/>
    <cellStyle name="_Book2_DWH-08 (Rate Spread &amp; Design Workpapers)" xfId="11505"/>
    <cellStyle name="_Book2_DWH-08 (Rate Spread &amp; Design Workpapers) 2" xfId="11504"/>
    <cellStyle name="_x0013__Book2_Electric Rev Req Model (2009 GRC) Rebuttal" xfId="11503"/>
    <cellStyle name="_x0013__Book2_Electric Rev Req Model (2009 GRC) Rebuttal 2" xfId="11502"/>
    <cellStyle name="_x0013__Book2_Electric Rev Req Model (2009 GRC) Rebuttal 2 2" xfId="11501"/>
    <cellStyle name="_x0013__Book2_Electric Rev Req Model (2009 GRC) Rebuttal 3" xfId="11500"/>
    <cellStyle name="_x0013__Book2_Electric Rev Req Model (2009 GRC) Rebuttal REmoval of New  WH Solar AdjustMI" xfId="11499"/>
    <cellStyle name="_x0013__Book2_Electric Rev Req Model (2009 GRC) Rebuttal REmoval of New  WH Solar AdjustMI 2" xfId="11498"/>
    <cellStyle name="_x0013__Book2_Electric Rev Req Model (2009 GRC) Rebuttal REmoval of New  WH Solar AdjustMI 2 2" xfId="11497"/>
    <cellStyle name="_x0013__Book2_Electric Rev Req Model (2009 GRC) Rebuttal REmoval of New  WH Solar AdjustMI 3" xfId="11496"/>
    <cellStyle name="_x0013__Book2_Electric Rev Req Model (2009 GRC) Rebuttal REmoval of New  WH Solar AdjustMI_DEM-WP(C) ENERG10C--ctn Mid-C_042010 2010GRC" xfId="11495"/>
    <cellStyle name="_x0013__Book2_Electric Rev Req Model (2009 GRC) Revised 01-18-2010" xfId="11494"/>
    <cellStyle name="_x0013__Book2_Electric Rev Req Model (2009 GRC) Revised 01-18-2010 2" xfId="11493"/>
    <cellStyle name="_x0013__Book2_Electric Rev Req Model (2009 GRC) Revised 01-18-2010 2 2" xfId="11492"/>
    <cellStyle name="_x0013__Book2_Electric Rev Req Model (2009 GRC) Revised 01-18-2010 3" xfId="11491"/>
    <cellStyle name="_x0013__Book2_Electric Rev Req Model (2009 GRC) Revised 01-18-2010_DEM-WP(C) ENERG10C--ctn Mid-C_042010 2010GRC" xfId="11490"/>
    <cellStyle name="_Book2_Exh A-1 resulting from UE-112050 effective Jan 1 2012" xfId="11489"/>
    <cellStyle name="_Book2_Exh G - Klamath Peaker PPA fr C Locke 2-12" xfId="11488"/>
    <cellStyle name="_Book2_Exhibit A-1 effective 4-1-11 fr S Free 12-11" xfId="11487"/>
    <cellStyle name="_Book2_Final 2008 PTC Rate Design Workpapers 10.27.08" xfId="11486"/>
    <cellStyle name="_Book2_Final 2008 PTC Rate Design Workpapers 10.27.08 2" xfId="11485"/>
    <cellStyle name="_x0013__Book2_Final Order Electric EXHIBIT A-1" xfId="11484"/>
    <cellStyle name="_x0013__Book2_Final Order Electric EXHIBIT A-1 2" xfId="11483"/>
    <cellStyle name="_x0013__Book2_Final Order Electric EXHIBIT A-1 2 2" xfId="11482"/>
    <cellStyle name="_x0013__Book2_Final Order Electric EXHIBIT A-1 3" xfId="11481"/>
    <cellStyle name="_Book2_Gas Rev Req Model (2010 GRC)" xfId="11480"/>
    <cellStyle name="_Book2_INPUTS" xfId="11479"/>
    <cellStyle name="_Book2_INPUTS 2" xfId="11478"/>
    <cellStyle name="_Book2_INPUTS 2 2" xfId="11477"/>
    <cellStyle name="_Book2_INPUTS 3" xfId="11476"/>
    <cellStyle name="_Book2_Low Income 2010 RevRequirement" xfId="11475"/>
    <cellStyle name="_Book2_Low Income 2010 RevRequirement (2)" xfId="11474"/>
    <cellStyle name="_Book2_NIM Summary" xfId="11473"/>
    <cellStyle name="_Book2_NIM Summary 09GRC" xfId="11472"/>
    <cellStyle name="_Book2_NIM Summary 09GRC 2" xfId="11471"/>
    <cellStyle name="_Book2_NIM Summary 09GRC 2 2" xfId="11470"/>
    <cellStyle name="_Book2_NIM Summary 09GRC 3" xfId="11469"/>
    <cellStyle name="_Book2_NIM Summary 09GRC_DEM-WP(C) ENERG10C--ctn Mid-C_042010 2010GRC" xfId="11468"/>
    <cellStyle name="_Book2_NIM Summary 10" xfId="11467"/>
    <cellStyle name="_Book2_NIM Summary 2" xfId="11466"/>
    <cellStyle name="_Book2_NIM Summary 2 2" xfId="11465"/>
    <cellStyle name="_Book2_NIM Summary 3" xfId="11464"/>
    <cellStyle name="_Book2_NIM Summary 4" xfId="11463"/>
    <cellStyle name="_Book2_NIM Summary 5" xfId="11462"/>
    <cellStyle name="_Book2_NIM Summary 6" xfId="11461"/>
    <cellStyle name="_Book2_NIM Summary 7" xfId="11460"/>
    <cellStyle name="_Book2_NIM Summary 8" xfId="11459"/>
    <cellStyle name="_Book2_NIM Summary 9" xfId="11458"/>
    <cellStyle name="_Book2_NIM Summary_DEM-WP(C) ENERG10C--ctn Mid-C_042010 2010GRC" xfId="11457"/>
    <cellStyle name="_Book2_Oct2010toSep2011LwIncLead" xfId="11456"/>
    <cellStyle name="_Book2_PCA 10 -  Exhibit D Dec 2011" xfId="11455"/>
    <cellStyle name="_Book2_PCA 10 -  Exhibit D from A Kellogg Jan 2011" xfId="11454"/>
    <cellStyle name="_Book2_PCA 10 -  Exhibit D from A Kellogg July 2011" xfId="11453"/>
    <cellStyle name="_Book2_PCA 10 -  Exhibit D from S Free Rcv'd 12-11" xfId="11452"/>
    <cellStyle name="_Book2_PCA 11 -  Exhibit D Apr 2012 fr A Kellogg v2" xfId="11451"/>
    <cellStyle name="_Book2_PCA 11 -  Exhibit D Jan 2012 fr A Kellogg" xfId="11450"/>
    <cellStyle name="_Book2_PCA 11 -  Exhibit D Jan 2012 WF" xfId="11449"/>
    <cellStyle name="_Book2_PCA 9 -  Exhibit D April 2010" xfId="11448"/>
    <cellStyle name="_Book2_PCA 9 -  Exhibit D April 2010 (3)" xfId="11447"/>
    <cellStyle name="_Book2_PCA 9 -  Exhibit D April 2010 (3) 2" xfId="11446"/>
    <cellStyle name="_Book2_PCA 9 -  Exhibit D April 2010 (3) 2 2" xfId="11445"/>
    <cellStyle name="_Book2_PCA 9 -  Exhibit D April 2010 (3) 3" xfId="11444"/>
    <cellStyle name="_Book2_PCA 9 -  Exhibit D April 2010 (3)_DEM-WP(C) ENERG10C--ctn Mid-C_042010 2010GRC" xfId="11443"/>
    <cellStyle name="_Book2_PCA 9 -  Exhibit D April 2010 2" xfId="11442"/>
    <cellStyle name="_Book2_PCA 9 -  Exhibit D April 2010 3" xfId="11441"/>
    <cellStyle name="_Book2_PCA 9 -  Exhibit D April 2010 4" xfId="11440"/>
    <cellStyle name="_Book2_PCA 9 -  Exhibit D April 2010 5" xfId="11439"/>
    <cellStyle name="_Book2_PCA 9 -  Exhibit D April 2010 6" xfId="11438"/>
    <cellStyle name="_Book2_PCA 9 -  Exhibit D April 2010 7" xfId="11437"/>
    <cellStyle name="_Book2_PCA 9 -  Exhibit D Nov 2010" xfId="11436"/>
    <cellStyle name="_Book2_PCA 9 -  Exhibit D Nov 2010 2" xfId="11435"/>
    <cellStyle name="_Book2_PCA 9 - Exhibit D at August 2010" xfId="11434"/>
    <cellStyle name="_Book2_PCA 9 - Exhibit D at August 2010 2" xfId="11433"/>
    <cellStyle name="_Book2_PCA 9 - Exhibit D June 2010 GRC" xfId="11432"/>
    <cellStyle name="_Book2_PCA 9 - Exhibit D June 2010 GRC 2" xfId="11431"/>
    <cellStyle name="_Book2_Power Costs - Comparison bx Rbtl-Staff-Jt-PC" xfId="11430"/>
    <cellStyle name="_Book2_Power Costs - Comparison bx Rbtl-Staff-Jt-PC 2" xfId="11429"/>
    <cellStyle name="_Book2_Power Costs - Comparison bx Rbtl-Staff-Jt-PC 2 2" xfId="11428"/>
    <cellStyle name="_Book2_Power Costs - Comparison bx Rbtl-Staff-Jt-PC 3" xfId="11427"/>
    <cellStyle name="_Book2_Power Costs - Comparison bx Rbtl-Staff-Jt-PC_Adj Bench DR 3 for Initial Briefs (Electric)" xfId="11426"/>
    <cellStyle name="_Book2_Power Costs - Comparison bx Rbtl-Staff-Jt-PC_Adj Bench DR 3 for Initial Briefs (Electric) 2" xfId="11425"/>
    <cellStyle name="_Book2_Power Costs - Comparison bx Rbtl-Staff-Jt-PC_Adj Bench DR 3 for Initial Briefs (Electric) 2 2" xfId="11424"/>
    <cellStyle name="_Book2_Power Costs - Comparison bx Rbtl-Staff-Jt-PC_Adj Bench DR 3 for Initial Briefs (Electric) 3" xfId="11423"/>
    <cellStyle name="_Book2_Power Costs - Comparison bx Rbtl-Staff-Jt-PC_Adj Bench DR 3 for Initial Briefs (Electric)_DEM-WP(C) ENERG10C--ctn Mid-C_042010 2010GRC" xfId="11422"/>
    <cellStyle name="_Book2_Power Costs - Comparison bx Rbtl-Staff-Jt-PC_DEM-WP(C) ENERG10C--ctn Mid-C_042010 2010GRC" xfId="11421"/>
    <cellStyle name="_Book2_Power Costs - Comparison bx Rbtl-Staff-Jt-PC_Electric Rev Req Model (2009 GRC) Rebuttal" xfId="11420"/>
    <cellStyle name="_Book2_Power Costs - Comparison bx Rbtl-Staff-Jt-PC_Electric Rev Req Model (2009 GRC) Rebuttal 2" xfId="11419"/>
    <cellStyle name="_Book2_Power Costs - Comparison bx Rbtl-Staff-Jt-PC_Electric Rev Req Model (2009 GRC) Rebuttal 2 2" xfId="11418"/>
    <cellStyle name="_Book2_Power Costs - Comparison bx Rbtl-Staff-Jt-PC_Electric Rev Req Model (2009 GRC) Rebuttal 3" xfId="11417"/>
    <cellStyle name="_Book2_Power Costs - Comparison bx Rbtl-Staff-Jt-PC_Electric Rev Req Model (2009 GRC) Rebuttal REmoval of New  WH Solar AdjustMI" xfId="11416"/>
    <cellStyle name="_Book2_Power Costs - Comparison bx Rbtl-Staff-Jt-PC_Electric Rev Req Model (2009 GRC) Rebuttal REmoval of New  WH Solar AdjustMI 2" xfId="11415"/>
    <cellStyle name="_Book2_Power Costs - Comparison bx Rbtl-Staff-Jt-PC_Electric Rev Req Model (2009 GRC) Rebuttal REmoval of New  WH Solar AdjustMI 2 2" xfId="11414"/>
    <cellStyle name="_Book2_Power Costs - Comparison bx Rbtl-Staff-Jt-PC_Electric Rev Req Model (2009 GRC) Rebuttal REmoval of New  WH Solar AdjustMI 3" xfId="11413"/>
    <cellStyle name="_Book2_Power Costs - Comparison bx Rbtl-Staff-Jt-PC_Electric Rev Req Model (2009 GRC) Rebuttal REmoval of New  WH Solar AdjustMI_DEM-WP(C) ENERG10C--ctn Mid-C_042010 2010GRC" xfId="11412"/>
    <cellStyle name="_Book2_Power Costs - Comparison bx Rbtl-Staff-Jt-PC_Electric Rev Req Model (2009 GRC) Revised 01-18-2010" xfId="11411"/>
    <cellStyle name="_Book2_Power Costs - Comparison bx Rbtl-Staff-Jt-PC_Electric Rev Req Model (2009 GRC) Revised 01-18-2010 2" xfId="11410"/>
    <cellStyle name="_Book2_Power Costs - Comparison bx Rbtl-Staff-Jt-PC_Electric Rev Req Model (2009 GRC) Revised 01-18-2010 2 2" xfId="11409"/>
    <cellStyle name="_Book2_Power Costs - Comparison bx Rbtl-Staff-Jt-PC_Electric Rev Req Model (2009 GRC) Revised 01-18-2010 3" xfId="11408"/>
    <cellStyle name="_Book2_Power Costs - Comparison bx Rbtl-Staff-Jt-PC_Electric Rev Req Model (2009 GRC) Revised 01-18-2010_DEM-WP(C) ENERG10C--ctn Mid-C_042010 2010GRC" xfId="11407"/>
    <cellStyle name="_Book2_Power Costs - Comparison bx Rbtl-Staff-Jt-PC_Final Order Electric EXHIBIT A-1" xfId="11406"/>
    <cellStyle name="_Book2_Power Costs - Comparison bx Rbtl-Staff-Jt-PC_Final Order Electric EXHIBIT A-1 2" xfId="11405"/>
    <cellStyle name="_Book2_Power Costs - Comparison bx Rbtl-Staff-Jt-PC_Final Order Electric EXHIBIT A-1 2 2" xfId="11404"/>
    <cellStyle name="_Book2_Power Costs - Comparison bx Rbtl-Staff-Jt-PC_Final Order Electric EXHIBIT A-1 3" xfId="11403"/>
    <cellStyle name="_Book2_Production Adj 4.37" xfId="11402"/>
    <cellStyle name="_Book2_Production Adj 4.37 2" xfId="11401"/>
    <cellStyle name="_Book2_Production Adj 4.37 2 2" xfId="11400"/>
    <cellStyle name="_Book2_Production Adj 4.37 3" xfId="11399"/>
    <cellStyle name="_Book2_Purchased Power Adj 4.03" xfId="11398"/>
    <cellStyle name="_Book2_Purchased Power Adj 4.03 2" xfId="11397"/>
    <cellStyle name="_Book2_Purchased Power Adj 4.03 2 2" xfId="11396"/>
    <cellStyle name="_Book2_Purchased Power Adj 4.03 3" xfId="11395"/>
    <cellStyle name="_Book2_Rebuttal Power Costs" xfId="11394"/>
    <cellStyle name="_Book2_Rebuttal Power Costs 2" xfId="11393"/>
    <cellStyle name="_Book2_Rebuttal Power Costs 2 2" xfId="11392"/>
    <cellStyle name="_Book2_Rebuttal Power Costs 3" xfId="11391"/>
    <cellStyle name="_Book2_Rebuttal Power Costs_Adj Bench DR 3 for Initial Briefs (Electric)" xfId="11390"/>
    <cellStyle name="_Book2_Rebuttal Power Costs_Adj Bench DR 3 for Initial Briefs (Electric) 2" xfId="11389"/>
    <cellStyle name="_Book2_Rebuttal Power Costs_Adj Bench DR 3 for Initial Briefs (Electric) 2 2" xfId="11388"/>
    <cellStyle name="_Book2_Rebuttal Power Costs_Adj Bench DR 3 for Initial Briefs (Electric) 3" xfId="11387"/>
    <cellStyle name="_Book2_Rebuttal Power Costs_Adj Bench DR 3 for Initial Briefs (Electric)_DEM-WP(C) ENERG10C--ctn Mid-C_042010 2010GRC" xfId="11386"/>
    <cellStyle name="_Book2_Rebuttal Power Costs_DEM-WP(C) ENERG10C--ctn Mid-C_042010 2010GRC" xfId="11385"/>
    <cellStyle name="_Book2_Rebuttal Power Costs_Electric Rev Req Model (2009 GRC) Rebuttal" xfId="11384"/>
    <cellStyle name="_Book2_Rebuttal Power Costs_Electric Rev Req Model (2009 GRC) Rebuttal 2" xfId="11383"/>
    <cellStyle name="_Book2_Rebuttal Power Costs_Electric Rev Req Model (2009 GRC) Rebuttal 2 2" xfId="11382"/>
    <cellStyle name="_Book2_Rebuttal Power Costs_Electric Rev Req Model (2009 GRC) Rebuttal 3" xfId="11381"/>
    <cellStyle name="_Book2_Rebuttal Power Costs_Electric Rev Req Model (2009 GRC) Rebuttal REmoval of New  WH Solar AdjustMI" xfId="11380"/>
    <cellStyle name="_Book2_Rebuttal Power Costs_Electric Rev Req Model (2009 GRC) Rebuttal REmoval of New  WH Solar AdjustMI 2" xfId="11379"/>
    <cellStyle name="_Book2_Rebuttal Power Costs_Electric Rev Req Model (2009 GRC) Rebuttal REmoval of New  WH Solar AdjustMI 2 2" xfId="11378"/>
    <cellStyle name="_Book2_Rebuttal Power Costs_Electric Rev Req Model (2009 GRC) Rebuttal REmoval of New  WH Solar AdjustMI 3" xfId="11377"/>
    <cellStyle name="_Book2_Rebuttal Power Costs_Electric Rev Req Model (2009 GRC) Rebuttal REmoval of New  WH Solar AdjustMI_DEM-WP(C) ENERG10C--ctn Mid-C_042010 2010GRC" xfId="11376"/>
    <cellStyle name="_Book2_Rebuttal Power Costs_Electric Rev Req Model (2009 GRC) Revised 01-18-2010" xfId="11375"/>
    <cellStyle name="_Book2_Rebuttal Power Costs_Electric Rev Req Model (2009 GRC) Revised 01-18-2010 2" xfId="11374"/>
    <cellStyle name="_Book2_Rebuttal Power Costs_Electric Rev Req Model (2009 GRC) Revised 01-18-2010 2 2" xfId="11373"/>
    <cellStyle name="_Book2_Rebuttal Power Costs_Electric Rev Req Model (2009 GRC) Revised 01-18-2010 3" xfId="11372"/>
    <cellStyle name="_Book2_Rebuttal Power Costs_Electric Rev Req Model (2009 GRC) Revised 01-18-2010_DEM-WP(C) ENERG10C--ctn Mid-C_042010 2010GRC" xfId="11371"/>
    <cellStyle name="_Book2_Rebuttal Power Costs_Final Order Electric EXHIBIT A-1" xfId="11370"/>
    <cellStyle name="_Book2_Rebuttal Power Costs_Final Order Electric EXHIBIT A-1 2" xfId="11369"/>
    <cellStyle name="_Book2_Rebuttal Power Costs_Final Order Electric EXHIBIT A-1 2 2" xfId="11368"/>
    <cellStyle name="_Book2_Rebuttal Power Costs_Final Order Electric EXHIBIT A-1 3" xfId="11367"/>
    <cellStyle name="_Book2_RECS vs PTC's w Interest 6-28-10" xfId="11366"/>
    <cellStyle name="_Book2_revised april pca for Annette" xfId="11365"/>
    <cellStyle name="_Book2_ROR &amp; CONV FACTOR" xfId="11364"/>
    <cellStyle name="_Book2_ROR &amp; CONV FACTOR 2" xfId="11363"/>
    <cellStyle name="_Book2_ROR &amp; CONV FACTOR 2 2" xfId="11362"/>
    <cellStyle name="_Book2_ROR &amp; CONV FACTOR 3" xfId="11361"/>
    <cellStyle name="_Book2_ROR 5.02" xfId="11360"/>
    <cellStyle name="_Book2_ROR 5.02 2" xfId="11359"/>
    <cellStyle name="_Book2_ROR 5.02 2 2" xfId="11358"/>
    <cellStyle name="_Book2_ROR 5.02 3" xfId="11357"/>
    <cellStyle name="_Book2_Wind Integration 10GRC" xfId="11356"/>
    <cellStyle name="_Book2_Wind Integration 10GRC 2" xfId="11355"/>
    <cellStyle name="_Book2_Wind Integration 10GRC 2 2" xfId="11354"/>
    <cellStyle name="_Book2_Wind Integration 10GRC 3" xfId="11353"/>
    <cellStyle name="_Book2_Wind Integration 10GRC_DEM-WP(C) ENERG10C--ctn Mid-C_042010 2010GRC" xfId="11352"/>
    <cellStyle name="_Book3" xfId="11351"/>
    <cellStyle name="_Book5" xfId="11350"/>
    <cellStyle name="_Book5 2" xfId="11349"/>
    <cellStyle name="_Book5 3" xfId="11348"/>
    <cellStyle name="_Book5 4" xfId="11347"/>
    <cellStyle name="_Book5 4 2" xfId="11346"/>
    <cellStyle name="_Book5_4 31E Reg Asset  Liab and EXH D" xfId="11345"/>
    <cellStyle name="_Book5_4 31E Reg Asset  Liab and EXH D _ Aug 10 Filing (2)" xfId="11344"/>
    <cellStyle name="_Book5_Chelan PUD Power Costs (8-10)" xfId="11343"/>
    <cellStyle name="_Book5_DEM-WP(C) Chelan Power Costs" xfId="11342"/>
    <cellStyle name="_Book5_DEM-WP(C) Costs Not In AURORA 2010GRC As Filed" xfId="11341"/>
    <cellStyle name="_Book5_DEM-WP(C) Costs Not In AURORA 2010GRC As Filed 2" xfId="11340"/>
    <cellStyle name="_Book5_DEM-WP(C) Costs Not In AURORA 2010GRC As Filed 3" xfId="11339"/>
    <cellStyle name="_Book5_DEM-WP(C) Costs Not In AURORA 2010GRC As Filed_DEM-WP(C) ENERG10C--ctn Mid-C_042010 2010GRC" xfId="11338"/>
    <cellStyle name="_Book5_DEM-WP(C) Gas Transport 2010GRC" xfId="11337"/>
    <cellStyle name="_Book5_NIM Summary" xfId="11336"/>
    <cellStyle name="_Book5_NIM Summary 09GRC" xfId="11335"/>
    <cellStyle name="_Book5_NIM Summary 10" xfId="11334"/>
    <cellStyle name="_Book5_NIM Summary 2" xfId="11333"/>
    <cellStyle name="_Book5_NIM Summary 2 2" xfId="11332"/>
    <cellStyle name="_Book5_NIM Summary 3" xfId="11331"/>
    <cellStyle name="_Book5_NIM Summary 4" xfId="11330"/>
    <cellStyle name="_Book5_NIM Summary 5" xfId="11329"/>
    <cellStyle name="_Book5_NIM Summary 6" xfId="11328"/>
    <cellStyle name="_Book5_NIM Summary 7" xfId="11327"/>
    <cellStyle name="_Book5_NIM Summary 8" xfId="11326"/>
    <cellStyle name="_Book5_NIM Summary 9" xfId="11325"/>
    <cellStyle name="_Book5_NIM Summary_DEM-WP(C) ENERG10C--ctn Mid-C_042010 2010GRC" xfId="11324"/>
    <cellStyle name="_Book5_PCA 9 -  Exhibit D April 2010 (3)" xfId="11323"/>
    <cellStyle name="_Book5_Reconciliation" xfId="11322"/>
    <cellStyle name="_Book5_Reconciliation 2" xfId="11321"/>
    <cellStyle name="_Book5_Reconciliation 3" xfId="11320"/>
    <cellStyle name="_Book5_Reconciliation_DEM-WP(C) ENERG10C--ctn Mid-C_042010 2010GRC" xfId="11319"/>
    <cellStyle name="_Book5_Wind Integration 10GRC" xfId="11318"/>
    <cellStyle name="_Book5_Wind Integration 10GRC 2" xfId="11317"/>
    <cellStyle name="_Book5_Wind Integration 10GRC 2 2" xfId="11316"/>
    <cellStyle name="_Book5_Wind Integration 10GRC 3" xfId="11315"/>
    <cellStyle name="_Book5_Wind Integration 10GRC_DEM-WP(C) ENERG10C--ctn Mid-C_042010 2010GRC" xfId="11314"/>
    <cellStyle name="_BPA NOS" xfId="11313"/>
    <cellStyle name="_BPA NOS 2" xfId="11312"/>
    <cellStyle name="_BPA NOS 3" xfId="11311"/>
    <cellStyle name="_BPA NOS 3 2" xfId="11310"/>
    <cellStyle name="_BPA NOS_DEM-WP(C) Chelan Power Costs" xfId="11309"/>
    <cellStyle name="_BPA NOS_DEM-WP(C) ENERG10C--ctn Mid-C_042010 2010GRC" xfId="11308"/>
    <cellStyle name="_BPA NOS_DEM-WP(C) Gas Transport 2010GRC" xfId="11307"/>
    <cellStyle name="_BPA NOS_DEM-WP(C) Wind Integration Summary 2010GRC" xfId="11306"/>
    <cellStyle name="_BPA NOS_DEM-WP(C) Wind Integration Summary 2010GRC 2" xfId="11305"/>
    <cellStyle name="_BPA NOS_DEM-WP(C) Wind Integration Summary 2010GRC 2 2" xfId="11304"/>
    <cellStyle name="_BPA NOS_DEM-WP(C) Wind Integration Summary 2010GRC 3" xfId="11303"/>
    <cellStyle name="_BPA NOS_DEM-WP(C) Wind Integration Summary 2010GRC_DEM-WP(C) ENERG10C--ctn Mid-C_042010 2010GRC" xfId="11302"/>
    <cellStyle name="_BPA NOS_NIM Summary" xfId="11301"/>
    <cellStyle name="_BPA NOS_NIM Summary 2" xfId="11300"/>
    <cellStyle name="_BPA NOS_NIM Summary 2 2" xfId="11299"/>
    <cellStyle name="_BPA NOS_NIM Summary 3" xfId="11298"/>
    <cellStyle name="_BPA NOS_NIM Summary_DEM-WP(C) ENERG10C--ctn Mid-C_042010 2010GRC" xfId="11297"/>
    <cellStyle name="_Chelan Debt Forecast 12.19.05" xfId="11296"/>
    <cellStyle name="_Chelan Debt Forecast 12.19.05 2" xfId="11295"/>
    <cellStyle name="_Chelan Debt Forecast 12.19.05 2 2" xfId="11294"/>
    <cellStyle name="_Chelan Debt Forecast 12.19.05 2 2 2" xfId="11293"/>
    <cellStyle name="_Chelan Debt Forecast 12.19.05 2 3" xfId="11292"/>
    <cellStyle name="_Chelan Debt Forecast 12.19.05 3" xfId="11291"/>
    <cellStyle name="_Chelan Debt Forecast 12.19.05 3 2" xfId="11290"/>
    <cellStyle name="_Chelan Debt Forecast 12.19.05 3 2 2" xfId="11289"/>
    <cellStyle name="_Chelan Debt Forecast 12.19.05 3 3" xfId="11288"/>
    <cellStyle name="_Chelan Debt Forecast 12.19.05 3 3 2" xfId="11287"/>
    <cellStyle name="_Chelan Debt Forecast 12.19.05 3 4" xfId="11286"/>
    <cellStyle name="_Chelan Debt Forecast 12.19.05 3 4 2" xfId="11285"/>
    <cellStyle name="_Chelan Debt Forecast 12.19.05 4" xfId="11284"/>
    <cellStyle name="_Chelan Debt Forecast 12.19.05 4 2" xfId="11283"/>
    <cellStyle name="_Chelan Debt Forecast 12.19.05 5" xfId="11282"/>
    <cellStyle name="_Chelan Debt Forecast 12.19.05 5 2" xfId="11281"/>
    <cellStyle name="_Chelan Debt Forecast 12.19.05 6" xfId="11280"/>
    <cellStyle name="_Chelan Debt Forecast 12.19.05 7" xfId="11279"/>
    <cellStyle name="_Chelan Debt Forecast 12.19.05 7 2" xfId="11278"/>
    <cellStyle name="_Chelan Debt Forecast 12.19.05 8" xfId="11277"/>
    <cellStyle name="_Chelan Debt Forecast 12.19.05 8 2" xfId="11276"/>
    <cellStyle name="_Chelan Debt Forecast 12.19.05_(C) WHE Proforma with ITC cash grant 10 Yr Amort_for deferral_102809" xfId="11275"/>
    <cellStyle name="_Chelan Debt Forecast 12.19.05_(C) WHE Proforma with ITC cash grant 10 Yr Amort_for deferral_102809 2" xfId="11274"/>
    <cellStyle name="_Chelan Debt Forecast 12.19.05_(C) WHE Proforma with ITC cash grant 10 Yr Amort_for deferral_102809 2 2" xfId="11273"/>
    <cellStyle name="_Chelan Debt Forecast 12.19.05_(C) WHE Proforma with ITC cash grant 10 Yr Amort_for deferral_102809 3" xfId="11272"/>
    <cellStyle name="_Chelan Debt Forecast 12.19.05_(C) WHE Proforma with ITC cash grant 10 Yr Amort_for deferral_102809_16.07E Wild Horse Wind Expansionwrkingfile" xfId="11271"/>
    <cellStyle name="_Chelan Debt Forecast 12.19.05_(C) WHE Proforma with ITC cash grant 10 Yr Amort_for deferral_102809_16.07E Wild Horse Wind Expansionwrkingfile 2" xfId="11270"/>
    <cellStyle name="_Chelan Debt Forecast 12.19.05_(C) WHE Proforma with ITC cash grant 10 Yr Amort_for deferral_102809_16.07E Wild Horse Wind Expansionwrkingfile 2 2" xfId="11269"/>
    <cellStyle name="_Chelan Debt Forecast 12.19.05_(C) WHE Proforma with ITC cash grant 10 Yr Amort_for deferral_102809_16.07E Wild Horse Wind Expansionwrkingfile 3" xfId="11268"/>
    <cellStyle name="_Chelan Debt Forecast 12.19.05_(C) WHE Proforma with ITC cash grant 10 Yr Amort_for deferral_102809_16.07E Wild Horse Wind Expansionwrkingfile SF" xfId="11267"/>
    <cellStyle name="_Chelan Debt Forecast 12.19.05_(C) WHE Proforma with ITC cash grant 10 Yr Amort_for deferral_102809_16.07E Wild Horse Wind Expansionwrkingfile SF 2" xfId="11266"/>
    <cellStyle name="_Chelan Debt Forecast 12.19.05_(C) WHE Proforma with ITC cash grant 10 Yr Amort_for deferral_102809_16.07E Wild Horse Wind Expansionwrkingfile SF 2 2" xfId="11265"/>
    <cellStyle name="_Chelan Debt Forecast 12.19.05_(C) WHE Proforma with ITC cash grant 10 Yr Amort_for deferral_102809_16.07E Wild Horse Wind Expansionwrkingfile SF 3" xfId="11264"/>
    <cellStyle name="_Chelan Debt Forecast 12.19.05_(C) WHE Proforma with ITC cash grant 10 Yr Amort_for deferral_102809_16.07E Wild Horse Wind Expansionwrkingfile SF_DEM-WP(C) ENERG10C--ctn Mid-C_042010 2010GRC" xfId="11263"/>
    <cellStyle name="_Chelan Debt Forecast 12.19.05_(C) WHE Proforma with ITC cash grant 10 Yr Amort_for deferral_102809_16.07E Wild Horse Wind Expansionwrkingfile_DEM-WP(C) ENERG10C--ctn Mid-C_042010 2010GRC" xfId="11262"/>
    <cellStyle name="_Chelan Debt Forecast 12.19.05_(C) WHE Proforma with ITC cash grant 10 Yr Amort_for deferral_102809_16.37E Wild Horse Expansion DeferralRevwrkingfile SF" xfId="11261"/>
    <cellStyle name="_Chelan Debt Forecast 12.19.05_(C) WHE Proforma with ITC cash grant 10 Yr Amort_for deferral_102809_16.37E Wild Horse Expansion DeferralRevwrkingfile SF 2" xfId="11260"/>
    <cellStyle name="_Chelan Debt Forecast 12.19.05_(C) WHE Proforma with ITC cash grant 10 Yr Amort_for deferral_102809_16.37E Wild Horse Expansion DeferralRevwrkingfile SF 2 2" xfId="11259"/>
    <cellStyle name="_Chelan Debt Forecast 12.19.05_(C) WHE Proforma with ITC cash grant 10 Yr Amort_for deferral_102809_16.37E Wild Horse Expansion DeferralRevwrkingfile SF 3" xfId="11258"/>
    <cellStyle name="_Chelan Debt Forecast 12.19.05_(C) WHE Proforma with ITC cash grant 10 Yr Amort_for deferral_102809_16.37E Wild Horse Expansion DeferralRevwrkingfile SF_DEM-WP(C) ENERG10C--ctn Mid-C_042010 2010GRC" xfId="11257"/>
    <cellStyle name="_Chelan Debt Forecast 12.19.05_(C) WHE Proforma with ITC cash grant 10 Yr Amort_for deferral_102809_DEM-WP(C) ENERG10C--ctn Mid-C_042010 2010GRC" xfId="11256"/>
    <cellStyle name="_Chelan Debt Forecast 12.19.05_(C) WHE Proforma with ITC cash grant 10 Yr Amort_for rebuttal_120709" xfId="11255"/>
    <cellStyle name="_Chelan Debt Forecast 12.19.05_(C) WHE Proforma with ITC cash grant 10 Yr Amort_for rebuttal_120709 2" xfId="11254"/>
    <cellStyle name="_Chelan Debt Forecast 12.19.05_(C) WHE Proforma with ITC cash grant 10 Yr Amort_for rebuttal_120709 2 2" xfId="11253"/>
    <cellStyle name="_Chelan Debt Forecast 12.19.05_(C) WHE Proforma with ITC cash grant 10 Yr Amort_for rebuttal_120709 3" xfId="11252"/>
    <cellStyle name="_Chelan Debt Forecast 12.19.05_(C) WHE Proforma with ITC cash grant 10 Yr Amort_for rebuttal_120709_DEM-WP(C) ENERG10C--ctn Mid-C_042010 2010GRC" xfId="11251"/>
    <cellStyle name="_Chelan Debt Forecast 12.19.05_04.07E Wild Horse Wind Expansion" xfId="11250"/>
    <cellStyle name="_Chelan Debt Forecast 12.19.05_04.07E Wild Horse Wind Expansion 2" xfId="11249"/>
    <cellStyle name="_Chelan Debt Forecast 12.19.05_04.07E Wild Horse Wind Expansion 2 2" xfId="11248"/>
    <cellStyle name="_Chelan Debt Forecast 12.19.05_04.07E Wild Horse Wind Expansion 3" xfId="11247"/>
    <cellStyle name="_Chelan Debt Forecast 12.19.05_04.07E Wild Horse Wind Expansion_16.07E Wild Horse Wind Expansionwrkingfile" xfId="11246"/>
    <cellStyle name="_Chelan Debt Forecast 12.19.05_04.07E Wild Horse Wind Expansion_16.07E Wild Horse Wind Expansionwrkingfile 2" xfId="11245"/>
    <cellStyle name="_Chelan Debt Forecast 12.19.05_04.07E Wild Horse Wind Expansion_16.07E Wild Horse Wind Expansionwrkingfile 2 2" xfId="11244"/>
    <cellStyle name="_Chelan Debt Forecast 12.19.05_04.07E Wild Horse Wind Expansion_16.07E Wild Horse Wind Expansionwrkingfile 3" xfId="11243"/>
    <cellStyle name="_Chelan Debt Forecast 12.19.05_04.07E Wild Horse Wind Expansion_16.07E Wild Horse Wind Expansionwrkingfile SF" xfId="11242"/>
    <cellStyle name="_Chelan Debt Forecast 12.19.05_04.07E Wild Horse Wind Expansion_16.07E Wild Horse Wind Expansionwrkingfile SF 2" xfId="11241"/>
    <cellStyle name="_Chelan Debt Forecast 12.19.05_04.07E Wild Horse Wind Expansion_16.07E Wild Horse Wind Expansionwrkingfile SF 2 2" xfId="11240"/>
    <cellStyle name="_Chelan Debt Forecast 12.19.05_04.07E Wild Horse Wind Expansion_16.07E Wild Horse Wind Expansionwrkingfile SF 3" xfId="11239"/>
    <cellStyle name="_Chelan Debt Forecast 12.19.05_04.07E Wild Horse Wind Expansion_16.07E Wild Horse Wind Expansionwrkingfile SF_DEM-WP(C) ENERG10C--ctn Mid-C_042010 2010GRC" xfId="11238"/>
    <cellStyle name="_Chelan Debt Forecast 12.19.05_04.07E Wild Horse Wind Expansion_16.07E Wild Horse Wind Expansionwrkingfile_DEM-WP(C) ENERG10C--ctn Mid-C_042010 2010GRC" xfId="11237"/>
    <cellStyle name="_Chelan Debt Forecast 12.19.05_04.07E Wild Horse Wind Expansion_16.37E Wild Horse Expansion DeferralRevwrkingfile SF" xfId="11236"/>
    <cellStyle name="_Chelan Debt Forecast 12.19.05_04.07E Wild Horse Wind Expansion_16.37E Wild Horse Expansion DeferralRevwrkingfile SF 2" xfId="11235"/>
    <cellStyle name="_Chelan Debt Forecast 12.19.05_04.07E Wild Horse Wind Expansion_16.37E Wild Horse Expansion DeferralRevwrkingfile SF 2 2" xfId="11234"/>
    <cellStyle name="_Chelan Debt Forecast 12.19.05_04.07E Wild Horse Wind Expansion_16.37E Wild Horse Expansion DeferralRevwrkingfile SF 3" xfId="11233"/>
    <cellStyle name="_Chelan Debt Forecast 12.19.05_04.07E Wild Horse Wind Expansion_16.37E Wild Horse Expansion DeferralRevwrkingfile SF_DEM-WP(C) ENERG10C--ctn Mid-C_042010 2010GRC" xfId="11232"/>
    <cellStyle name="_Chelan Debt Forecast 12.19.05_04.07E Wild Horse Wind Expansion_DEM-WP(C) ENERG10C--ctn Mid-C_042010 2010GRC" xfId="11231"/>
    <cellStyle name="_Chelan Debt Forecast 12.19.05_16.07E Wild Horse Wind Expansionwrkingfile" xfId="11230"/>
    <cellStyle name="_Chelan Debt Forecast 12.19.05_16.07E Wild Horse Wind Expansionwrkingfile 2" xfId="11229"/>
    <cellStyle name="_Chelan Debt Forecast 12.19.05_16.07E Wild Horse Wind Expansionwrkingfile 2 2" xfId="11228"/>
    <cellStyle name="_Chelan Debt Forecast 12.19.05_16.07E Wild Horse Wind Expansionwrkingfile 3" xfId="11227"/>
    <cellStyle name="_Chelan Debt Forecast 12.19.05_16.07E Wild Horse Wind Expansionwrkingfile SF" xfId="11226"/>
    <cellStyle name="_Chelan Debt Forecast 12.19.05_16.07E Wild Horse Wind Expansionwrkingfile SF 2" xfId="11225"/>
    <cellStyle name="_Chelan Debt Forecast 12.19.05_16.07E Wild Horse Wind Expansionwrkingfile SF 2 2" xfId="11224"/>
    <cellStyle name="_Chelan Debt Forecast 12.19.05_16.07E Wild Horse Wind Expansionwrkingfile SF 3" xfId="11223"/>
    <cellStyle name="_Chelan Debt Forecast 12.19.05_16.07E Wild Horse Wind Expansionwrkingfile SF_DEM-WP(C) ENERG10C--ctn Mid-C_042010 2010GRC" xfId="11222"/>
    <cellStyle name="_Chelan Debt Forecast 12.19.05_16.07E Wild Horse Wind Expansionwrkingfile_DEM-WP(C) ENERG10C--ctn Mid-C_042010 2010GRC" xfId="11221"/>
    <cellStyle name="_Chelan Debt Forecast 12.19.05_16.37E Wild Horse Expansion DeferralRevwrkingfile SF" xfId="11220"/>
    <cellStyle name="_Chelan Debt Forecast 12.19.05_16.37E Wild Horse Expansion DeferralRevwrkingfile SF 2" xfId="11219"/>
    <cellStyle name="_Chelan Debt Forecast 12.19.05_16.37E Wild Horse Expansion DeferralRevwrkingfile SF 2 2" xfId="11218"/>
    <cellStyle name="_Chelan Debt Forecast 12.19.05_16.37E Wild Horse Expansion DeferralRevwrkingfile SF 3" xfId="11217"/>
    <cellStyle name="_Chelan Debt Forecast 12.19.05_16.37E Wild Horse Expansion DeferralRevwrkingfile SF_DEM-WP(C) ENERG10C--ctn Mid-C_042010 2010GRC" xfId="11216"/>
    <cellStyle name="_Chelan Debt Forecast 12.19.05_2009 Compliance Filing PCA Exhibits for GRC" xfId="11215"/>
    <cellStyle name="_Chelan Debt Forecast 12.19.05_2009 Compliance Filing PCA Exhibits for GRC 2" xfId="11214"/>
    <cellStyle name="_Chelan Debt Forecast 12.19.05_2009 GRC Compl Filing - Exhibit D" xfId="11213"/>
    <cellStyle name="_Chelan Debt Forecast 12.19.05_2009 GRC Compl Filing - Exhibit D 2" xfId="11212"/>
    <cellStyle name="_Chelan Debt Forecast 12.19.05_2009 GRC Compl Filing - Exhibit D 2 2" xfId="11211"/>
    <cellStyle name="_Chelan Debt Forecast 12.19.05_2009 GRC Compl Filing - Exhibit D 3" xfId="11210"/>
    <cellStyle name="_Chelan Debt Forecast 12.19.05_2009 GRC Compl Filing - Exhibit D_DEM-WP(C) ENERG10C--ctn Mid-C_042010 2010GRC" xfId="11209"/>
    <cellStyle name="_Chelan Debt Forecast 12.19.05_2010 PTC's July1_Dec31 2010 " xfId="11208"/>
    <cellStyle name="_Chelan Debt Forecast 12.19.05_2010 PTC's Sept10_Aug11 (Version 4)" xfId="11207"/>
    <cellStyle name="_Chelan Debt Forecast 12.19.05_3.01 Income Statement" xfId="11206"/>
    <cellStyle name="_Chelan Debt Forecast 12.19.05_4 31 Regulatory Assets and Liabilities  7 06- Exhibit D" xfId="11205"/>
    <cellStyle name="_Chelan Debt Forecast 12.19.05_4 31 Regulatory Assets and Liabilities  7 06- Exhibit D 2" xfId="11204"/>
    <cellStyle name="_Chelan Debt Forecast 12.19.05_4 31 Regulatory Assets and Liabilities  7 06- Exhibit D 2 2" xfId="11203"/>
    <cellStyle name="_Chelan Debt Forecast 12.19.05_4 31 Regulatory Assets and Liabilities  7 06- Exhibit D 3" xfId="11202"/>
    <cellStyle name="_Chelan Debt Forecast 12.19.05_4 31 Regulatory Assets and Liabilities  7 06- Exhibit D_DEM-WP(C) ENERG10C--ctn Mid-C_042010 2010GRC" xfId="11201"/>
    <cellStyle name="_Chelan Debt Forecast 12.19.05_4 31 Regulatory Assets and Liabilities  7 06- Exhibit D_NIM Summary" xfId="11200"/>
    <cellStyle name="_Chelan Debt Forecast 12.19.05_4 31 Regulatory Assets and Liabilities  7 06- Exhibit D_NIM Summary 2" xfId="11199"/>
    <cellStyle name="_Chelan Debt Forecast 12.19.05_4 31 Regulatory Assets and Liabilities  7 06- Exhibit D_NIM Summary 2 2" xfId="11198"/>
    <cellStyle name="_Chelan Debt Forecast 12.19.05_4 31 Regulatory Assets and Liabilities  7 06- Exhibit D_NIM Summary 3" xfId="11197"/>
    <cellStyle name="_Chelan Debt Forecast 12.19.05_4 31 Regulatory Assets and Liabilities  7 06- Exhibit D_NIM Summary_DEM-WP(C) ENERG10C--ctn Mid-C_042010 2010GRC" xfId="11196"/>
    <cellStyle name="_Chelan Debt Forecast 12.19.05_4 31 Regulatory Assets and Liabilities  7 06- Exhibit D_NIM+O&amp;M" xfId="11195"/>
    <cellStyle name="_Chelan Debt Forecast 12.19.05_4 31 Regulatory Assets and Liabilities  7 06- Exhibit D_NIM+O&amp;M Monthly" xfId="11194"/>
    <cellStyle name="_Chelan Debt Forecast 12.19.05_4 31E Reg Asset  Liab and EXH D" xfId="11193"/>
    <cellStyle name="_Chelan Debt Forecast 12.19.05_4 31E Reg Asset  Liab and EXH D _ Aug 10 Filing (2)" xfId="11192"/>
    <cellStyle name="_Chelan Debt Forecast 12.19.05_4 32 Regulatory Assets and Liabilities  7 06- Exhibit D" xfId="11191"/>
    <cellStyle name="_Chelan Debt Forecast 12.19.05_4 32 Regulatory Assets and Liabilities  7 06- Exhibit D 2" xfId="11190"/>
    <cellStyle name="_Chelan Debt Forecast 12.19.05_4 32 Regulatory Assets and Liabilities  7 06- Exhibit D 2 2" xfId="11189"/>
    <cellStyle name="_Chelan Debt Forecast 12.19.05_4 32 Regulatory Assets and Liabilities  7 06- Exhibit D 3" xfId="11188"/>
    <cellStyle name="_Chelan Debt Forecast 12.19.05_4 32 Regulatory Assets and Liabilities  7 06- Exhibit D_DEM-WP(C) ENERG10C--ctn Mid-C_042010 2010GRC" xfId="11187"/>
    <cellStyle name="_Chelan Debt Forecast 12.19.05_4 32 Regulatory Assets and Liabilities  7 06- Exhibit D_NIM Summary" xfId="11186"/>
    <cellStyle name="_Chelan Debt Forecast 12.19.05_4 32 Regulatory Assets and Liabilities  7 06- Exhibit D_NIM Summary 2" xfId="11185"/>
    <cellStyle name="_Chelan Debt Forecast 12.19.05_4 32 Regulatory Assets and Liabilities  7 06- Exhibit D_NIM Summary 2 2" xfId="11184"/>
    <cellStyle name="_Chelan Debt Forecast 12.19.05_4 32 Regulatory Assets and Liabilities  7 06- Exhibit D_NIM Summary 3" xfId="11183"/>
    <cellStyle name="_Chelan Debt Forecast 12.19.05_4 32 Regulatory Assets and Liabilities  7 06- Exhibit D_NIM Summary_DEM-WP(C) ENERG10C--ctn Mid-C_042010 2010GRC" xfId="11182"/>
    <cellStyle name="_Chelan Debt Forecast 12.19.05_4 32 Regulatory Assets and Liabilities  7 06- Exhibit D_NIM+O&amp;M" xfId="11181"/>
    <cellStyle name="_Chelan Debt Forecast 12.19.05_4 32 Regulatory Assets and Liabilities  7 06- Exhibit D_NIM+O&amp;M Monthly" xfId="11180"/>
    <cellStyle name="_Chelan Debt Forecast 12.19.05_6.06E Operating Expenses" xfId="11179"/>
    <cellStyle name="_Chelan Debt Forecast 12.19.05_ACCOUNTS" xfId="11178"/>
    <cellStyle name="_Chelan Debt Forecast 12.19.05_Att B to RECs proceeds proposal" xfId="11177"/>
    <cellStyle name="_Chelan Debt Forecast 12.19.05_AURORA Total New" xfId="11176"/>
    <cellStyle name="_Chelan Debt Forecast 12.19.05_AURORA Total New 2" xfId="11175"/>
    <cellStyle name="_Chelan Debt Forecast 12.19.05_AURORA Total New 2 2" xfId="11174"/>
    <cellStyle name="_Chelan Debt Forecast 12.19.05_AURORA Total New 3" xfId="11173"/>
    <cellStyle name="_Chelan Debt Forecast 12.19.05_Backup for Attachment B 2010-09-09" xfId="11172"/>
    <cellStyle name="_Chelan Debt Forecast 12.19.05_Bench Request - Attachment B" xfId="11171"/>
    <cellStyle name="_Chelan Debt Forecast 12.19.05_Book2" xfId="11170"/>
    <cellStyle name="_Chelan Debt Forecast 12.19.05_Book2 2" xfId="11169"/>
    <cellStyle name="_Chelan Debt Forecast 12.19.05_Book2 2 2" xfId="11168"/>
    <cellStyle name="_Chelan Debt Forecast 12.19.05_Book2 3" xfId="11167"/>
    <cellStyle name="_Chelan Debt Forecast 12.19.05_Book2_Adj Bench DR 3 for Initial Briefs (Electric)" xfId="11166"/>
    <cellStyle name="_Chelan Debt Forecast 12.19.05_Book2_Adj Bench DR 3 for Initial Briefs (Electric) 2" xfId="11165"/>
    <cellStyle name="_Chelan Debt Forecast 12.19.05_Book2_Adj Bench DR 3 for Initial Briefs (Electric) 2 2" xfId="11164"/>
    <cellStyle name="_Chelan Debt Forecast 12.19.05_Book2_Adj Bench DR 3 for Initial Briefs (Electric) 3" xfId="11163"/>
    <cellStyle name="_Chelan Debt Forecast 12.19.05_Book2_Adj Bench DR 3 for Initial Briefs (Electric)_DEM-WP(C) ENERG10C--ctn Mid-C_042010 2010GRC" xfId="11162"/>
    <cellStyle name="_Chelan Debt Forecast 12.19.05_Book2_DEM-WP(C) ENERG10C--ctn Mid-C_042010 2010GRC" xfId="11161"/>
    <cellStyle name="_Chelan Debt Forecast 12.19.05_Book2_Electric Rev Req Model (2009 GRC) Rebuttal" xfId="11160"/>
    <cellStyle name="_Chelan Debt Forecast 12.19.05_Book2_Electric Rev Req Model (2009 GRC) Rebuttal 2" xfId="11159"/>
    <cellStyle name="_Chelan Debt Forecast 12.19.05_Book2_Electric Rev Req Model (2009 GRC) Rebuttal 2 2" xfId="11158"/>
    <cellStyle name="_Chelan Debt Forecast 12.19.05_Book2_Electric Rev Req Model (2009 GRC) Rebuttal 3" xfId="11157"/>
    <cellStyle name="_Chelan Debt Forecast 12.19.05_Book2_Electric Rev Req Model (2009 GRC) Rebuttal REmoval of New  WH Solar AdjustMI" xfId="11156"/>
    <cellStyle name="_Chelan Debt Forecast 12.19.05_Book2_Electric Rev Req Model (2009 GRC) Rebuttal REmoval of New  WH Solar AdjustMI 2" xfId="11155"/>
    <cellStyle name="_Chelan Debt Forecast 12.19.05_Book2_Electric Rev Req Model (2009 GRC) Rebuttal REmoval of New  WH Solar AdjustMI 2 2" xfId="11154"/>
    <cellStyle name="_Chelan Debt Forecast 12.19.05_Book2_Electric Rev Req Model (2009 GRC) Rebuttal REmoval of New  WH Solar AdjustMI 3" xfId="11153"/>
    <cellStyle name="_Chelan Debt Forecast 12.19.05_Book2_Electric Rev Req Model (2009 GRC) Rebuttal REmoval of New  WH Solar AdjustMI_DEM-WP(C) ENERG10C--ctn Mid-C_042010 2010GRC" xfId="11152"/>
    <cellStyle name="_Chelan Debt Forecast 12.19.05_Book2_Electric Rev Req Model (2009 GRC) Revised 01-18-2010" xfId="11151"/>
    <cellStyle name="_Chelan Debt Forecast 12.19.05_Book2_Electric Rev Req Model (2009 GRC) Revised 01-18-2010 2" xfId="11150"/>
    <cellStyle name="_Chelan Debt Forecast 12.19.05_Book2_Electric Rev Req Model (2009 GRC) Revised 01-18-2010 2 2" xfId="11149"/>
    <cellStyle name="_Chelan Debt Forecast 12.19.05_Book2_Electric Rev Req Model (2009 GRC) Revised 01-18-2010 3" xfId="11148"/>
    <cellStyle name="_Chelan Debt Forecast 12.19.05_Book2_Electric Rev Req Model (2009 GRC) Revised 01-18-2010_DEM-WP(C) ENERG10C--ctn Mid-C_042010 2010GRC" xfId="11147"/>
    <cellStyle name="_Chelan Debt Forecast 12.19.05_Book2_Final Order Electric EXHIBIT A-1" xfId="11146"/>
    <cellStyle name="_Chelan Debt Forecast 12.19.05_Book2_Final Order Electric EXHIBIT A-1 2" xfId="11145"/>
    <cellStyle name="_Chelan Debt Forecast 12.19.05_Book2_Final Order Electric EXHIBIT A-1 2 2" xfId="11144"/>
    <cellStyle name="_Chelan Debt Forecast 12.19.05_Book2_Final Order Electric EXHIBIT A-1 3" xfId="11143"/>
    <cellStyle name="_Chelan Debt Forecast 12.19.05_Book4" xfId="11142"/>
    <cellStyle name="_Chelan Debt Forecast 12.19.05_Book4 2" xfId="11141"/>
    <cellStyle name="_Chelan Debt Forecast 12.19.05_Book4 2 2" xfId="11140"/>
    <cellStyle name="_Chelan Debt Forecast 12.19.05_Book4 3" xfId="11139"/>
    <cellStyle name="_Chelan Debt Forecast 12.19.05_Book4_DEM-WP(C) ENERG10C--ctn Mid-C_042010 2010GRC" xfId="11138"/>
    <cellStyle name="_Chelan Debt Forecast 12.19.05_Book9" xfId="11137"/>
    <cellStyle name="_Chelan Debt Forecast 12.19.05_Book9 2" xfId="11136"/>
    <cellStyle name="_Chelan Debt Forecast 12.19.05_Book9 2 2" xfId="11135"/>
    <cellStyle name="_Chelan Debt Forecast 12.19.05_Book9 3" xfId="11134"/>
    <cellStyle name="_Chelan Debt Forecast 12.19.05_Book9_DEM-WP(C) ENERG10C--ctn Mid-C_042010 2010GRC" xfId="11133"/>
    <cellStyle name="_Chelan Debt Forecast 12.19.05_Check the Interest Calculation" xfId="11132"/>
    <cellStyle name="_Chelan Debt Forecast 12.19.05_Check the Interest Calculation_Scenario 1 REC vs PTC Offset" xfId="11131"/>
    <cellStyle name="_Chelan Debt Forecast 12.19.05_Check the Interest Calculation_Scenario 3" xfId="11130"/>
    <cellStyle name="_Chelan Debt Forecast 12.19.05_Chelan PUD Power Costs (8-10)" xfId="11129"/>
    <cellStyle name="_Chelan Debt Forecast 12.19.05_DEM-WP(C) Chelan Power Costs" xfId="11128"/>
    <cellStyle name="_Chelan Debt Forecast 12.19.05_DEM-WP(C) ENERG10C--ctn Mid-C_042010 2010GRC" xfId="11127"/>
    <cellStyle name="_Chelan Debt Forecast 12.19.05_DEM-WP(C) Gas Transport 2010GRC" xfId="11126"/>
    <cellStyle name="_Chelan Debt Forecast 12.19.05_DWH-08 (Rate Spread &amp; Design Workpapers)" xfId="11125"/>
    <cellStyle name="_Chelan Debt Forecast 12.19.05_DWH-08 (Rate Spread &amp; Design Workpapers) 2" xfId="11124"/>
    <cellStyle name="_Chelan Debt Forecast 12.19.05_Exh A-1 resulting from UE-112050 effective Jan 1 2012" xfId="11123"/>
    <cellStyle name="_Chelan Debt Forecast 12.19.05_Exh G - Klamath Peaker PPA fr C Locke 2-12" xfId="11122"/>
    <cellStyle name="_Chelan Debt Forecast 12.19.05_Exhibit A-1 effective 4-1-11 fr S Free 12-11" xfId="11121"/>
    <cellStyle name="_Chelan Debt Forecast 12.19.05_Exhibit D fr R Gho 12-31-08" xfId="11120"/>
    <cellStyle name="_Chelan Debt Forecast 12.19.05_Exhibit D fr R Gho 12-31-08 2" xfId="11119"/>
    <cellStyle name="_Chelan Debt Forecast 12.19.05_Exhibit D fr R Gho 12-31-08 2 2" xfId="11118"/>
    <cellStyle name="_Chelan Debt Forecast 12.19.05_Exhibit D fr R Gho 12-31-08 3" xfId="11117"/>
    <cellStyle name="_Chelan Debt Forecast 12.19.05_Exhibit D fr R Gho 12-31-08 v2" xfId="11116"/>
    <cellStyle name="_Chelan Debt Forecast 12.19.05_Exhibit D fr R Gho 12-31-08 v2 2" xfId="11115"/>
    <cellStyle name="_Chelan Debt Forecast 12.19.05_Exhibit D fr R Gho 12-31-08 v2 2 2" xfId="11114"/>
    <cellStyle name="_Chelan Debt Forecast 12.19.05_Exhibit D fr R Gho 12-31-08 v2 3" xfId="11113"/>
    <cellStyle name="_Chelan Debt Forecast 12.19.05_Exhibit D fr R Gho 12-31-08 v2_DEM-WP(C) ENERG10C--ctn Mid-C_042010 2010GRC" xfId="11112"/>
    <cellStyle name="_Chelan Debt Forecast 12.19.05_Exhibit D fr R Gho 12-31-08 v2_NIM Summary" xfId="11111"/>
    <cellStyle name="_Chelan Debt Forecast 12.19.05_Exhibit D fr R Gho 12-31-08 v2_NIM Summary 2" xfId="11110"/>
    <cellStyle name="_Chelan Debt Forecast 12.19.05_Exhibit D fr R Gho 12-31-08 v2_NIM Summary 2 2" xfId="11109"/>
    <cellStyle name="_Chelan Debt Forecast 12.19.05_Exhibit D fr R Gho 12-31-08 v2_NIM Summary 3" xfId="11108"/>
    <cellStyle name="_Chelan Debt Forecast 12.19.05_Exhibit D fr R Gho 12-31-08 v2_NIM Summary_DEM-WP(C) ENERG10C--ctn Mid-C_042010 2010GRC" xfId="11107"/>
    <cellStyle name="_Chelan Debt Forecast 12.19.05_Exhibit D fr R Gho 12-31-08_DEM-WP(C) ENERG10C--ctn Mid-C_042010 2010GRC" xfId="11106"/>
    <cellStyle name="_Chelan Debt Forecast 12.19.05_Exhibit D fr R Gho 12-31-08_NIM Summary" xfId="11105"/>
    <cellStyle name="_Chelan Debt Forecast 12.19.05_Exhibit D fr R Gho 12-31-08_NIM Summary 2" xfId="11104"/>
    <cellStyle name="_Chelan Debt Forecast 12.19.05_Exhibit D fr R Gho 12-31-08_NIM Summary 2 2" xfId="11103"/>
    <cellStyle name="_Chelan Debt Forecast 12.19.05_Exhibit D fr R Gho 12-31-08_NIM Summary 3" xfId="11102"/>
    <cellStyle name="_Chelan Debt Forecast 12.19.05_Exhibit D fr R Gho 12-31-08_NIM Summary_DEM-WP(C) ENERG10C--ctn Mid-C_042010 2010GRC" xfId="11101"/>
    <cellStyle name="_Chelan Debt Forecast 12.19.05_Final 2008 PTC Rate Design Workpapers 10.27.08" xfId="11100"/>
    <cellStyle name="_Chelan Debt Forecast 12.19.05_Final 2008 PTC Rate Design Workpapers 10.27.08 2" xfId="11099"/>
    <cellStyle name="_Chelan Debt Forecast 12.19.05_Final 2009 Electric Low Income Workpapers" xfId="11098"/>
    <cellStyle name="_Chelan Debt Forecast 12.19.05_Final 2009 Electric Low Income Workpapers 2" xfId="11097"/>
    <cellStyle name="_Chelan Debt Forecast 12.19.05_Gas Rev Req Model (2010 GRC)" xfId="11096"/>
    <cellStyle name="_Chelan Debt Forecast 12.19.05_Hopkins Ridge Prepaid Tran - Interest Earned RY 12ME Feb  '11" xfId="11095"/>
    <cellStyle name="_Chelan Debt Forecast 12.19.05_Hopkins Ridge Prepaid Tran - Interest Earned RY 12ME Feb  '11 2" xfId="11094"/>
    <cellStyle name="_Chelan Debt Forecast 12.19.05_Hopkins Ridge Prepaid Tran - Interest Earned RY 12ME Feb  '11 2 2" xfId="11093"/>
    <cellStyle name="_Chelan Debt Forecast 12.19.05_Hopkins Ridge Prepaid Tran - Interest Earned RY 12ME Feb  '11 3" xfId="11092"/>
    <cellStyle name="_Chelan Debt Forecast 12.19.05_Hopkins Ridge Prepaid Tran - Interest Earned RY 12ME Feb  '11_DEM-WP(C) ENERG10C--ctn Mid-C_042010 2010GRC" xfId="11091"/>
    <cellStyle name="_Chelan Debt Forecast 12.19.05_Hopkins Ridge Prepaid Tran - Interest Earned RY 12ME Feb  '11_NIM Summary" xfId="11090"/>
    <cellStyle name="_Chelan Debt Forecast 12.19.05_Hopkins Ridge Prepaid Tran - Interest Earned RY 12ME Feb  '11_NIM Summary 2" xfId="11089"/>
    <cellStyle name="_Chelan Debt Forecast 12.19.05_Hopkins Ridge Prepaid Tran - Interest Earned RY 12ME Feb  '11_NIM Summary 2 2" xfId="11088"/>
    <cellStyle name="_Chelan Debt Forecast 12.19.05_Hopkins Ridge Prepaid Tran - Interest Earned RY 12ME Feb  '11_NIM Summary 3" xfId="11087"/>
    <cellStyle name="_Chelan Debt Forecast 12.19.05_Hopkins Ridge Prepaid Tran - Interest Earned RY 12ME Feb  '11_NIM Summary_DEM-WP(C) ENERG10C--ctn Mid-C_042010 2010GRC" xfId="11086"/>
    <cellStyle name="_Chelan Debt Forecast 12.19.05_Hopkins Ridge Prepaid Tran - Interest Earned RY 12ME Feb  '11_Transmission Workbook for May BOD" xfId="11085"/>
    <cellStyle name="_Chelan Debt Forecast 12.19.05_Hopkins Ridge Prepaid Tran - Interest Earned RY 12ME Feb  '11_Transmission Workbook for May BOD 2" xfId="11084"/>
    <cellStyle name="_Chelan Debt Forecast 12.19.05_Hopkins Ridge Prepaid Tran - Interest Earned RY 12ME Feb  '11_Transmission Workbook for May BOD 2 2" xfId="11083"/>
    <cellStyle name="_Chelan Debt Forecast 12.19.05_Hopkins Ridge Prepaid Tran - Interest Earned RY 12ME Feb  '11_Transmission Workbook for May BOD 3" xfId="11082"/>
    <cellStyle name="_Chelan Debt Forecast 12.19.05_Hopkins Ridge Prepaid Tran - Interest Earned RY 12ME Feb  '11_Transmission Workbook for May BOD_DEM-WP(C) ENERG10C--ctn Mid-C_042010 2010GRC" xfId="11081"/>
    <cellStyle name="_Chelan Debt Forecast 12.19.05_INPUTS" xfId="11080"/>
    <cellStyle name="_Chelan Debt Forecast 12.19.05_INPUTS 2" xfId="11079"/>
    <cellStyle name="_Chelan Debt Forecast 12.19.05_INPUTS 2 2" xfId="11078"/>
    <cellStyle name="_Chelan Debt Forecast 12.19.05_INPUTS 3" xfId="11077"/>
    <cellStyle name="_Chelan Debt Forecast 12.19.05_Low Income 2010 RevRequirement" xfId="11076"/>
    <cellStyle name="_Chelan Debt Forecast 12.19.05_Low Income 2010 RevRequirement (2)" xfId="11075"/>
    <cellStyle name="_Chelan Debt Forecast 12.19.05_LSRWEP LGIA like Acctg Petition Aug 2010" xfId="11074"/>
    <cellStyle name="_Chelan Debt Forecast 12.19.05_NIM Summary" xfId="11073"/>
    <cellStyle name="_Chelan Debt Forecast 12.19.05_NIM Summary 09GRC" xfId="11072"/>
    <cellStyle name="_Chelan Debt Forecast 12.19.05_NIM Summary 09GRC 2" xfId="11071"/>
    <cellStyle name="_Chelan Debt Forecast 12.19.05_NIM Summary 09GRC 2 2" xfId="11070"/>
    <cellStyle name="_Chelan Debt Forecast 12.19.05_NIM Summary 09GRC 3" xfId="11069"/>
    <cellStyle name="_Chelan Debt Forecast 12.19.05_NIM Summary 09GRC_DEM-WP(C) ENERG10C--ctn Mid-C_042010 2010GRC" xfId="11068"/>
    <cellStyle name="_Chelan Debt Forecast 12.19.05_NIM Summary 10" xfId="11067"/>
    <cellStyle name="_Chelan Debt Forecast 12.19.05_NIM Summary 2" xfId="11066"/>
    <cellStyle name="_Chelan Debt Forecast 12.19.05_NIM Summary 2 2" xfId="11065"/>
    <cellStyle name="_Chelan Debt Forecast 12.19.05_NIM Summary 3" xfId="11064"/>
    <cellStyle name="_Chelan Debt Forecast 12.19.05_NIM Summary 4" xfId="11063"/>
    <cellStyle name="_Chelan Debt Forecast 12.19.05_NIM Summary 5" xfId="11062"/>
    <cellStyle name="_Chelan Debt Forecast 12.19.05_NIM Summary 6" xfId="11061"/>
    <cellStyle name="_Chelan Debt Forecast 12.19.05_NIM Summary 7" xfId="11060"/>
    <cellStyle name="_Chelan Debt Forecast 12.19.05_NIM Summary 8" xfId="11059"/>
    <cellStyle name="_Chelan Debt Forecast 12.19.05_NIM Summary 9" xfId="11058"/>
    <cellStyle name="_Chelan Debt Forecast 12.19.05_NIM Summary_DEM-WP(C) ENERG10C--ctn Mid-C_042010 2010GRC" xfId="11057"/>
    <cellStyle name="_Chelan Debt Forecast 12.19.05_NIM+O&amp;M" xfId="11056"/>
    <cellStyle name="_Chelan Debt Forecast 12.19.05_NIM+O&amp;M 2" xfId="11055"/>
    <cellStyle name="_Chelan Debt Forecast 12.19.05_NIM+O&amp;M Monthly" xfId="11054"/>
    <cellStyle name="_Chelan Debt Forecast 12.19.05_NIM+O&amp;M Monthly 2" xfId="11053"/>
    <cellStyle name="_Chelan Debt Forecast 12.19.05_Oct2010toSep2011LwIncLead" xfId="11052"/>
    <cellStyle name="_Chelan Debt Forecast 12.19.05_PCA 10 -  Exhibit D Dec 2011" xfId="11051"/>
    <cellStyle name="_Chelan Debt Forecast 12.19.05_PCA 10 -  Exhibit D from A Kellogg Jan 2011" xfId="11050"/>
    <cellStyle name="_Chelan Debt Forecast 12.19.05_PCA 10 -  Exhibit D from A Kellogg July 2011" xfId="11049"/>
    <cellStyle name="_Chelan Debt Forecast 12.19.05_PCA 10 -  Exhibit D from S Free Rcv'd 12-11" xfId="11048"/>
    <cellStyle name="_Chelan Debt Forecast 12.19.05_PCA 11 -  Exhibit D Apr 2012 fr A Kellogg v2" xfId="11047"/>
    <cellStyle name="_Chelan Debt Forecast 12.19.05_PCA 11 -  Exhibit D Jan 2012 fr A Kellogg" xfId="11046"/>
    <cellStyle name="_Chelan Debt Forecast 12.19.05_PCA 11 -  Exhibit D Jan 2012 WF" xfId="11045"/>
    <cellStyle name="_Chelan Debt Forecast 12.19.05_PCA 7 - Exhibit D update 11_30_08 (2)" xfId="11044"/>
    <cellStyle name="_Chelan Debt Forecast 12.19.05_PCA 7 - Exhibit D update 11_30_08 (2) 2" xfId="11043"/>
    <cellStyle name="_Chelan Debt Forecast 12.19.05_PCA 7 - Exhibit D update 11_30_08 (2) 2 2" xfId="11042"/>
    <cellStyle name="_Chelan Debt Forecast 12.19.05_PCA 7 - Exhibit D update 11_30_08 (2) 2 2 2" xfId="11041"/>
    <cellStyle name="_Chelan Debt Forecast 12.19.05_PCA 7 - Exhibit D update 11_30_08 (2) 2 3" xfId="11040"/>
    <cellStyle name="_Chelan Debt Forecast 12.19.05_PCA 7 - Exhibit D update 11_30_08 (2) 3" xfId="11039"/>
    <cellStyle name="_Chelan Debt Forecast 12.19.05_PCA 7 - Exhibit D update 11_30_08 (2) 3 2" xfId="11038"/>
    <cellStyle name="_Chelan Debt Forecast 12.19.05_PCA 7 - Exhibit D update 11_30_08 (2) 4" xfId="11037"/>
    <cellStyle name="_Chelan Debt Forecast 12.19.05_PCA 7 - Exhibit D update 11_30_08 (2)_DEM-WP(C) ENERG10C--ctn Mid-C_042010 2010GRC" xfId="11036"/>
    <cellStyle name="_Chelan Debt Forecast 12.19.05_PCA 7 - Exhibit D update 11_30_08 (2)_NIM Summary" xfId="11035"/>
    <cellStyle name="_Chelan Debt Forecast 12.19.05_PCA 7 - Exhibit D update 11_30_08 (2)_NIM Summary 2" xfId="11034"/>
    <cellStyle name="_Chelan Debt Forecast 12.19.05_PCA 7 - Exhibit D update 11_30_08 (2)_NIM Summary 2 2" xfId="11033"/>
    <cellStyle name="_Chelan Debt Forecast 12.19.05_PCA 7 - Exhibit D update 11_30_08 (2)_NIM Summary 3" xfId="11032"/>
    <cellStyle name="_Chelan Debt Forecast 12.19.05_PCA 7 - Exhibit D update 11_30_08 (2)_NIM Summary_DEM-WP(C) ENERG10C--ctn Mid-C_042010 2010GRC" xfId="11031"/>
    <cellStyle name="_Chelan Debt Forecast 12.19.05_PCA 8 - Exhibit D update 12_31_09" xfId="11030"/>
    <cellStyle name="_Chelan Debt Forecast 12.19.05_PCA 8 - Exhibit D update 12_31_09 2" xfId="11029"/>
    <cellStyle name="_Chelan Debt Forecast 12.19.05_PCA 9 -  Exhibit D April 2010" xfId="11028"/>
    <cellStyle name="_Chelan Debt Forecast 12.19.05_PCA 9 -  Exhibit D April 2010 (3)" xfId="11027"/>
    <cellStyle name="_Chelan Debt Forecast 12.19.05_PCA 9 -  Exhibit D April 2010 (3) 2" xfId="11026"/>
    <cellStyle name="_Chelan Debt Forecast 12.19.05_PCA 9 -  Exhibit D April 2010 (3) 2 2" xfId="11025"/>
    <cellStyle name="_Chelan Debt Forecast 12.19.05_PCA 9 -  Exhibit D April 2010 (3) 3" xfId="11024"/>
    <cellStyle name="_Chelan Debt Forecast 12.19.05_PCA 9 -  Exhibit D April 2010 (3)_DEM-WP(C) ENERG10C--ctn Mid-C_042010 2010GRC" xfId="11023"/>
    <cellStyle name="_Chelan Debt Forecast 12.19.05_PCA 9 -  Exhibit D April 2010 2" xfId="11022"/>
    <cellStyle name="_Chelan Debt Forecast 12.19.05_PCA 9 -  Exhibit D April 2010 3" xfId="11021"/>
    <cellStyle name="_Chelan Debt Forecast 12.19.05_PCA 9 -  Exhibit D April 2010 4" xfId="11020"/>
    <cellStyle name="_Chelan Debt Forecast 12.19.05_PCA 9 -  Exhibit D April 2010 5" xfId="11019"/>
    <cellStyle name="_Chelan Debt Forecast 12.19.05_PCA 9 -  Exhibit D April 2010 6" xfId="11018"/>
    <cellStyle name="_Chelan Debt Forecast 12.19.05_PCA 9 -  Exhibit D April 2010 7" xfId="11017"/>
    <cellStyle name="_Chelan Debt Forecast 12.19.05_PCA 9 -  Exhibit D Feb 2010" xfId="11016"/>
    <cellStyle name="_Chelan Debt Forecast 12.19.05_PCA 9 -  Exhibit D Feb 2010 2" xfId="11015"/>
    <cellStyle name="_Chelan Debt Forecast 12.19.05_PCA 9 -  Exhibit D Feb 2010 v2" xfId="11014"/>
    <cellStyle name="_Chelan Debt Forecast 12.19.05_PCA 9 -  Exhibit D Feb 2010 v2 2" xfId="11013"/>
    <cellStyle name="_Chelan Debt Forecast 12.19.05_PCA 9 -  Exhibit D Feb 2010 WF" xfId="11012"/>
    <cellStyle name="_Chelan Debt Forecast 12.19.05_PCA 9 -  Exhibit D Feb 2010 WF 2" xfId="11011"/>
    <cellStyle name="_Chelan Debt Forecast 12.19.05_PCA 9 -  Exhibit D Jan 2010" xfId="11010"/>
    <cellStyle name="_Chelan Debt Forecast 12.19.05_PCA 9 -  Exhibit D Jan 2010 2" xfId="11009"/>
    <cellStyle name="_Chelan Debt Forecast 12.19.05_PCA 9 -  Exhibit D March 2010 (2)" xfId="11008"/>
    <cellStyle name="_Chelan Debt Forecast 12.19.05_PCA 9 -  Exhibit D March 2010 (2) 2" xfId="11007"/>
    <cellStyle name="_Chelan Debt Forecast 12.19.05_PCA 9 -  Exhibit D Nov 2010" xfId="11006"/>
    <cellStyle name="_Chelan Debt Forecast 12.19.05_PCA 9 -  Exhibit D Nov 2010 2" xfId="11005"/>
    <cellStyle name="_Chelan Debt Forecast 12.19.05_PCA 9 - Exhibit D at August 2010" xfId="11004"/>
    <cellStyle name="_Chelan Debt Forecast 12.19.05_PCA 9 - Exhibit D at August 2010 2" xfId="11003"/>
    <cellStyle name="_Chelan Debt Forecast 12.19.05_PCA 9 - Exhibit D June 2010 GRC" xfId="11002"/>
    <cellStyle name="_Chelan Debt Forecast 12.19.05_PCA 9 - Exhibit D June 2010 GRC 2" xfId="11001"/>
    <cellStyle name="_Chelan Debt Forecast 12.19.05_Power Costs - Comparison bx Rbtl-Staff-Jt-PC" xfId="11000"/>
    <cellStyle name="_Chelan Debt Forecast 12.19.05_Power Costs - Comparison bx Rbtl-Staff-Jt-PC 2" xfId="10999"/>
    <cellStyle name="_Chelan Debt Forecast 12.19.05_Power Costs - Comparison bx Rbtl-Staff-Jt-PC 2 2" xfId="10998"/>
    <cellStyle name="_Chelan Debt Forecast 12.19.05_Power Costs - Comparison bx Rbtl-Staff-Jt-PC 3" xfId="10997"/>
    <cellStyle name="_Chelan Debt Forecast 12.19.05_Power Costs - Comparison bx Rbtl-Staff-Jt-PC_Adj Bench DR 3 for Initial Briefs (Electric)" xfId="10996"/>
    <cellStyle name="_Chelan Debt Forecast 12.19.05_Power Costs - Comparison bx Rbtl-Staff-Jt-PC_Adj Bench DR 3 for Initial Briefs (Electric) 2" xfId="10995"/>
    <cellStyle name="_Chelan Debt Forecast 12.19.05_Power Costs - Comparison bx Rbtl-Staff-Jt-PC_Adj Bench DR 3 for Initial Briefs (Electric) 2 2" xfId="10994"/>
    <cellStyle name="_Chelan Debt Forecast 12.19.05_Power Costs - Comparison bx Rbtl-Staff-Jt-PC_Adj Bench DR 3 for Initial Briefs (Electric) 3" xfId="10993"/>
    <cellStyle name="_Chelan Debt Forecast 12.19.05_Power Costs - Comparison bx Rbtl-Staff-Jt-PC_Adj Bench DR 3 for Initial Briefs (Electric)_DEM-WP(C) ENERG10C--ctn Mid-C_042010 2010GRC" xfId="10992"/>
    <cellStyle name="_Chelan Debt Forecast 12.19.05_Power Costs - Comparison bx Rbtl-Staff-Jt-PC_DEM-WP(C) ENERG10C--ctn Mid-C_042010 2010GRC" xfId="10991"/>
    <cellStyle name="_Chelan Debt Forecast 12.19.05_Power Costs - Comparison bx Rbtl-Staff-Jt-PC_Electric Rev Req Model (2009 GRC) Rebuttal" xfId="10990"/>
    <cellStyle name="_Chelan Debt Forecast 12.19.05_Power Costs - Comparison bx Rbtl-Staff-Jt-PC_Electric Rev Req Model (2009 GRC) Rebuttal 2" xfId="10989"/>
    <cellStyle name="_Chelan Debt Forecast 12.19.05_Power Costs - Comparison bx Rbtl-Staff-Jt-PC_Electric Rev Req Model (2009 GRC) Rebuttal 2 2" xfId="10988"/>
    <cellStyle name="_Chelan Debt Forecast 12.19.05_Power Costs - Comparison bx Rbtl-Staff-Jt-PC_Electric Rev Req Model (2009 GRC) Rebuttal 3" xfId="10987"/>
    <cellStyle name="_Chelan Debt Forecast 12.19.05_Power Costs - Comparison bx Rbtl-Staff-Jt-PC_Electric Rev Req Model (2009 GRC) Rebuttal REmoval of New  WH Solar AdjustMI" xfId="10986"/>
    <cellStyle name="_Chelan Debt Forecast 12.19.05_Power Costs - Comparison bx Rbtl-Staff-Jt-PC_Electric Rev Req Model (2009 GRC) Rebuttal REmoval of New  WH Solar AdjustMI 2" xfId="10985"/>
    <cellStyle name="_Chelan Debt Forecast 12.19.05_Power Costs - Comparison bx Rbtl-Staff-Jt-PC_Electric Rev Req Model (2009 GRC) Rebuttal REmoval of New  WH Solar AdjustMI 2 2" xfId="10984"/>
    <cellStyle name="_Chelan Debt Forecast 12.19.05_Power Costs - Comparison bx Rbtl-Staff-Jt-PC_Electric Rev Req Model (2009 GRC) Rebuttal REmoval of New  WH Solar AdjustMI 3" xfId="10983"/>
    <cellStyle name="_Chelan Debt Forecast 12.19.05_Power Costs - Comparison bx Rbtl-Staff-Jt-PC_Electric Rev Req Model (2009 GRC) Rebuttal REmoval of New  WH Solar AdjustMI_DEM-WP(C) ENERG10C--ctn Mid-C_042010 2010GRC" xfId="10982"/>
    <cellStyle name="_Chelan Debt Forecast 12.19.05_Power Costs - Comparison bx Rbtl-Staff-Jt-PC_Electric Rev Req Model (2009 GRC) Revised 01-18-2010" xfId="10981"/>
    <cellStyle name="_Chelan Debt Forecast 12.19.05_Power Costs - Comparison bx Rbtl-Staff-Jt-PC_Electric Rev Req Model (2009 GRC) Revised 01-18-2010 2" xfId="10980"/>
    <cellStyle name="_Chelan Debt Forecast 12.19.05_Power Costs - Comparison bx Rbtl-Staff-Jt-PC_Electric Rev Req Model (2009 GRC) Revised 01-18-2010 2 2" xfId="10979"/>
    <cellStyle name="_Chelan Debt Forecast 12.19.05_Power Costs - Comparison bx Rbtl-Staff-Jt-PC_Electric Rev Req Model (2009 GRC) Revised 01-18-2010 3" xfId="10978"/>
    <cellStyle name="_Chelan Debt Forecast 12.19.05_Power Costs - Comparison bx Rbtl-Staff-Jt-PC_Electric Rev Req Model (2009 GRC) Revised 01-18-2010_DEM-WP(C) ENERG10C--ctn Mid-C_042010 2010GRC" xfId="10977"/>
    <cellStyle name="_Chelan Debt Forecast 12.19.05_Power Costs - Comparison bx Rbtl-Staff-Jt-PC_Final Order Electric EXHIBIT A-1" xfId="10976"/>
    <cellStyle name="_Chelan Debt Forecast 12.19.05_Power Costs - Comparison bx Rbtl-Staff-Jt-PC_Final Order Electric EXHIBIT A-1 2" xfId="10975"/>
    <cellStyle name="_Chelan Debt Forecast 12.19.05_Power Costs - Comparison bx Rbtl-Staff-Jt-PC_Final Order Electric EXHIBIT A-1 2 2" xfId="10974"/>
    <cellStyle name="_Chelan Debt Forecast 12.19.05_Power Costs - Comparison bx Rbtl-Staff-Jt-PC_Final Order Electric EXHIBIT A-1 3" xfId="10973"/>
    <cellStyle name="_Chelan Debt Forecast 12.19.05_Production Adj 4.37" xfId="10972"/>
    <cellStyle name="_Chelan Debt Forecast 12.19.05_Production Adj 4.37 2" xfId="10971"/>
    <cellStyle name="_Chelan Debt Forecast 12.19.05_Production Adj 4.37 2 2" xfId="10970"/>
    <cellStyle name="_Chelan Debt Forecast 12.19.05_Production Adj 4.37 3" xfId="10969"/>
    <cellStyle name="_Chelan Debt Forecast 12.19.05_Purchased Power Adj 4.03" xfId="10968"/>
    <cellStyle name="_Chelan Debt Forecast 12.19.05_Purchased Power Adj 4.03 2" xfId="10967"/>
    <cellStyle name="_Chelan Debt Forecast 12.19.05_Purchased Power Adj 4.03 2 2" xfId="10966"/>
    <cellStyle name="_Chelan Debt Forecast 12.19.05_Purchased Power Adj 4.03 3" xfId="10965"/>
    <cellStyle name="_Chelan Debt Forecast 12.19.05_Rebuttal Power Costs" xfId="10964"/>
    <cellStyle name="_Chelan Debt Forecast 12.19.05_Rebuttal Power Costs 2" xfId="10963"/>
    <cellStyle name="_Chelan Debt Forecast 12.19.05_Rebuttal Power Costs 2 2" xfId="10962"/>
    <cellStyle name="_Chelan Debt Forecast 12.19.05_Rebuttal Power Costs 3" xfId="10961"/>
    <cellStyle name="_Chelan Debt Forecast 12.19.05_Rebuttal Power Costs_Adj Bench DR 3 for Initial Briefs (Electric)" xfId="10960"/>
    <cellStyle name="_Chelan Debt Forecast 12.19.05_Rebuttal Power Costs_Adj Bench DR 3 for Initial Briefs (Electric) 2" xfId="10959"/>
    <cellStyle name="_Chelan Debt Forecast 12.19.05_Rebuttal Power Costs_Adj Bench DR 3 for Initial Briefs (Electric) 2 2" xfId="10958"/>
    <cellStyle name="_Chelan Debt Forecast 12.19.05_Rebuttal Power Costs_Adj Bench DR 3 for Initial Briefs (Electric) 3" xfId="10957"/>
    <cellStyle name="_Chelan Debt Forecast 12.19.05_Rebuttal Power Costs_Adj Bench DR 3 for Initial Briefs (Electric)_DEM-WP(C) ENERG10C--ctn Mid-C_042010 2010GRC" xfId="10956"/>
    <cellStyle name="_Chelan Debt Forecast 12.19.05_Rebuttal Power Costs_DEM-WP(C) ENERG10C--ctn Mid-C_042010 2010GRC" xfId="10955"/>
    <cellStyle name="_Chelan Debt Forecast 12.19.05_Rebuttal Power Costs_Electric Rev Req Model (2009 GRC) Rebuttal" xfId="10954"/>
    <cellStyle name="_Chelan Debt Forecast 12.19.05_Rebuttal Power Costs_Electric Rev Req Model (2009 GRC) Rebuttal 2" xfId="10953"/>
    <cellStyle name="_Chelan Debt Forecast 12.19.05_Rebuttal Power Costs_Electric Rev Req Model (2009 GRC) Rebuttal 2 2" xfId="10952"/>
    <cellStyle name="_Chelan Debt Forecast 12.19.05_Rebuttal Power Costs_Electric Rev Req Model (2009 GRC) Rebuttal 3" xfId="10951"/>
    <cellStyle name="_Chelan Debt Forecast 12.19.05_Rebuttal Power Costs_Electric Rev Req Model (2009 GRC) Rebuttal REmoval of New  WH Solar AdjustMI" xfId="10950"/>
    <cellStyle name="_Chelan Debt Forecast 12.19.05_Rebuttal Power Costs_Electric Rev Req Model (2009 GRC) Rebuttal REmoval of New  WH Solar AdjustMI 2" xfId="10949"/>
    <cellStyle name="_Chelan Debt Forecast 12.19.05_Rebuttal Power Costs_Electric Rev Req Model (2009 GRC) Rebuttal REmoval of New  WH Solar AdjustMI 2 2" xfId="10948"/>
    <cellStyle name="_Chelan Debt Forecast 12.19.05_Rebuttal Power Costs_Electric Rev Req Model (2009 GRC) Rebuttal REmoval of New  WH Solar AdjustMI 3" xfId="10947"/>
    <cellStyle name="_Chelan Debt Forecast 12.19.05_Rebuttal Power Costs_Electric Rev Req Model (2009 GRC) Rebuttal REmoval of New  WH Solar AdjustMI_DEM-WP(C) ENERG10C--ctn Mid-C_042010 2010GRC" xfId="10946"/>
    <cellStyle name="_Chelan Debt Forecast 12.19.05_Rebuttal Power Costs_Electric Rev Req Model (2009 GRC) Revised 01-18-2010" xfId="10945"/>
    <cellStyle name="_Chelan Debt Forecast 12.19.05_Rebuttal Power Costs_Electric Rev Req Model (2009 GRC) Revised 01-18-2010 2" xfId="10944"/>
    <cellStyle name="_Chelan Debt Forecast 12.19.05_Rebuttal Power Costs_Electric Rev Req Model (2009 GRC) Revised 01-18-2010 2 2" xfId="10943"/>
    <cellStyle name="_Chelan Debt Forecast 12.19.05_Rebuttal Power Costs_Electric Rev Req Model (2009 GRC) Revised 01-18-2010 3" xfId="10942"/>
    <cellStyle name="_Chelan Debt Forecast 12.19.05_Rebuttal Power Costs_Electric Rev Req Model (2009 GRC) Revised 01-18-2010_DEM-WP(C) ENERG10C--ctn Mid-C_042010 2010GRC" xfId="10941"/>
    <cellStyle name="_Chelan Debt Forecast 12.19.05_Rebuttal Power Costs_Final Order Electric EXHIBIT A-1" xfId="10940"/>
    <cellStyle name="_Chelan Debt Forecast 12.19.05_Rebuttal Power Costs_Final Order Electric EXHIBIT A-1 2" xfId="10939"/>
    <cellStyle name="_Chelan Debt Forecast 12.19.05_Rebuttal Power Costs_Final Order Electric EXHIBIT A-1 2 2" xfId="10938"/>
    <cellStyle name="_Chelan Debt Forecast 12.19.05_Rebuttal Power Costs_Final Order Electric EXHIBIT A-1 3" xfId="10937"/>
    <cellStyle name="_Chelan Debt Forecast 12.19.05_RECS vs PTC's w Interest 6-28-10" xfId="10936"/>
    <cellStyle name="_Chelan Debt Forecast 12.19.05_revised april pca for Annette" xfId="10935"/>
    <cellStyle name="_Chelan Debt Forecast 12.19.05_ROR &amp; CONV FACTOR" xfId="10934"/>
    <cellStyle name="_Chelan Debt Forecast 12.19.05_ROR &amp; CONV FACTOR 2" xfId="10933"/>
    <cellStyle name="_Chelan Debt Forecast 12.19.05_ROR &amp; CONV FACTOR 2 2" xfId="10932"/>
    <cellStyle name="_Chelan Debt Forecast 12.19.05_ROR &amp; CONV FACTOR 3" xfId="10931"/>
    <cellStyle name="_Chelan Debt Forecast 12.19.05_ROR 5.02" xfId="10930"/>
    <cellStyle name="_Chelan Debt Forecast 12.19.05_ROR 5.02 2" xfId="10929"/>
    <cellStyle name="_Chelan Debt Forecast 12.19.05_ROR 5.02 2 2" xfId="10928"/>
    <cellStyle name="_Chelan Debt Forecast 12.19.05_ROR 5.02 3" xfId="10927"/>
    <cellStyle name="_Chelan Debt Forecast 12.19.05_Transmission Workbook for May BOD" xfId="10926"/>
    <cellStyle name="_Chelan Debt Forecast 12.19.05_Transmission Workbook for May BOD 2" xfId="10925"/>
    <cellStyle name="_Chelan Debt Forecast 12.19.05_Transmission Workbook for May BOD 2 2" xfId="10924"/>
    <cellStyle name="_Chelan Debt Forecast 12.19.05_Transmission Workbook for May BOD 3" xfId="10923"/>
    <cellStyle name="_Chelan Debt Forecast 12.19.05_Transmission Workbook for May BOD_DEM-WP(C) ENERG10C--ctn Mid-C_042010 2010GRC" xfId="10922"/>
    <cellStyle name="_Chelan Debt Forecast 12.19.05_Typical Residential Impacts 10.27.08" xfId="10921"/>
    <cellStyle name="_Chelan Debt Forecast 12.19.05_Typical Residential Impacts 10.27.08 2" xfId="10920"/>
    <cellStyle name="_Chelan Debt Forecast 12.19.05_Wind Integration 10GRC" xfId="10919"/>
    <cellStyle name="_Chelan Debt Forecast 12.19.05_Wind Integration 10GRC 2" xfId="10918"/>
    <cellStyle name="_Chelan Debt Forecast 12.19.05_Wind Integration 10GRC 2 2" xfId="10917"/>
    <cellStyle name="_Chelan Debt Forecast 12.19.05_Wind Integration 10GRC 3" xfId="10916"/>
    <cellStyle name="_Chelan Debt Forecast 12.19.05_Wind Integration 10GRC_DEM-WP(C) ENERG10C--ctn Mid-C_042010 2010GRC" xfId="10915"/>
    <cellStyle name="_x0013__Colstrip 1&amp;2 Annual O&amp;M Budgets" xfId="10914"/>
    <cellStyle name="_Colstrip FOR - GADS 1990-2009" xfId="10913"/>
    <cellStyle name="_Colstrip FOR - GADS 1990-2009 2" xfId="10912"/>
    <cellStyle name="_Colstrip FOR - GADS 1990-2009 3" xfId="10911"/>
    <cellStyle name="_x0013__Confidential Material" xfId="10910"/>
    <cellStyle name="_Copy 11-9 Sumas Proforma - Current" xfId="10909"/>
    <cellStyle name="_Costs not in AURORA 06GRC" xfId="10908"/>
    <cellStyle name="_Costs not in AURORA 06GRC 2" xfId="10907"/>
    <cellStyle name="_Costs not in AURORA 06GRC 2 2" xfId="10906"/>
    <cellStyle name="_Costs not in AURORA 06GRC 2 2 2" xfId="10905"/>
    <cellStyle name="_Costs not in AURORA 06GRC 2 3" xfId="10904"/>
    <cellStyle name="_Costs not in AURORA 06GRC 3" xfId="10903"/>
    <cellStyle name="_Costs not in AURORA 06GRC 3 2" xfId="10902"/>
    <cellStyle name="_Costs not in AURORA 06GRC 3 2 2" xfId="10901"/>
    <cellStyle name="_Costs not in AURORA 06GRC 3 3" xfId="10900"/>
    <cellStyle name="_Costs not in AURORA 06GRC 3 3 2" xfId="10899"/>
    <cellStyle name="_Costs not in AURORA 06GRC 3 4" xfId="10898"/>
    <cellStyle name="_Costs not in AURORA 06GRC 3 4 2" xfId="10897"/>
    <cellStyle name="_Costs not in AURORA 06GRC 4" xfId="10896"/>
    <cellStyle name="_Costs not in AURORA 06GRC 4 2" xfId="10895"/>
    <cellStyle name="_Costs not in AURORA 06GRC 5" xfId="10894"/>
    <cellStyle name="_Costs not in AURORA 06GRC 6" xfId="10893"/>
    <cellStyle name="_Costs not in AURORA 06GRC 6 2" xfId="10892"/>
    <cellStyle name="_Costs not in AURORA 06GRC 7" xfId="10891"/>
    <cellStyle name="_Costs not in AURORA 06GRC 7 2" xfId="10890"/>
    <cellStyle name="_Costs not in AURORA 06GRC_04 07E Wild Horse Wind Expansion (C) (2)" xfId="10889"/>
    <cellStyle name="_Costs not in AURORA 06GRC_04 07E Wild Horse Wind Expansion (C) (2) 2" xfId="10888"/>
    <cellStyle name="_Costs not in AURORA 06GRC_04 07E Wild Horse Wind Expansion (C) (2) 2 2" xfId="10887"/>
    <cellStyle name="_Costs not in AURORA 06GRC_04 07E Wild Horse Wind Expansion (C) (2) 3" xfId="10886"/>
    <cellStyle name="_Costs not in AURORA 06GRC_04 07E Wild Horse Wind Expansion (C) (2)_Adj Bench DR 3 for Initial Briefs (Electric)" xfId="10885"/>
    <cellStyle name="_Costs not in AURORA 06GRC_04 07E Wild Horse Wind Expansion (C) (2)_Adj Bench DR 3 for Initial Briefs (Electric) 2" xfId="10884"/>
    <cellStyle name="_Costs not in AURORA 06GRC_04 07E Wild Horse Wind Expansion (C) (2)_Adj Bench DR 3 for Initial Briefs (Electric) 2 2" xfId="10883"/>
    <cellStyle name="_Costs not in AURORA 06GRC_04 07E Wild Horse Wind Expansion (C) (2)_Adj Bench DR 3 for Initial Briefs (Electric) 3" xfId="10882"/>
    <cellStyle name="_Costs not in AURORA 06GRC_04 07E Wild Horse Wind Expansion (C) (2)_Adj Bench DR 3 for Initial Briefs (Electric)_DEM-WP(C) ENERG10C--ctn Mid-C_042010 2010GRC" xfId="10881"/>
    <cellStyle name="_Costs not in AURORA 06GRC_04 07E Wild Horse Wind Expansion (C) (2)_Book1" xfId="10880"/>
    <cellStyle name="_Costs not in AURORA 06GRC_04 07E Wild Horse Wind Expansion (C) (2)_DEM-WP(C) ENERG10C--ctn Mid-C_042010 2010GRC" xfId="10879"/>
    <cellStyle name="_Costs not in AURORA 06GRC_04 07E Wild Horse Wind Expansion (C) (2)_Electric Rev Req Model (2009 GRC) " xfId="10878"/>
    <cellStyle name="_Costs not in AURORA 06GRC_04 07E Wild Horse Wind Expansion (C) (2)_Electric Rev Req Model (2009 GRC)  2" xfId="10877"/>
    <cellStyle name="_Costs not in AURORA 06GRC_04 07E Wild Horse Wind Expansion (C) (2)_Electric Rev Req Model (2009 GRC)  2 2" xfId="10876"/>
    <cellStyle name="_Costs not in AURORA 06GRC_04 07E Wild Horse Wind Expansion (C) (2)_Electric Rev Req Model (2009 GRC)  3" xfId="10875"/>
    <cellStyle name="_Costs not in AURORA 06GRC_04 07E Wild Horse Wind Expansion (C) (2)_Electric Rev Req Model (2009 GRC) _DEM-WP(C) ENERG10C--ctn Mid-C_042010 2010GRC" xfId="10874"/>
    <cellStyle name="_Costs not in AURORA 06GRC_04 07E Wild Horse Wind Expansion (C) (2)_Electric Rev Req Model (2009 GRC) Rebuttal" xfId="10873"/>
    <cellStyle name="_Costs not in AURORA 06GRC_04 07E Wild Horse Wind Expansion (C) (2)_Electric Rev Req Model (2009 GRC) Rebuttal 2" xfId="10872"/>
    <cellStyle name="_Costs not in AURORA 06GRC_04 07E Wild Horse Wind Expansion (C) (2)_Electric Rev Req Model (2009 GRC) Rebuttal 2 2" xfId="10871"/>
    <cellStyle name="_Costs not in AURORA 06GRC_04 07E Wild Horse Wind Expansion (C) (2)_Electric Rev Req Model (2009 GRC) Rebuttal 3" xfId="10870"/>
    <cellStyle name="_Costs not in AURORA 06GRC_04 07E Wild Horse Wind Expansion (C) (2)_Electric Rev Req Model (2009 GRC) Rebuttal REmoval of New  WH Solar AdjustMI" xfId="10869"/>
    <cellStyle name="_Costs not in AURORA 06GRC_04 07E Wild Horse Wind Expansion (C) (2)_Electric Rev Req Model (2009 GRC) Rebuttal REmoval of New  WH Solar AdjustMI 2" xfId="10868"/>
    <cellStyle name="_Costs not in AURORA 06GRC_04 07E Wild Horse Wind Expansion (C) (2)_Electric Rev Req Model (2009 GRC) Rebuttal REmoval of New  WH Solar AdjustMI 2 2" xfId="10867"/>
    <cellStyle name="_Costs not in AURORA 06GRC_04 07E Wild Horse Wind Expansion (C) (2)_Electric Rev Req Model (2009 GRC) Rebuttal REmoval of New  WH Solar AdjustMI 3" xfId="10866"/>
    <cellStyle name="_Costs not in AURORA 06GRC_04 07E Wild Horse Wind Expansion (C) (2)_Electric Rev Req Model (2009 GRC) Rebuttal REmoval of New  WH Solar AdjustMI_DEM-WP(C) ENERG10C--ctn Mid-C_042010 2010GRC" xfId="10865"/>
    <cellStyle name="_Costs not in AURORA 06GRC_04 07E Wild Horse Wind Expansion (C) (2)_Electric Rev Req Model (2009 GRC) Revised 01-18-2010" xfId="10864"/>
    <cellStyle name="_Costs not in AURORA 06GRC_04 07E Wild Horse Wind Expansion (C) (2)_Electric Rev Req Model (2009 GRC) Revised 01-18-2010 2" xfId="10863"/>
    <cellStyle name="_Costs not in AURORA 06GRC_04 07E Wild Horse Wind Expansion (C) (2)_Electric Rev Req Model (2009 GRC) Revised 01-18-2010 2 2" xfId="10862"/>
    <cellStyle name="_Costs not in AURORA 06GRC_04 07E Wild Horse Wind Expansion (C) (2)_Electric Rev Req Model (2009 GRC) Revised 01-18-2010 3" xfId="10861"/>
    <cellStyle name="_Costs not in AURORA 06GRC_04 07E Wild Horse Wind Expansion (C) (2)_Electric Rev Req Model (2009 GRC) Revised 01-18-2010_DEM-WP(C) ENERG10C--ctn Mid-C_042010 2010GRC" xfId="10860"/>
    <cellStyle name="_Costs not in AURORA 06GRC_04 07E Wild Horse Wind Expansion (C) (2)_Electric Rev Req Model (2010 GRC)" xfId="10859"/>
    <cellStyle name="_Costs not in AURORA 06GRC_04 07E Wild Horse Wind Expansion (C) (2)_Electric Rev Req Model (2010 GRC) SF" xfId="10858"/>
    <cellStyle name="_Costs not in AURORA 06GRC_04 07E Wild Horse Wind Expansion (C) (2)_Final Order Electric EXHIBIT A-1" xfId="10857"/>
    <cellStyle name="_Costs not in AURORA 06GRC_04 07E Wild Horse Wind Expansion (C) (2)_Final Order Electric EXHIBIT A-1 2" xfId="10856"/>
    <cellStyle name="_Costs not in AURORA 06GRC_04 07E Wild Horse Wind Expansion (C) (2)_Final Order Electric EXHIBIT A-1 2 2" xfId="10855"/>
    <cellStyle name="_Costs not in AURORA 06GRC_04 07E Wild Horse Wind Expansion (C) (2)_Final Order Electric EXHIBIT A-1 3" xfId="10854"/>
    <cellStyle name="_Costs not in AURORA 06GRC_04 07E Wild Horse Wind Expansion (C) (2)_TENASKA REGULATORY ASSET" xfId="10853"/>
    <cellStyle name="_Costs not in AURORA 06GRC_04 07E Wild Horse Wind Expansion (C) (2)_TENASKA REGULATORY ASSET 2" xfId="10852"/>
    <cellStyle name="_Costs not in AURORA 06GRC_04 07E Wild Horse Wind Expansion (C) (2)_TENASKA REGULATORY ASSET 2 2" xfId="10851"/>
    <cellStyle name="_Costs not in AURORA 06GRC_04 07E Wild Horse Wind Expansion (C) (2)_TENASKA REGULATORY ASSET 3" xfId="10850"/>
    <cellStyle name="_Costs not in AURORA 06GRC_16.37E Wild Horse Expansion DeferralRevwrkingfile SF" xfId="10849"/>
    <cellStyle name="_Costs not in AURORA 06GRC_16.37E Wild Horse Expansion DeferralRevwrkingfile SF 2" xfId="10848"/>
    <cellStyle name="_Costs not in AURORA 06GRC_16.37E Wild Horse Expansion DeferralRevwrkingfile SF 2 2" xfId="10847"/>
    <cellStyle name="_Costs not in AURORA 06GRC_16.37E Wild Horse Expansion DeferralRevwrkingfile SF 3" xfId="10846"/>
    <cellStyle name="_Costs not in AURORA 06GRC_16.37E Wild Horse Expansion DeferralRevwrkingfile SF_DEM-WP(C) ENERG10C--ctn Mid-C_042010 2010GRC" xfId="10845"/>
    <cellStyle name="_Costs not in AURORA 06GRC_2009 Compliance Filing PCA Exhibits for GRC" xfId="10844"/>
    <cellStyle name="_Costs not in AURORA 06GRC_2009 Compliance Filing PCA Exhibits for GRC 2" xfId="10843"/>
    <cellStyle name="_Costs not in AURORA 06GRC_2009 GRC Compl Filing - Exhibit D" xfId="10842"/>
    <cellStyle name="_Costs not in AURORA 06GRC_2009 GRC Compl Filing - Exhibit D 2" xfId="10841"/>
    <cellStyle name="_Costs not in AURORA 06GRC_2009 GRC Compl Filing - Exhibit D 2 2" xfId="10840"/>
    <cellStyle name="_Costs not in AURORA 06GRC_2009 GRC Compl Filing - Exhibit D 3" xfId="10839"/>
    <cellStyle name="_Costs not in AURORA 06GRC_2009 GRC Compl Filing - Exhibit D_DEM-WP(C) ENERG10C--ctn Mid-C_042010 2010GRC" xfId="10838"/>
    <cellStyle name="_Costs not in AURORA 06GRC_2010 PTC's July1_Dec31 2010 " xfId="10837"/>
    <cellStyle name="_Costs not in AURORA 06GRC_2010 PTC's Sept10_Aug11 (Version 4)" xfId="10836"/>
    <cellStyle name="_Costs not in AURORA 06GRC_3.01 Income Statement" xfId="10835"/>
    <cellStyle name="_Costs not in AURORA 06GRC_4 31 Regulatory Assets and Liabilities  7 06- Exhibit D" xfId="10834"/>
    <cellStyle name="_Costs not in AURORA 06GRC_4 31 Regulatory Assets and Liabilities  7 06- Exhibit D 2" xfId="10833"/>
    <cellStyle name="_Costs not in AURORA 06GRC_4 31 Regulatory Assets and Liabilities  7 06- Exhibit D 2 2" xfId="10832"/>
    <cellStyle name="_Costs not in AURORA 06GRC_4 31 Regulatory Assets and Liabilities  7 06- Exhibit D 3" xfId="10831"/>
    <cellStyle name="_Costs not in AURORA 06GRC_4 31 Regulatory Assets and Liabilities  7 06- Exhibit D_DEM-WP(C) ENERG10C--ctn Mid-C_042010 2010GRC" xfId="10830"/>
    <cellStyle name="_Costs not in AURORA 06GRC_4 31 Regulatory Assets and Liabilities  7 06- Exhibit D_NIM Summary" xfId="10829"/>
    <cellStyle name="_Costs not in AURORA 06GRC_4 31 Regulatory Assets and Liabilities  7 06- Exhibit D_NIM Summary 2" xfId="10828"/>
    <cellStyle name="_Costs not in AURORA 06GRC_4 31 Regulatory Assets and Liabilities  7 06- Exhibit D_NIM Summary 2 2" xfId="10827"/>
    <cellStyle name="_Costs not in AURORA 06GRC_4 31 Regulatory Assets and Liabilities  7 06- Exhibit D_NIM Summary 3" xfId="10826"/>
    <cellStyle name="_Costs not in AURORA 06GRC_4 31 Regulatory Assets and Liabilities  7 06- Exhibit D_NIM Summary_DEM-WP(C) ENERG10C--ctn Mid-C_042010 2010GRC" xfId="10825"/>
    <cellStyle name="_Costs not in AURORA 06GRC_4 31E Reg Asset  Liab and EXH D" xfId="10824"/>
    <cellStyle name="_Costs not in AURORA 06GRC_4 31E Reg Asset  Liab and EXH D _ Aug 10 Filing (2)" xfId="10823"/>
    <cellStyle name="_Costs not in AURORA 06GRC_4 32 Regulatory Assets and Liabilities  7 06- Exhibit D" xfId="10822"/>
    <cellStyle name="_Costs not in AURORA 06GRC_4 32 Regulatory Assets and Liabilities  7 06- Exhibit D 2" xfId="10821"/>
    <cellStyle name="_Costs not in AURORA 06GRC_4 32 Regulatory Assets and Liabilities  7 06- Exhibit D 2 2" xfId="10820"/>
    <cellStyle name="_Costs not in AURORA 06GRC_4 32 Regulatory Assets and Liabilities  7 06- Exhibit D 3" xfId="10819"/>
    <cellStyle name="_Costs not in AURORA 06GRC_4 32 Regulatory Assets and Liabilities  7 06- Exhibit D_DEM-WP(C) ENERG10C--ctn Mid-C_042010 2010GRC" xfId="10818"/>
    <cellStyle name="_Costs not in AURORA 06GRC_4 32 Regulatory Assets and Liabilities  7 06- Exhibit D_NIM Summary" xfId="10817"/>
    <cellStyle name="_Costs not in AURORA 06GRC_4 32 Regulatory Assets and Liabilities  7 06- Exhibit D_NIM Summary 2" xfId="10816"/>
    <cellStyle name="_Costs not in AURORA 06GRC_4 32 Regulatory Assets and Liabilities  7 06- Exhibit D_NIM Summary 2 2" xfId="10815"/>
    <cellStyle name="_Costs not in AURORA 06GRC_4 32 Regulatory Assets and Liabilities  7 06- Exhibit D_NIM Summary 3" xfId="10814"/>
    <cellStyle name="_Costs not in AURORA 06GRC_4 32 Regulatory Assets and Liabilities  7 06- Exhibit D_NIM Summary_DEM-WP(C) ENERG10C--ctn Mid-C_042010 2010GRC" xfId="10813"/>
    <cellStyle name="_Costs not in AURORA 06GRC_6.06E Operating Expenses" xfId="10812"/>
    <cellStyle name="_Costs not in AURORA 06GRC_ACCOUNTS" xfId="10811"/>
    <cellStyle name="_Costs not in AURORA 06GRC_Att B to RECs proceeds proposal" xfId="10810"/>
    <cellStyle name="_Costs not in AURORA 06GRC_AURORA Total New" xfId="10809"/>
    <cellStyle name="_Costs not in AURORA 06GRC_AURORA Total New 2" xfId="10808"/>
    <cellStyle name="_Costs not in AURORA 06GRC_AURORA Total New 2 2" xfId="10807"/>
    <cellStyle name="_Costs not in AURORA 06GRC_AURORA Total New 3" xfId="10806"/>
    <cellStyle name="_Costs not in AURORA 06GRC_Backup for Attachment B 2010-09-09" xfId="10805"/>
    <cellStyle name="_Costs not in AURORA 06GRC_Bench Request - Attachment B" xfId="10804"/>
    <cellStyle name="_Costs not in AURORA 06GRC_Book2" xfId="10803"/>
    <cellStyle name="_Costs not in AURORA 06GRC_Book2 2" xfId="10802"/>
    <cellStyle name="_Costs not in AURORA 06GRC_Book2 2 2" xfId="10801"/>
    <cellStyle name="_Costs not in AURORA 06GRC_Book2 3" xfId="10800"/>
    <cellStyle name="_Costs not in AURORA 06GRC_Book2_Adj Bench DR 3 for Initial Briefs (Electric)" xfId="10799"/>
    <cellStyle name="_Costs not in AURORA 06GRC_Book2_Adj Bench DR 3 for Initial Briefs (Electric) 2" xfId="10798"/>
    <cellStyle name="_Costs not in AURORA 06GRC_Book2_Adj Bench DR 3 for Initial Briefs (Electric) 2 2" xfId="10797"/>
    <cellStyle name="_Costs not in AURORA 06GRC_Book2_Adj Bench DR 3 for Initial Briefs (Electric) 3" xfId="10796"/>
    <cellStyle name="_Costs not in AURORA 06GRC_Book2_Adj Bench DR 3 for Initial Briefs (Electric)_DEM-WP(C) ENERG10C--ctn Mid-C_042010 2010GRC" xfId="10795"/>
    <cellStyle name="_Costs not in AURORA 06GRC_Book2_DEM-WP(C) ENERG10C--ctn Mid-C_042010 2010GRC" xfId="10794"/>
    <cellStyle name="_Costs not in AURORA 06GRC_Book2_Electric Rev Req Model (2009 GRC) Rebuttal" xfId="10793"/>
    <cellStyle name="_Costs not in AURORA 06GRC_Book2_Electric Rev Req Model (2009 GRC) Rebuttal 2" xfId="10792"/>
    <cellStyle name="_Costs not in AURORA 06GRC_Book2_Electric Rev Req Model (2009 GRC) Rebuttal 2 2" xfId="10791"/>
    <cellStyle name="_Costs not in AURORA 06GRC_Book2_Electric Rev Req Model (2009 GRC) Rebuttal 3" xfId="10790"/>
    <cellStyle name="_Costs not in AURORA 06GRC_Book2_Electric Rev Req Model (2009 GRC) Rebuttal REmoval of New  WH Solar AdjustMI" xfId="10789"/>
    <cellStyle name="_Costs not in AURORA 06GRC_Book2_Electric Rev Req Model (2009 GRC) Rebuttal REmoval of New  WH Solar AdjustMI 2" xfId="10788"/>
    <cellStyle name="_Costs not in AURORA 06GRC_Book2_Electric Rev Req Model (2009 GRC) Rebuttal REmoval of New  WH Solar AdjustMI 2 2" xfId="10787"/>
    <cellStyle name="_Costs not in AURORA 06GRC_Book2_Electric Rev Req Model (2009 GRC) Rebuttal REmoval of New  WH Solar AdjustMI 3" xfId="10786"/>
    <cellStyle name="_Costs not in AURORA 06GRC_Book2_Electric Rev Req Model (2009 GRC) Rebuttal REmoval of New  WH Solar AdjustMI_DEM-WP(C) ENERG10C--ctn Mid-C_042010 2010GRC" xfId="10785"/>
    <cellStyle name="_Costs not in AURORA 06GRC_Book2_Electric Rev Req Model (2009 GRC) Revised 01-18-2010" xfId="10784"/>
    <cellStyle name="_Costs not in AURORA 06GRC_Book2_Electric Rev Req Model (2009 GRC) Revised 01-18-2010 2" xfId="10783"/>
    <cellStyle name="_Costs not in AURORA 06GRC_Book2_Electric Rev Req Model (2009 GRC) Revised 01-18-2010 2 2" xfId="10782"/>
    <cellStyle name="_Costs not in AURORA 06GRC_Book2_Electric Rev Req Model (2009 GRC) Revised 01-18-2010 3" xfId="10781"/>
    <cellStyle name="_Costs not in AURORA 06GRC_Book2_Electric Rev Req Model (2009 GRC) Revised 01-18-2010_DEM-WP(C) ENERG10C--ctn Mid-C_042010 2010GRC" xfId="10780"/>
    <cellStyle name="_Costs not in AURORA 06GRC_Book2_Final Order Electric EXHIBIT A-1" xfId="10779"/>
    <cellStyle name="_Costs not in AURORA 06GRC_Book2_Final Order Electric EXHIBIT A-1 2" xfId="10778"/>
    <cellStyle name="_Costs not in AURORA 06GRC_Book2_Final Order Electric EXHIBIT A-1 2 2" xfId="10777"/>
    <cellStyle name="_Costs not in AURORA 06GRC_Book2_Final Order Electric EXHIBIT A-1 3" xfId="10776"/>
    <cellStyle name="_Costs not in AURORA 06GRC_Book4" xfId="10775"/>
    <cellStyle name="_Costs not in AURORA 06GRC_Book4 2" xfId="10774"/>
    <cellStyle name="_Costs not in AURORA 06GRC_Book4 2 2" xfId="10773"/>
    <cellStyle name="_Costs not in AURORA 06GRC_Book4 3" xfId="10772"/>
    <cellStyle name="_Costs not in AURORA 06GRC_Book4_DEM-WP(C) ENERG10C--ctn Mid-C_042010 2010GRC" xfId="10771"/>
    <cellStyle name="_Costs not in AURORA 06GRC_Book9" xfId="10770"/>
    <cellStyle name="_Costs not in AURORA 06GRC_Book9 2" xfId="10769"/>
    <cellStyle name="_Costs not in AURORA 06GRC_Book9 2 2" xfId="10768"/>
    <cellStyle name="_Costs not in AURORA 06GRC_Book9 3" xfId="10767"/>
    <cellStyle name="_Costs not in AURORA 06GRC_Book9_DEM-WP(C) ENERG10C--ctn Mid-C_042010 2010GRC" xfId="10766"/>
    <cellStyle name="_Costs not in AURORA 06GRC_Check the Interest Calculation" xfId="10765"/>
    <cellStyle name="_Costs not in AURORA 06GRC_Check the Interest Calculation_Scenario 1 REC vs PTC Offset" xfId="10764"/>
    <cellStyle name="_Costs not in AURORA 06GRC_Check the Interest Calculation_Scenario 3" xfId="10763"/>
    <cellStyle name="_Costs not in AURORA 06GRC_Chelan PUD Power Costs (8-10)" xfId="10762"/>
    <cellStyle name="_Costs not in AURORA 06GRC_DEM-WP(C) Chelan Power Costs" xfId="10761"/>
    <cellStyle name="_Costs not in AURORA 06GRC_DEM-WP(C) ENERG10C--ctn Mid-C_042010 2010GRC" xfId="10760"/>
    <cellStyle name="_Costs not in AURORA 06GRC_DEM-WP(C) Gas Transport 2010GRC" xfId="10759"/>
    <cellStyle name="_Costs not in AURORA 06GRC_DWH-08 (Rate Spread &amp; Design Workpapers)" xfId="10758"/>
    <cellStyle name="_Costs not in AURORA 06GRC_DWH-08 (Rate Spread &amp; Design Workpapers) 2" xfId="10757"/>
    <cellStyle name="_Costs not in AURORA 06GRC_Exh A-1 resulting from UE-112050 effective Jan 1 2012" xfId="10756"/>
    <cellStyle name="_Costs not in AURORA 06GRC_Exh G - Klamath Peaker PPA fr C Locke 2-12" xfId="10755"/>
    <cellStyle name="_Costs not in AURORA 06GRC_Exhibit A-1 effective 4-1-11 fr S Free 12-11" xfId="10754"/>
    <cellStyle name="_Costs not in AURORA 06GRC_Exhibit D fr R Gho 12-31-08" xfId="10753"/>
    <cellStyle name="_Costs not in AURORA 06GRC_Exhibit D fr R Gho 12-31-08 2" xfId="10752"/>
    <cellStyle name="_Costs not in AURORA 06GRC_Exhibit D fr R Gho 12-31-08 2 2" xfId="10751"/>
    <cellStyle name="_Costs not in AURORA 06GRC_Exhibit D fr R Gho 12-31-08 3" xfId="10750"/>
    <cellStyle name="_Costs not in AURORA 06GRC_Exhibit D fr R Gho 12-31-08 v2" xfId="10749"/>
    <cellStyle name="_Costs not in AURORA 06GRC_Exhibit D fr R Gho 12-31-08 v2 2" xfId="10748"/>
    <cellStyle name="_Costs not in AURORA 06GRC_Exhibit D fr R Gho 12-31-08 v2 2 2" xfId="10747"/>
    <cellStyle name="_Costs not in AURORA 06GRC_Exhibit D fr R Gho 12-31-08 v2 3" xfId="10746"/>
    <cellStyle name="_Costs not in AURORA 06GRC_Exhibit D fr R Gho 12-31-08 v2_DEM-WP(C) ENERG10C--ctn Mid-C_042010 2010GRC" xfId="10745"/>
    <cellStyle name="_Costs not in AURORA 06GRC_Exhibit D fr R Gho 12-31-08 v2_NIM Summary" xfId="10744"/>
    <cellStyle name="_Costs not in AURORA 06GRC_Exhibit D fr R Gho 12-31-08 v2_NIM Summary 2" xfId="10743"/>
    <cellStyle name="_Costs not in AURORA 06GRC_Exhibit D fr R Gho 12-31-08 v2_NIM Summary 2 2" xfId="10742"/>
    <cellStyle name="_Costs not in AURORA 06GRC_Exhibit D fr R Gho 12-31-08 v2_NIM Summary 3" xfId="10741"/>
    <cellStyle name="_Costs not in AURORA 06GRC_Exhibit D fr R Gho 12-31-08 v2_NIM Summary_DEM-WP(C) ENERG10C--ctn Mid-C_042010 2010GRC" xfId="10740"/>
    <cellStyle name="_Costs not in AURORA 06GRC_Exhibit D fr R Gho 12-31-08_DEM-WP(C) ENERG10C--ctn Mid-C_042010 2010GRC" xfId="10739"/>
    <cellStyle name="_Costs not in AURORA 06GRC_Exhibit D fr R Gho 12-31-08_NIM Summary" xfId="10738"/>
    <cellStyle name="_Costs not in AURORA 06GRC_Exhibit D fr R Gho 12-31-08_NIM Summary 2" xfId="10737"/>
    <cellStyle name="_Costs not in AURORA 06GRC_Exhibit D fr R Gho 12-31-08_NIM Summary 2 2" xfId="10736"/>
    <cellStyle name="_Costs not in AURORA 06GRC_Exhibit D fr R Gho 12-31-08_NIM Summary 3" xfId="10735"/>
    <cellStyle name="_Costs not in AURORA 06GRC_Exhibit D fr R Gho 12-31-08_NIM Summary_DEM-WP(C) ENERG10C--ctn Mid-C_042010 2010GRC" xfId="10734"/>
    <cellStyle name="_Costs not in AURORA 06GRC_Final 2008 PTC Rate Design Workpapers 10.27.08" xfId="10733"/>
    <cellStyle name="_Costs not in AURORA 06GRC_Final 2008 PTC Rate Design Workpapers 10.27.08 2" xfId="10732"/>
    <cellStyle name="_Costs not in AURORA 06GRC_Final 2009 Electric Low Income Workpapers" xfId="10731"/>
    <cellStyle name="_Costs not in AURORA 06GRC_Final 2009 Electric Low Income Workpapers 2" xfId="10730"/>
    <cellStyle name="_Costs not in AURORA 06GRC_Gas Rev Req Model (2010 GRC)" xfId="10729"/>
    <cellStyle name="_Costs not in AURORA 06GRC_Hopkins Ridge Prepaid Tran - Interest Earned RY 12ME Feb  '11" xfId="10728"/>
    <cellStyle name="_Costs not in AURORA 06GRC_Hopkins Ridge Prepaid Tran - Interest Earned RY 12ME Feb  '11 2" xfId="10727"/>
    <cellStyle name="_Costs not in AURORA 06GRC_Hopkins Ridge Prepaid Tran - Interest Earned RY 12ME Feb  '11 2 2" xfId="10726"/>
    <cellStyle name="_Costs not in AURORA 06GRC_Hopkins Ridge Prepaid Tran - Interest Earned RY 12ME Feb  '11 3" xfId="10725"/>
    <cellStyle name="_Costs not in AURORA 06GRC_Hopkins Ridge Prepaid Tran - Interest Earned RY 12ME Feb  '11_DEM-WP(C) ENERG10C--ctn Mid-C_042010 2010GRC" xfId="10724"/>
    <cellStyle name="_Costs not in AURORA 06GRC_Hopkins Ridge Prepaid Tran - Interest Earned RY 12ME Feb  '11_NIM Summary" xfId="10723"/>
    <cellStyle name="_Costs not in AURORA 06GRC_Hopkins Ridge Prepaid Tran - Interest Earned RY 12ME Feb  '11_NIM Summary 2" xfId="10722"/>
    <cellStyle name="_Costs not in AURORA 06GRC_Hopkins Ridge Prepaid Tran - Interest Earned RY 12ME Feb  '11_NIM Summary 2 2" xfId="10721"/>
    <cellStyle name="_Costs not in AURORA 06GRC_Hopkins Ridge Prepaid Tran - Interest Earned RY 12ME Feb  '11_NIM Summary 3" xfId="10720"/>
    <cellStyle name="_Costs not in AURORA 06GRC_Hopkins Ridge Prepaid Tran - Interest Earned RY 12ME Feb  '11_NIM Summary_DEM-WP(C) ENERG10C--ctn Mid-C_042010 2010GRC" xfId="10719"/>
    <cellStyle name="_Costs not in AURORA 06GRC_Hopkins Ridge Prepaid Tran - Interest Earned RY 12ME Feb  '11_Transmission Workbook for May BOD" xfId="10718"/>
    <cellStyle name="_Costs not in AURORA 06GRC_Hopkins Ridge Prepaid Tran - Interest Earned RY 12ME Feb  '11_Transmission Workbook for May BOD 2" xfId="10717"/>
    <cellStyle name="_Costs not in AURORA 06GRC_Hopkins Ridge Prepaid Tran - Interest Earned RY 12ME Feb  '11_Transmission Workbook for May BOD 2 2" xfId="10716"/>
    <cellStyle name="_Costs not in AURORA 06GRC_Hopkins Ridge Prepaid Tran - Interest Earned RY 12ME Feb  '11_Transmission Workbook for May BOD 3" xfId="10715"/>
    <cellStyle name="_Costs not in AURORA 06GRC_Hopkins Ridge Prepaid Tran - Interest Earned RY 12ME Feb  '11_Transmission Workbook for May BOD_DEM-WP(C) ENERG10C--ctn Mid-C_042010 2010GRC" xfId="10714"/>
    <cellStyle name="_Costs not in AURORA 06GRC_INPUTS" xfId="10713"/>
    <cellStyle name="_Costs not in AURORA 06GRC_INPUTS 2" xfId="10712"/>
    <cellStyle name="_Costs not in AURORA 06GRC_INPUTS 2 2" xfId="10711"/>
    <cellStyle name="_Costs not in AURORA 06GRC_INPUTS 3" xfId="10710"/>
    <cellStyle name="_Costs not in AURORA 06GRC_Low Income 2010 RevRequirement" xfId="10709"/>
    <cellStyle name="_Costs not in AURORA 06GRC_Low Income 2010 RevRequirement (2)" xfId="10708"/>
    <cellStyle name="_Costs not in AURORA 06GRC_NIM Summary" xfId="10707"/>
    <cellStyle name="_Costs not in AURORA 06GRC_NIM Summary 09GRC" xfId="10706"/>
    <cellStyle name="_Costs not in AURORA 06GRC_NIM Summary 09GRC 2" xfId="10705"/>
    <cellStyle name="_Costs not in AURORA 06GRC_NIM Summary 09GRC 2 2" xfId="10704"/>
    <cellStyle name="_Costs not in AURORA 06GRC_NIM Summary 09GRC 3" xfId="10703"/>
    <cellStyle name="_Costs not in AURORA 06GRC_NIM Summary 09GRC_DEM-WP(C) ENERG10C--ctn Mid-C_042010 2010GRC" xfId="10702"/>
    <cellStyle name="_Costs not in AURORA 06GRC_NIM Summary 10" xfId="10701"/>
    <cellStyle name="_Costs not in AURORA 06GRC_NIM Summary 2" xfId="10700"/>
    <cellStyle name="_Costs not in AURORA 06GRC_NIM Summary 2 2" xfId="10699"/>
    <cellStyle name="_Costs not in AURORA 06GRC_NIM Summary 3" xfId="10698"/>
    <cellStyle name="_Costs not in AURORA 06GRC_NIM Summary 4" xfId="10697"/>
    <cellStyle name="_Costs not in AURORA 06GRC_NIM Summary 5" xfId="10696"/>
    <cellStyle name="_Costs not in AURORA 06GRC_NIM Summary 6" xfId="10695"/>
    <cellStyle name="_Costs not in AURORA 06GRC_NIM Summary 7" xfId="10694"/>
    <cellStyle name="_Costs not in AURORA 06GRC_NIM Summary 8" xfId="10693"/>
    <cellStyle name="_Costs not in AURORA 06GRC_NIM Summary 9" xfId="10692"/>
    <cellStyle name="_Costs not in AURORA 06GRC_NIM Summary_DEM-WP(C) ENERG10C--ctn Mid-C_042010 2010GRC" xfId="10691"/>
    <cellStyle name="_Costs not in AURORA 06GRC_Oct2010toSep2011LwIncLead" xfId="10690"/>
    <cellStyle name="_Costs not in AURORA 06GRC_PCA 10 -  Exhibit D Dec 2011" xfId="10689"/>
    <cellStyle name="_Costs not in AURORA 06GRC_PCA 10 -  Exhibit D from A Kellogg Jan 2011" xfId="10688"/>
    <cellStyle name="_Costs not in AURORA 06GRC_PCA 10 -  Exhibit D from A Kellogg July 2011" xfId="10687"/>
    <cellStyle name="_Costs not in AURORA 06GRC_PCA 10 -  Exhibit D from S Free Rcv'd 12-11" xfId="10686"/>
    <cellStyle name="_Costs not in AURORA 06GRC_PCA 11 -  Exhibit D Apr 2012 fr A Kellogg v2" xfId="10685"/>
    <cellStyle name="_Costs not in AURORA 06GRC_PCA 11 -  Exhibit D Jan 2012 fr A Kellogg" xfId="10684"/>
    <cellStyle name="_Costs not in AURORA 06GRC_PCA 11 -  Exhibit D Jan 2012 WF" xfId="10683"/>
    <cellStyle name="_Costs not in AURORA 06GRC_PCA 7 - Exhibit D update 11_30_08 (2)" xfId="10682"/>
    <cellStyle name="_Costs not in AURORA 06GRC_PCA 7 - Exhibit D update 11_30_08 (2) 2" xfId="10681"/>
    <cellStyle name="_Costs not in AURORA 06GRC_PCA 7 - Exhibit D update 11_30_08 (2) 2 2" xfId="10680"/>
    <cellStyle name="_Costs not in AURORA 06GRC_PCA 7 - Exhibit D update 11_30_08 (2) 2 2 2" xfId="10679"/>
    <cellStyle name="_Costs not in AURORA 06GRC_PCA 7 - Exhibit D update 11_30_08 (2) 2 3" xfId="10678"/>
    <cellStyle name="_Costs not in AURORA 06GRC_PCA 7 - Exhibit D update 11_30_08 (2) 3" xfId="10677"/>
    <cellStyle name="_Costs not in AURORA 06GRC_PCA 7 - Exhibit D update 11_30_08 (2) 3 2" xfId="10676"/>
    <cellStyle name="_Costs not in AURORA 06GRC_PCA 7 - Exhibit D update 11_30_08 (2) 4" xfId="10675"/>
    <cellStyle name="_Costs not in AURORA 06GRC_PCA 7 - Exhibit D update 11_30_08 (2)_DEM-WP(C) ENERG10C--ctn Mid-C_042010 2010GRC" xfId="10674"/>
    <cellStyle name="_Costs not in AURORA 06GRC_PCA 7 - Exhibit D update 11_30_08 (2)_NIM Summary" xfId="10673"/>
    <cellStyle name="_Costs not in AURORA 06GRC_PCA 7 - Exhibit D update 11_30_08 (2)_NIM Summary 2" xfId="10672"/>
    <cellStyle name="_Costs not in AURORA 06GRC_PCA 7 - Exhibit D update 11_30_08 (2)_NIM Summary 2 2" xfId="10671"/>
    <cellStyle name="_Costs not in AURORA 06GRC_PCA 7 - Exhibit D update 11_30_08 (2)_NIM Summary 3" xfId="10670"/>
    <cellStyle name="_Costs not in AURORA 06GRC_PCA 7 - Exhibit D update 11_30_08 (2)_NIM Summary_DEM-WP(C) ENERG10C--ctn Mid-C_042010 2010GRC" xfId="10669"/>
    <cellStyle name="_Costs not in AURORA 06GRC_PCA 8 - Exhibit D update 12_31_09" xfId="10668"/>
    <cellStyle name="_Costs not in AURORA 06GRC_PCA 8 - Exhibit D update 12_31_09 2" xfId="10667"/>
    <cellStyle name="_Costs not in AURORA 06GRC_PCA 9 -  Exhibit D April 2010" xfId="10666"/>
    <cellStyle name="_Costs not in AURORA 06GRC_PCA 9 -  Exhibit D April 2010 (3)" xfId="10665"/>
    <cellStyle name="_Costs not in AURORA 06GRC_PCA 9 -  Exhibit D April 2010 (3) 2" xfId="10664"/>
    <cellStyle name="_Costs not in AURORA 06GRC_PCA 9 -  Exhibit D April 2010 (3) 2 2" xfId="10663"/>
    <cellStyle name="_Costs not in AURORA 06GRC_PCA 9 -  Exhibit D April 2010 (3) 3" xfId="10662"/>
    <cellStyle name="_Costs not in AURORA 06GRC_PCA 9 -  Exhibit D April 2010 (3)_DEM-WP(C) ENERG10C--ctn Mid-C_042010 2010GRC" xfId="10661"/>
    <cellStyle name="_Costs not in AURORA 06GRC_PCA 9 -  Exhibit D April 2010 2" xfId="10660"/>
    <cellStyle name="_Costs not in AURORA 06GRC_PCA 9 -  Exhibit D April 2010 3" xfId="10659"/>
    <cellStyle name="_Costs not in AURORA 06GRC_PCA 9 -  Exhibit D April 2010 4" xfId="10658"/>
    <cellStyle name="_Costs not in AURORA 06GRC_PCA 9 -  Exhibit D April 2010 5" xfId="10657"/>
    <cellStyle name="_Costs not in AURORA 06GRC_PCA 9 -  Exhibit D April 2010 6" xfId="10656"/>
    <cellStyle name="_Costs not in AURORA 06GRC_PCA 9 -  Exhibit D April 2010 7" xfId="10655"/>
    <cellStyle name="_Costs not in AURORA 06GRC_PCA 9 -  Exhibit D Feb 2010" xfId="10654"/>
    <cellStyle name="_Costs not in AURORA 06GRC_PCA 9 -  Exhibit D Feb 2010 2" xfId="10653"/>
    <cellStyle name="_Costs not in AURORA 06GRC_PCA 9 -  Exhibit D Feb 2010 v2" xfId="10652"/>
    <cellStyle name="_Costs not in AURORA 06GRC_PCA 9 -  Exhibit D Feb 2010 v2 2" xfId="10651"/>
    <cellStyle name="_Costs not in AURORA 06GRC_PCA 9 -  Exhibit D Feb 2010 WF" xfId="10650"/>
    <cellStyle name="_Costs not in AURORA 06GRC_PCA 9 -  Exhibit D Feb 2010 WF 2" xfId="10649"/>
    <cellStyle name="_Costs not in AURORA 06GRC_PCA 9 -  Exhibit D Jan 2010" xfId="10648"/>
    <cellStyle name="_Costs not in AURORA 06GRC_PCA 9 -  Exhibit D Jan 2010 2" xfId="10647"/>
    <cellStyle name="_Costs not in AURORA 06GRC_PCA 9 -  Exhibit D March 2010 (2)" xfId="10646"/>
    <cellStyle name="_Costs not in AURORA 06GRC_PCA 9 -  Exhibit D March 2010 (2) 2" xfId="10645"/>
    <cellStyle name="_Costs not in AURORA 06GRC_PCA 9 -  Exhibit D Nov 2010" xfId="10644"/>
    <cellStyle name="_Costs not in AURORA 06GRC_PCA 9 -  Exhibit D Nov 2010 2" xfId="10643"/>
    <cellStyle name="_Costs not in AURORA 06GRC_PCA 9 - Exhibit D at August 2010" xfId="10642"/>
    <cellStyle name="_Costs not in AURORA 06GRC_PCA 9 - Exhibit D at August 2010 2" xfId="10641"/>
    <cellStyle name="_Costs not in AURORA 06GRC_PCA 9 - Exhibit D June 2010 GRC" xfId="10640"/>
    <cellStyle name="_Costs not in AURORA 06GRC_PCA 9 - Exhibit D June 2010 GRC 2" xfId="10639"/>
    <cellStyle name="_Costs not in AURORA 06GRC_Power Costs - Comparison bx Rbtl-Staff-Jt-PC" xfId="10638"/>
    <cellStyle name="_Costs not in AURORA 06GRC_Power Costs - Comparison bx Rbtl-Staff-Jt-PC 2" xfId="10637"/>
    <cellStyle name="_Costs not in AURORA 06GRC_Power Costs - Comparison bx Rbtl-Staff-Jt-PC 2 2" xfId="10636"/>
    <cellStyle name="_Costs not in AURORA 06GRC_Power Costs - Comparison bx Rbtl-Staff-Jt-PC 3" xfId="10635"/>
    <cellStyle name="_Costs not in AURORA 06GRC_Power Costs - Comparison bx Rbtl-Staff-Jt-PC_Adj Bench DR 3 for Initial Briefs (Electric)" xfId="10634"/>
    <cellStyle name="_Costs not in AURORA 06GRC_Power Costs - Comparison bx Rbtl-Staff-Jt-PC_Adj Bench DR 3 for Initial Briefs (Electric) 2" xfId="10633"/>
    <cellStyle name="_Costs not in AURORA 06GRC_Power Costs - Comparison bx Rbtl-Staff-Jt-PC_Adj Bench DR 3 for Initial Briefs (Electric) 2 2" xfId="10632"/>
    <cellStyle name="_Costs not in AURORA 06GRC_Power Costs - Comparison bx Rbtl-Staff-Jt-PC_Adj Bench DR 3 for Initial Briefs (Electric) 3" xfId="10631"/>
    <cellStyle name="_Costs not in AURORA 06GRC_Power Costs - Comparison bx Rbtl-Staff-Jt-PC_Adj Bench DR 3 for Initial Briefs (Electric)_DEM-WP(C) ENERG10C--ctn Mid-C_042010 2010GRC" xfId="10630"/>
    <cellStyle name="_Costs not in AURORA 06GRC_Power Costs - Comparison bx Rbtl-Staff-Jt-PC_DEM-WP(C) ENERG10C--ctn Mid-C_042010 2010GRC" xfId="10629"/>
    <cellStyle name="_Costs not in AURORA 06GRC_Power Costs - Comparison bx Rbtl-Staff-Jt-PC_Electric Rev Req Model (2009 GRC) Rebuttal" xfId="10628"/>
    <cellStyle name="_Costs not in AURORA 06GRC_Power Costs - Comparison bx Rbtl-Staff-Jt-PC_Electric Rev Req Model (2009 GRC) Rebuttal 2" xfId="10627"/>
    <cellStyle name="_Costs not in AURORA 06GRC_Power Costs - Comparison bx Rbtl-Staff-Jt-PC_Electric Rev Req Model (2009 GRC) Rebuttal 2 2" xfId="10626"/>
    <cellStyle name="_Costs not in AURORA 06GRC_Power Costs - Comparison bx Rbtl-Staff-Jt-PC_Electric Rev Req Model (2009 GRC) Rebuttal 3" xfId="10625"/>
    <cellStyle name="_Costs not in AURORA 06GRC_Power Costs - Comparison bx Rbtl-Staff-Jt-PC_Electric Rev Req Model (2009 GRC) Rebuttal REmoval of New  WH Solar AdjustMI" xfId="10624"/>
    <cellStyle name="_Costs not in AURORA 06GRC_Power Costs - Comparison bx Rbtl-Staff-Jt-PC_Electric Rev Req Model (2009 GRC) Rebuttal REmoval of New  WH Solar AdjustMI 2" xfId="10623"/>
    <cellStyle name="_Costs not in AURORA 06GRC_Power Costs - Comparison bx Rbtl-Staff-Jt-PC_Electric Rev Req Model (2009 GRC) Rebuttal REmoval of New  WH Solar AdjustMI 2 2" xfId="10622"/>
    <cellStyle name="_Costs not in AURORA 06GRC_Power Costs - Comparison bx Rbtl-Staff-Jt-PC_Electric Rev Req Model (2009 GRC) Rebuttal REmoval of New  WH Solar AdjustMI 3" xfId="10621"/>
    <cellStyle name="_Costs not in AURORA 06GRC_Power Costs - Comparison bx Rbtl-Staff-Jt-PC_Electric Rev Req Model (2009 GRC) Rebuttal REmoval of New  WH Solar AdjustMI_DEM-WP(C) ENERG10C--ctn Mid-C_042010 2010GRC" xfId="10620"/>
    <cellStyle name="_Costs not in AURORA 06GRC_Power Costs - Comparison bx Rbtl-Staff-Jt-PC_Electric Rev Req Model (2009 GRC) Revised 01-18-2010" xfId="10619"/>
    <cellStyle name="_Costs not in AURORA 06GRC_Power Costs - Comparison bx Rbtl-Staff-Jt-PC_Electric Rev Req Model (2009 GRC) Revised 01-18-2010 2" xfId="10618"/>
    <cellStyle name="_Costs not in AURORA 06GRC_Power Costs - Comparison bx Rbtl-Staff-Jt-PC_Electric Rev Req Model (2009 GRC) Revised 01-18-2010 2 2" xfId="10617"/>
    <cellStyle name="_Costs not in AURORA 06GRC_Power Costs - Comparison bx Rbtl-Staff-Jt-PC_Electric Rev Req Model (2009 GRC) Revised 01-18-2010 3" xfId="10616"/>
    <cellStyle name="_Costs not in AURORA 06GRC_Power Costs - Comparison bx Rbtl-Staff-Jt-PC_Electric Rev Req Model (2009 GRC) Revised 01-18-2010_DEM-WP(C) ENERG10C--ctn Mid-C_042010 2010GRC" xfId="10615"/>
    <cellStyle name="_Costs not in AURORA 06GRC_Power Costs - Comparison bx Rbtl-Staff-Jt-PC_Final Order Electric EXHIBIT A-1" xfId="10614"/>
    <cellStyle name="_Costs not in AURORA 06GRC_Power Costs - Comparison bx Rbtl-Staff-Jt-PC_Final Order Electric EXHIBIT A-1 2" xfId="10613"/>
    <cellStyle name="_Costs not in AURORA 06GRC_Power Costs - Comparison bx Rbtl-Staff-Jt-PC_Final Order Electric EXHIBIT A-1 2 2" xfId="10612"/>
    <cellStyle name="_Costs not in AURORA 06GRC_Power Costs - Comparison bx Rbtl-Staff-Jt-PC_Final Order Electric EXHIBIT A-1 3" xfId="10611"/>
    <cellStyle name="_Costs not in AURORA 06GRC_Production Adj 4.37" xfId="10610"/>
    <cellStyle name="_Costs not in AURORA 06GRC_Production Adj 4.37 2" xfId="10609"/>
    <cellStyle name="_Costs not in AURORA 06GRC_Production Adj 4.37 2 2" xfId="10608"/>
    <cellStyle name="_Costs not in AURORA 06GRC_Production Adj 4.37 3" xfId="10607"/>
    <cellStyle name="_Costs not in AURORA 06GRC_Purchased Power Adj 4.03" xfId="10606"/>
    <cellStyle name="_Costs not in AURORA 06GRC_Purchased Power Adj 4.03 2" xfId="10605"/>
    <cellStyle name="_Costs not in AURORA 06GRC_Purchased Power Adj 4.03 2 2" xfId="10604"/>
    <cellStyle name="_Costs not in AURORA 06GRC_Purchased Power Adj 4.03 3" xfId="10603"/>
    <cellStyle name="_Costs not in AURORA 06GRC_Rebuttal Power Costs" xfId="10602"/>
    <cellStyle name="_Costs not in AURORA 06GRC_Rebuttal Power Costs 2" xfId="10601"/>
    <cellStyle name="_Costs not in AURORA 06GRC_Rebuttal Power Costs 2 2" xfId="10600"/>
    <cellStyle name="_Costs not in AURORA 06GRC_Rebuttal Power Costs 3" xfId="10599"/>
    <cellStyle name="_Costs not in AURORA 06GRC_Rebuttal Power Costs_Adj Bench DR 3 for Initial Briefs (Electric)" xfId="10598"/>
    <cellStyle name="_Costs not in AURORA 06GRC_Rebuttal Power Costs_Adj Bench DR 3 for Initial Briefs (Electric) 2" xfId="10597"/>
    <cellStyle name="_Costs not in AURORA 06GRC_Rebuttal Power Costs_Adj Bench DR 3 for Initial Briefs (Electric) 2 2" xfId="10596"/>
    <cellStyle name="_Costs not in AURORA 06GRC_Rebuttal Power Costs_Adj Bench DR 3 for Initial Briefs (Electric) 3" xfId="10595"/>
    <cellStyle name="_Costs not in AURORA 06GRC_Rebuttal Power Costs_Adj Bench DR 3 for Initial Briefs (Electric)_DEM-WP(C) ENERG10C--ctn Mid-C_042010 2010GRC" xfId="10594"/>
    <cellStyle name="_Costs not in AURORA 06GRC_Rebuttal Power Costs_DEM-WP(C) ENERG10C--ctn Mid-C_042010 2010GRC" xfId="10593"/>
    <cellStyle name="_Costs not in AURORA 06GRC_Rebuttal Power Costs_Electric Rev Req Model (2009 GRC) Rebuttal" xfId="10592"/>
    <cellStyle name="_Costs not in AURORA 06GRC_Rebuttal Power Costs_Electric Rev Req Model (2009 GRC) Rebuttal 2" xfId="10591"/>
    <cellStyle name="_Costs not in AURORA 06GRC_Rebuttal Power Costs_Electric Rev Req Model (2009 GRC) Rebuttal 2 2" xfId="10590"/>
    <cellStyle name="_Costs not in AURORA 06GRC_Rebuttal Power Costs_Electric Rev Req Model (2009 GRC) Rebuttal 3" xfId="10589"/>
    <cellStyle name="_Costs not in AURORA 06GRC_Rebuttal Power Costs_Electric Rev Req Model (2009 GRC) Rebuttal REmoval of New  WH Solar AdjustMI" xfId="10588"/>
    <cellStyle name="_Costs not in AURORA 06GRC_Rebuttal Power Costs_Electric Rev Req Model (2009 GRC) Rebuttal REmoval of New  WH Solar AdjustMI 2" xfId="10587"/>
    <cellStyle name="_Costs not in AURORA 06GRC_Rebuttal Power Costs_Electric Rev Req Model (2009 GRC) Rebuttal REmoval of New  WH Solar AdjustMI 2 2" xfId="10586"/>
    <cellStyle name="_Costs not in AURORA 06GRC_Rebuttal Power Costs_Electric Rev Req Model (2009 GRC) Rebuttal REmoval of New  WH Solar AdjustMI 3" xfId="10585"/>
    <cellStyle name="_Costs not in AURORA 06GRC_Rebuttal Power Costs_Electric Rev Req Model (2009 GRC) Rebuttal REmoval of New  WH Solar AdjustMI_DEM-WP(C) ENERG10C--ctn Mid-C_042010 2010GRC" xfId="10584"/>
    <cellStyle name="_Costs not in AURORA 06GRC_Rebuttal Power Costs_Electric Rev Req Model (2009 GRC) Revised 01-18-2010" xfId="10583"/>
    <cellStyle name="_Costs not in AURORA 06GRC_Rebuttal Power Costs_Electric Rev Req Model (2009 GRC) Revised 01-18-2010 2" xfId="10582"/>
    <cellStyle name="_Costs not in AURORA 06GRC_Rebuttal Power Costs_Electric Rev Req Model (2009 GRC) Revised 01-18-2010 2 2" xfId="10581"/>
    <cellStyle name="_Costs not in AURORA 06GRC_Rebuttal Power Costs_Electric Rev Req Model (2009 GRC) Revised 01-18-2010 3" xfId="10580"/>
    <cellStyle name="_Costs not in AURORA 06GRC_Rebuttal Power Costs_Electric Rev Req Model (2009 GRC) Revised 01-18-2010_DEM-WP(C) ENERG10C--ctn Mid-C_042010 2010GRC" xfId="10579"/>
    <cellStyle name="_Costs not in AURORA 06GRC_Rebuttal Power Costs_Final Order Electric EXHIBIT A-1" xfId="10578"/>
    <cellStyle name="_Costs not in AURORA 06GRC_Rebuttal Power Costs_Final Order Electric EXHIBIT A-1 2" xfId="10577"/>
    <cellStyle name="_Costs not in AURORA 06GRC_Rebuttal Power Costs_Final Order Electric EXHIBIT A-1 2 2" xfId="10576"/>
    <cellStyle name="_Costs not in AURORA 06GRC_Rebuttal Power Costs_Final Order Electric EXHIBIT A-1 3" xfId="10575"/>
    <cellStyle name="_Costs not in AURORA 06GRC_RECS vs PTC's w Interest 6-28-10" xfId="10574"/>
    <cellStyle name="_Costs not in AURORA 06GRC_revised april pca for Annette" xfId="10573"/>
    <cellStyle name="_Costs not in AURORA 06GRC_ROR &amp; CONV FACTOR" xfId="10572"/>
    <cellStyle name="_Costs not in AURORA 06GRC_ROR &amp; CONV FACTOR 2" xfId="10571"/>
    <cellStyle name="_Costs not in AURORA 06GRC_ROR &amp; CONV FACTOR 2 2" xfId="10570"/>
    <cellStyle name="_Costs not in AURORA 06GRC_ROR &amp; CONV FACTOR 3" xfId="10569"/>
    <cellStyle name="_Costs not in AURORA 06GRC_ROR 5.02" xfId="10568"/>
    <cellStyle name="_Costs not in AURORA 06GRC_ROR 5.02 2" xfId="10567"/>
    <cellStyle name="_Costs not in AURORA 06GRC_ROR 5.02 2 2" xfId="10566"/>
    <cellStyle name="_Costs not in AURORA 06GRC_ROR 5.02 3" xfId="10565"/>
    <cellStyle name="_Costs not in AURORA 06GRC_Transmission Workbook for May BOD" xfId="10564"/>
    <cellStyle name="_Costs not in AURORA 06GRC_Transmission Workbook for May BOD 2" xfId="10563"/>
    <cellStyle name="_Costs not in AURORA 06GRC_Transmission Workbook for May BOD 2 2" xfId="10562"/>
    <cellStyle name="_Costs not in AURORA 06GRC_Transmission Workbook for May BOD 3" xfId="10561"/>
    <cellStyle name="_Costs not in AURORA 06GRC_Transmission Workbook for May BOD_DEM-WP(C) ENERG10C--ctn Mid-C_042010 2010GRC" xfId="10560"/>
    <cellStyle name="_Costs not in AURORA 06GRC_Typical Residential Impacts 10.27.08" xfId="10559"/>
    <cellStyle name="_Costs not in AURORA 06GRC_Typical Residential Impacts 10.27.08 2" xfId="10558"/>
    <cellStyle name="_Costs not in AURORA 06GRC_Wind Integration 10GRC" xfId="10557"/>
    <cellStyle name="_Costs not in AURORA 06GRC_Wind Integration 10GRC 2" xfId="10556"/>
    <cellStyle name="_Costs not in AURORA 06GRC_Wind Integration 10GRC 2 2" xfId="10555"/>
    <cellStyle name="_Costs not in AURORA 06GRC_Wind Integration 10GRC 3" xfId="10554"/>
    <cellStyle name="_Costs not in AURORA 06GRC_Wind Integration 10GRC_DEM-WP(C) ENERG10C--ctn Mid-C_042010 2010GRC" xfId="10553"/>
    <cellStyle name="_Costs not in AURORA 2006GRC 6.15.06" xfId="10552"/>
    <cellStyle name="_Costs not in AURORA 2006GRC 6.15.06 2" xfId="10551"/>
    <cellStyle name="_Costs not in AURORA 2006GRC 6.15.06 2 2" xfId="10550"/>
    <cellStyle name="_Costs not in AURORA 2006GRC 6.15.06 2 2 2" xfId="10549"/>
    <cellStyle name="_Costs not in AURORA 2006GRC 6.15.06 2 3" xfId="10548"/>
    <cellStyle name="_Costs not in AURORA 2006GRC 6.15.06 3" xfId="10547"/>
    <cellStyle name="_Costs not in AURORA 2006GRC 6.15.06 3 2" xfId="10546"/>
    <cellStyle name="_Costs not in AURORA 2006GRC 6.15.06 3 2 2" xfId="10545"/>
    <cellStyle name="_Costs not in AURORA 2006GRC 6.15.06 3 3" xfId="10544"/>
    <cellStyle name="_Costs not in AURORA 2006GRC 6.15.06 3 3 2" xfId="10543"/>
    <cellStyle name="_Costs not in AURORA 2006GRC 6.15.06 3 4" xfId="10542"/>
    <cellStyle name="_Costs not in AURORA 2006GRC 6.15.06 3 4 2" xfId="10541"/>
    <cellStyle name="_Costs not in AURORA 2006GRC 6.15.06 4" xfId="10540"/>
    <cellStyle name="_Costs not in AURORA 2006GRC 6.15.06 4 2" xfId="10539"/>
    <cellStyle name="_Costs not in AURORA 2006GRC 6.15.06 5" xfId="10538"/>
    <cellStyle name="_Costs not in AURORA 2006GRC 6.15.06 6" xfId="10537"/>
    <cellStyle name="_Costs not in AURORA 2006GRC 6.15.06 6 2" xfId="10536"/>
    <cellStyle name="_Costs not in AURORA 2006GRC 6.15.06 7" xfId="10535"/>
    <cellStyle name="_Costs not in AURORA 2006GRC 6.15.06 7 2" xfId="10534"/>
    <cellStyle name="_Costs not in AURORA 2006GRC 6.15.06_04 07E Wild Horse Wind Expansion (C) (2)" xfId="10533"/>
    <cellStyle name="_Costs not in AURORA 2006GRC 6.15.06_04 07E Wild Horse Wind Expansion (C) (2) 2" xfId="10532"/>
    <cellStyle name="_Costs not in AURORA 2006GRC 6.15.06_04 07E Wild Horse Wind Expansion (C) (2) 2 2" xfId="10531"/>
    <cellStyle name="_Costs not in AURORA 2006GRC 6.15.06_04 07E Wild Horse Wind Expansion (C) (2) 3" xfId="10530"/>
    <cellStyle name="_Costs not in AURORA 2006GRC 6.15.06_04 07E Wild Horse Wind Expansion (C) (2)_Adj Bench DR 3 for Initial Briefs (Electric)" xfId="10529"/>
    <cellStyle name="_Costs not in AURORA 2006GRC 6.15.06_04 07E Wild Horse Wind Expansion (C) (2)_Adj Bench DR 3 for Initial Briefs (Electric) 2" xfId="10528"/>
    <cellStyle name="_Costs not in AURORA 2006GRC 6.15.06_04 07E Wild Horse Wind Expansion (C) (2)_Adj Bench DR 3 for Initial Briefs (Electric) 2 2" xfId="10527"/>
    <cellStyle name="_Costs not in AURORA 2006GRC 6.15.06_04 07E Wild Horse Wind Expansion (C) (2)_Adj Bench DR 3 for Initial Briefs (Electric) 3" xfId="10526"/>
    <cellStyle name="_Costs not in AURORA 2006GRC 6.15.06_04 07E Wild Horse Wind Expansion (C) (2)_Adj Bench DR 3 for Initial Briefs (Electric)_DEM-WP(C) ENERG10C--ctn Mid-C_042010 2010GRC" xfId="10525"/>
    <cellStyle name="_Costs not in AURORA 2006GRC 6.15.06_04 07E Wild Horse Wind Expansion (C) (2)_Book1" xfId="10524"/>
    <cellStyle name="_Costs not in AURORA 2006GRC 6.15.06_04 07E Wild Horse Wind Expansion (C) (2)_DEM-WP(C) ENERG10C--ctn Mid-C_042010 2010GRC" xfId="10523"/>
    <cellStyle name="_Costs not in AURORA 2006GRC 6.15.06_04 07E Wild Horse Wind Expansion (C) (2)_Electric Rev Req Model (2009 GRC) " xfId="10522"/>
    <cellStyle name="_Costs not in AURORA 2006GRC 6.15.06_04 07E Wild Horse Wind Expansion (C) (2)_Electric Rev Req Model (2009 GRC)  2" xfId="10521"/>
    <cellStyle name="_Costs not in AURORA 2006GRC 6.15.06_04 07E Wild Horse Wind Expansion (C) (2)_Electric Rev Req Model (2009 GRC)  2 2" xfId="10520"/>
    <cellStyle name="_Costs not in AURORA 2006GRC 6.15.06_04 07E Wild Horse Wind Expansion (C) (2)_Electric Rev Req Model (2009 GRC)  3" xfId="10519"/>
    <cellStyle name="_Costs not in AURORA 2006GRC 6.15.06_04 07E Wild Horse Wind Expansion (C) (2)_Electric Rev Req Model (2009 GRC) _DEM-WP(C) ENERG10C--ctn Mid-C_042010 2010GRC" xfId="10518"/>
    <cellStyle name="_Costs not in AURORA 2006GRC 6.15.06_04 07E Wild Horse Wind Expansion (C) (2)_Electric Rev Req Model (2009 GRC) Rebuttal" xfId="10517"/>
    <cellStyle name="_Costs not in AURORA 2006GRC 6.15.06_04 07E Wild Horse Wind Expansion (C) (2)_Electric Rev Req Model (2009 GRC) Rebuttal 2" xfId="10516"/>
    <cellStyle name="_Costs not in AURORA 2006GRC 6.15.06_04 07E Wild Horse Wind Expansion (C) (2)_Electric Rev Req Model (2009 GRC) Rebuttal 2 2" xfId="10515"/>
    <cellStyle name="_Costs not in AURORA 2006GRC 6.15.06_04 07E Wild Horse Wind Expansion (C) (2)_Electric Rev Req Model (2009 GRC) Rebuttal 3" xfId="10514"/>
    <cellStyle name="_Costs not in AURORA 2006GRC 6.15.06_04 07E Wild Horse Wind Expansion (C) (2)_Electric Rev Req Model (2009 GRC) Rebuttal REmoval of New  WH Solar AdjustMI" xfId="10513"/>
    <cellStyle name="_Costs not in AURORA 2006GRC 6.15.06_04 07E Wild Horse Wind Expansion (C) (2)_Electric Rev Req Model (2009 GRC) Rebuttal REmoval of New  WH Solar AdjustMI 2" xfId="10512"/>
    <cellStyle name="_Costs not in AURORA 2006GRC 6.15.06_04 07E Wild Horse Wind Expansion (C) (2)_Electric Rev Req Model (2009 GRC) Rebuttal REmoval of New  WH Solar AdjustMI 2 2" xfId="10511"/>
    <cellStyle name="_Costs not in AURORA 2006GRC 6.15.06_04 07E Wild Horse Wind Expansion (C) (2)_Electric Rev Req Model (2009 GRC) Rebuttal REmoval of New  WH Solar AdjustMI 3" xfId="10510"/>
    <cellStyle name="_Costs not in AURORA 2006GRC 6.15.06_04 07E Wild Horse Wind Expansion (C) (2)_Electric Rev Req Model (2009 GRC) Rebuttal REmoval of New  WH Solar AdjustMI_DEM-WP(C) ENERG10C--ctn Mid-C_042010 2010GRC" xfId="10509"/>
    <cellStyle name="_Costs not in AURORA 2006GRC 6.15.06_04 07E Wild Horse Wind Expansion (C) (2)_Electric Rev Req Model (2009 GRC) Revised 01-18-2010" xfId="10508"/>
    <cellStyle name="_Costs not in AURORA 2006GRC 6.15.06_04 07E Wild Horse Wind Expansion (C) (2)_Electric Rev Req Model (2009 GRC) Revised 01-18-2010 2" xfId="10507"/>
    <cellStyle name="_Costs not in AURORA 2006GRC 6.15.06_04 07E Wild Horse Wind Expansion (C) (2)_Electric Rev Req Model (2009 GRC) Revised 01-18-2010 2 2" xfId="10506"/>
    <cellStyle name="_Costs not in AURORA 2006GRC 6.15.06_04 07E Wild Horse Wind Expansion (C) (2)_Electric Rev Req Model (2009 GRC) Revised 01-18-2010 3" xfId="10505"/>
    <cellStyle name="_Costs not in AURORA 2006GRC 6.15.06_04 07E Wild Horse Wind Expansion (C) (2)_Electric Rev Req Model (2009 GRC) Revised 01-18-2010_DEM-WP(C) ENERG10C--ctn Mid-C_042010 2010GRC" xfId="10504"/>
    <cellStyle name="_Costs not in AURORA 2006GRC 6.15.06_04 07E Wild Horse Wind Expansion (C) (2)_Electric Rev Req Model (2010 GRC)" xfId="10503"/>
    <cellStyle name="_Costs not in AURORA 2006GRC 6.15.06_04 07E Wild Horse Wind Expansion (C) (2)_Electric Rev Req Model (2010 GRC) SF" xfId="10502"/>
    <cellStyle name="_Costs not in AURORA 2006GRC 6.15.06_04 07E Wild Horse Wind Expansion (C) (2)_Final Order Electric EXHIBIT A-1" xfId="10501"/>
    <cellStyle name="_Costs not in AURORA 2006GRC 6.15.06_04 07E Wild Horse Wind Expansion (C) (2)_Final Order Electric EXHIBIT A-1 2" xfId="10500"/>
    <cellStyle name="_Costs not in AURORA 2006GRC 6.15.06_04 07E Wild Horse Wind Expansion (C) (2)_Final Order Electric EXHIBIT A-1 2 2" xfId="10499"/>
    <cellStyle name="_Costs not in AURORA 2006GRC 6.15.06_04 07E Wild Horse Wind Expansion (C) (2)_Final Order Electric EXHIBIT A-1 3" xfId="10498"/>
    <cellStyle name="_Costs not in AURORA 2006GRC 6.15.06_04 07E Wild Horse Wind Expansion (C) (2)_TENASKA REGULATORY ASSET" xfId="10497"/>
    <cellStyle name="_Costs not in AURORA 2006GRC 6.15.06_04 07E Wild Horse Wind Expansion (C) (2)_TENASKA REGULATORY ASSET 2" xfId="10496"/>
    <cellStyle name="_Costs not in AURORA 2006GRC 6.15.06_04 07E Wild Horse Wind Expansion (C) (2)_TENASKA REGULATORY ASSET 2 2" xfId="10495"/>
    <cellStyle name="_Costs not in AURORA 2006GRC 6.15.06_04 07E Wild Horse Wind Expansion (C) (2)_TENASKA REGULATORY ASSET 3" xfId="10494"/>
    <cellStyle name="_Costs not in AURORA 2006GRC 6.15.06_16.37E Wild Horse Expansion DeferralRevwrkingfile SF" xfId="10493"/>
    <cellStyle name="_Costs not in AURORA 2006GRC 6.15.06_16.37E Wild Horse Expansion DeferralRevwrkingfile SF 2" xfId="10492"/>
    <cellStyle name="_Costs not in AURORA 2006GRC 6.15.06_16.37E Wild Horse Expansion DeferralRevwrkingfile SF 2 2" xfId="10491"/>
    <cellStyle name="_Costs not in AURORA 2006GRC 6.15.06_16.37E Wild Horse Expansion DeferralRevwrkingfile SF 3" xfId="10490"/>
    <cellStyle name="_Costs not in AURORA 2006GRC 6.15.06_16.37E Wild Horse Expansion DeferralRevwrkingfile SF_DEM-WP(C) ENERG10C--ctn Mid-C_042010 2010GRC" xfId="10489"/>
    <cellStyle name="_Costs not in AURORA 2006GRC 6.15.06_2009 Compliance Filing PCA Exhibits for GRC" xfId="10488"/>
    <cellStyle name="_Costs not in AURORA 2006GRC 6.15.06_2009 Compliance Filing PCA Exhibits for GRC 2" xfId="10487"/>
    <cellStyle name="_Costs not in AURORA 2006GRC 6.15.06_2009 GRC Compl Filing - Exhibit D" xfId="10486"/>
    <cellStyle name="_Costs not in AURORA 2006GRC 6.15.06_2009 GRC Compl Filing - Exhibit D 2" xfId="10485"/>
    <cellStyle name="_Costs not in AURORA 2006GRC 6.15.06_2009 GRC Compl Filing - Exhibit D 2 2" xfId="10484"/>
    <cellStyle name="_Costs not in AURORA 2006GRC 6.15.06_2009 GRC Compl Filing - Exhibit D 3" xfId="10483"/>
    <cellStyle name="_Costs not in AURORA 2006GRC 6.15.06_2009 GRC Compl Filing - Exhibit D_DEM-WP(C) ENERG10C--ctn Mid-C_042010 2010GRC" xfId="10482"/>
    <cellStyle name="_Costs not in AURORA 2006GRC 6.15.06_2010 PTC's July1_Dec31 2010 " xfId="10481"/>
    <cellStyle name="_Costs not in AURORA 2006GRC 6.15.06_2010 PTC's Sept10_Aug11 (Version 4)" xfId="10480"/>
    <cellStyle name="_Costs not in AURORA 2006GRC 6.15.06_3.01 Income Statement" xfId="10479"/>
    <cellStyle name="_Costs not in AURORA 2006GRC 6.15.06_4 31 Regulatory Assets and Liabilities  7 06- Exhibit D" xfId="10478"/>
    <cellStyle name="_Costs not in AURORA 2006GRC 6.15.06_4 31 Regulatory Assets and Liabilities  7 06- Exhibit D 2" xfId="10477"/>
    <cellStyle name="_Costs not in AURORA 2006GRC 6.15.06_4 31 Regulatory Assets and Liabilities  7 06- Exhibit D 2 2" xfId="10476"/>
    <cellStyle name="_Costs not in AURORA 2006GRC 6.15.06_4 31 Regulatory Assets and Liabilities  7 06- Exhibit D 3" xfId="10475"/>
    <cellStyle name="_Costs not in AURORA 2006GRC 6.15.06_4 31 Regulatory Assets and Liabilities  7 06- Exhibit D_DEM-WP(C) ENERG10C--ctn Mid-C_042010 2010GRC" xfId="10474"/>
    <cellStyle name="_Costs not in AURORA 2006GRC 6.15.06_4 31 Regulatory Assets and Liabilities  7 06- Exhibit D_NIM Summary" xfId="10473"/>
    <cellStyle name="_Costs not in AURORA 2006GRC 6.15.06_4 31 Regulatory Assets and Liabilities  7 06- Exhibit D_NIM Summary 2" xfId="10472"/>
    <cellStyle name="_Costs not in AURORA 2006GRC 6.15.06_4 31 Regulatory Assets and Liabilities  7 06- Exhibit D_NIM Summary 2 2" xfId="10471"/>
    <cellStyle name="_Costs not in AURORA 2006GRC 6.15.06_4 31 Regulatory Assets and Liabilities  7 06- Exhibit D_NIM Summary 3" xfId="10470"/>
    <cellStyle name="_Costs not in AURORA 2006GRC 6.15.06_4 31 Regulatory Assets and Liabilities  7 06- Exhibit D_NIM Summary_DEM-WP(C) ENERG10C--ctn Mid-C_042010 2010GRC" xfId="10469"/>
    <cellStyle name="_Costs not in AURORA 2006GRC 6.15.06_4 31E Reg Asset  Liab and EXH D" xfId="10468"/>
    <cellStyle name="_Costs not in AURORA 2006GRC 6.15.06_4 31E Reg Asset  Liab and EXH D _ Aug 10 Filing (2)" xfId="10467"/>
    <cellStyle name="_Costs not in AURORA 2006GRC 6.15.06_4 32 Regulatory Assets and Liabilities  7 06- Exhibit D" xfId="10466"/>
    <cellStyle name="_Costs not in AURORA 2006GRC 6.15.06_4 32 Regulatory Assets and Liabilities  7 06- Exhibit D 2" xfId="10465"/>
    <cellStyle name="_Costs not in AURORA 2006GRC 6.15.06_4 32 Regulatory Assets and Liabilities  7 06- Exhibit D 2 2" xfId="10464"/>
    <cellStyle name="_Costs not in AURORA 2006GRC 6.15.06_4 32 Regulatory Assets and Liabilities  7 06- Exhibit D 3" xfId="10463"/>
    <cellStyle name="_Costs not in AURORA 2006GRC 6.15.06_4 32 Regulatory Assets and Liabilities  7 06- Exhibit D_DEM-WP(C) ENERG10C--ctn Mid-C_042010 2010GRC" xfId="10462"/>
    <cellStyle name="_Costs not in AURORA 2006GRC 6.15.06_4 32 Regulatory Assets and Liabilities  7 06- Exhibit D_NIM Summary" xfId="10461"/>
    <cellStyle name="_Costs not in AURORA 2006GRC 6.15.06_4 32 Regulatory Assets and Liabilities  7 06- Exhibit D_NIM Summary 2" xfId="10460"/>
    <cellStyle name="_Costs not in AURORA 2006GRC 6.15.06_4 32 Regulatory Assets and Liabilities  7 06- Exhibit D_NIM Summary 2 2" xfId="10459"/>
    <cellStyle name="_Costs not in AURORA 2006GRC 6.15.06_4 32 Regulatory Assets and Liabilities  7 06- Exhibit D_NIM Summary 3" xfId="10458"/>
    <cellStyle name="_Costs not in AURORA 2006GRC 6.15.06_4 32 Regulatory Assets and Liabilities  7 06- Exhibit D_NIM Summary_DEM-WP(C) ENERG10C--ctn Mid-C_042010 2010GRC" xfId="10457"/>
    <cellStyle name="_Costs not in AURORA 2006GRC 6.15.06_6.06E Operating Expenses" xfId="10456"/>
    <cellStyle name="_Costs not in AURORA 2006GRC 6.15.06_ACCOUNTS" xfId="10455"/>
    <cellStyle name="_Costs not in AURORA 2006GRC 6.15.06_Att B to RECs proceeds proposal" xfId="10454"/>
    <cellStyle name="_Costs not in AURORA 2006GRC 6.15.06_AURORA Total New" xfId="10453"/>
    <cellStyle name="_Costs not in AURORA 2006GRC 6.15.06_AURORA Total New 2" xfId="10452"/>
    <cellStyle name="_Costs not in AURORA 2006GRC 6.15.06_AURORA Total New 2 2" xfId="10451"/>
    <cellStyle name="_Costs not in AURORA 2006GRC 6.15.06_AURORA Total New 3" xfId="10450"/>
    <cellStyle name="_Costs not in AURORA 2006GRC 6.15.06_Backup for Attachment B 2010-09-09" xfId="10449"/>
    <cellStyle name="_Costs not in AURORA 2006GRC 6.15.06_Bench Request - Attachment B" xfId="10448"/>
    <cellStyle name="_Costs not in AURORA 2006GRC 6.15.06_Book2" xfId="10447"/>
    <cellStyle name="_Costs not in AURORA 2006GRC 6.15.06_Book2 2" xfId="10446"/>
    <cellStyle name="_Costs not in AURORA 2006GRC 6.15.06_Book2 2 2" xfId="10445"/>
    <cellStyle name="_Costs not in AURORA 2006GRC 6.15.06_Book2 3" xfId="10444"/>
    <cellStyle name="_Costs not in AURORA 2006GRC 6.15.06_Book2_Adj Bench DR 3 for Initial Briefs (Electric)" xfId="10443"/>
    <cellStyle name="_Costs not in AURORA 2006GRC 6.15.06_Book2_Adj Bench DR 3 for Initial Briefs (Electric) 2" xfId="10442"/>
    <cellStyle name="_Costs not in AURORA 2006GRC 6.15.06_Book2_Adj Bench DR 3 for Initial Briefs (Electric) 2 2" xfId="10441"/>
    <cellStyle name="_Costs not in AURORA 2006GRC 6.15.06_Book2_Adj Bench DR 3 for Initial Briefs (Electric) 3" xfId="10440"/>
    <cellStyle name="_Costs not in AURORA 2006GRC 6.15.06_Book2_Adj Bench DR 3 for Initial Briefs (Electric)_DEM-WP(C) ENERG10C--ctn Mid-C_042010 2010GRC" xfId="10439"/>
    <cellStyle name="_Costs not in AURORA 2006GRC 6.15.06_Book2_DEM-WP(C) ENERG10C--ctn Mid-C_042010 2010GRC" xfId="10438"/>
    <cellStyle name="_Costs not in AURORA 2006GRC 6.15.06_Book2_Electric Rev Req Model (2009 GRC) Rebuttal" xfId="10437"/>
    <cellStyle name="_Costs not in AURORA 2006GRC 6.15.06_Book2_Electric Rev Req Model (2009 GRC) Rebuttal 2" xfId="10436"/>
    <cellStyle name="_Costs not in AURORA 2006GRC 6.15.06_Book2_Electric Rev Req Model (2009 GRC) Rebuttal 2 2" xfId="10435"/>
    <cellStyle name="_Costs not in AURORA 2006GRC 6.15.06_Book2_Electric Rev Req Model (2009 GRC) Rebuttal 3" xfId="10434"/>
    <cellStyle name="_Costs not in AURORA 2006GRC 6.15.06_Book2_Electric Rev Req Model (2009 GRC) Rebuttal REmoval of New  WH Solar AdjustMI" xfId="10433"/>
    <cellStyle name="_Costs not in AURORA 2006GRC 6.15.06_Book2_Electric Rev Req Model (2009 GRC) Rebuttal REmoval of New  WH Solar AdjustMI 2" xfId="10432"/>
    <cellStyle name="_Costs not in AURORA 2006GRC 6.15.06_Book2_Electric Rev Req Model (2009 GRC) Rebuttal REmoval of New  WH Solar AdjustMI 2 2" xfId="10431"/>
    <cellStyle name="_Costs not in AURORA 2006GRC 6.15.06_Book2_Electric Rev Req Model (2009 GRC) Rebuttal REmoval of New  WH Solar AdjustMI 3" xfId="10430"/>
    <cellStyle name="_Costs not in AURORA 2006GRC 6.15.06_Book2_Electric Rev Req Model (2009 GRC) Rebuttal REmoval of New  WH Solar AdjustMI_DEM-WP(C) ENERG10C--ctn Mid-C_042010 2010GRC" xfId="10429"/>
    <cellStyle name="_Costs not in AURORA 2006GRC 6.15.06_Book2_Electric Rev Req Model (2009 GRC) Revised 01-18-2010" xfId="10428"/>
    <cellStyle name="_Costs not in AURORA 2006GRC 6.15.06_Book2_Electric Rev Req Model (2009 GRC) Revised 01-18-2010 2" xfId="10427"/>
    <cellStyle name="_Costs not in AURORA 2006GRC 6.15.06_Book2_Electric Rev Req Model (2009 GRC) Revised 01-18-2010 2 2" xfId="10426"/>
    <cellStyle name="_Costs not in AURORA 2006GRC 6.15.06_Book2_Electric Rev Req Model (2009 GRC) Revised 01-18-2010 3" xfId="10425"/>
    <cellStyle name="_Costs not in AURORA 2006GRC 6.15.06_Book2_Electric Rev Req Model (2009 GRC) Revised 01-18-2010_DEM-WP(C) ENERG10C--ctn Mid-C_042010 2010GRC" xfId="10424"/>
    <cellStyle name="_Costs not in AURORA 2006GRC 6.15.06_Book2_Final Order Electric EXHIBIT A-1" xfId="10423"/>
    <cellStyle name="_Costs not in AURORA 2006GRC 6.15.06_Book2_Final Order Electric EXHIBIT A-1 2" xfId="10422"/>
    <cellStyle name="_Costs not in AURORA 2006GRC 6.15.06_Book2_Final Order Electric EXHIBIT A-1 2 2" xfId="10421"/>
    <cellStyle name="_Costs not in AURORA 2006GRC 6.15.06_Book2_Final Order Electric EXHIBIT A-1 3" xfId="10420"/>
    <cellStyle name="_Costs not in AURORA 2006GRC 6.15.06_Book4" xfId="10419"/>
    <cellStyle name="_Costs not in AURORA 2006GRC 6.15.06_Book4 2" xfId="10418"/>
    <cellStyle name="_Costs not in AURORA 2006GRC 6.15.06_Book4 2 2" xfId="10417"/>
    <cellStyle name="_Costs not in AURORA 2006GRC 6.15.06_Book4 3" xfId="10416"/>
    <cellStyle name="_Costs not in AURORA 2006GRC 6.15.06_Book4_DEM-WP(C) ENERG10C--ctn Mid-C_042010 2010GRC" xfId="10415"/>
    <cellStyle name="_Costs not in AURORA 2006GRC 6.15.06_Book9" xfId="10414"/>
    <cellStyle name="_Costs not in AURORA 2006GRC 6.15.06_Book9 2" xfId="10413"/>
    <cellStyle name="_Costs not in AURORA 2006GRC 6.15.06_Book9 2 2" xfId="10412"/>
    <cellStyle name="_Costs not in AURORA 2006GRC 6.15.06_Book9 3" xfId="10411"/>
    <cellStyle name="_Costs not in AURORA 2006GRC 6.15.06_Book9_DEM-WP(C) ENERG10C--ctn Mid-C_042010 2010GRC" xfId="10410"/>
    <cellStyle name="_Costs not in AURORA 2006GRC 6.15.06_Chelan PUD Power Costs (8-10)" xfId="10409"/>
    <cellStyle name="_Costs not in AURORA 2006GRC 6.15.06_DEM-WP(C) Chelan Power Costs" xfId="10408"/>
    <cellStyle name="_Costs not in AURORA 2006GRC 6.15.06_DEM-WP(C) ENERG10C--ctn Mid-C_042010 2010GRC" xfId="10407"/>
    <cellStyle name="_Costs not in AURORA 2006GRC 6.15.06_DEM-WP(C) Gas Transport 2010GRC" xfId="10406"/>
    <cellStyle name="_Costs not in AURORA 2006GRC 6.15.06_DWH-08 (Rate Spread &amp; Design Workpapers)" xfId="10405"/>
    <cellStyle name="_Costs not in AURORA 2006GRC 6.15.06_DWH-08 (Rate Spread &amp; Design Workpapers) 2" xfId="10404"/>
    <cellStyle name="_Costs not in AURORA 2006GRC 6.15.06_Exh A-1 resulting from UE-112050 effective Jan 1 2012" xfId="10403"/>
    <cellStyle name="_Costs not in AURORA 2006GRC 6.15.06_Exh G - Klamath Peaker PPA fr C Locke 2-12" xfId="10402"/>
    <cellStyle name="_Costs not in AURORA 2006GRC 6.15.06_Exhibit A-1 effective 4-1-11 fr S Free 12-11" xfId="10401"/>
    <cellStyle name="_Costs not in AURORA 2006GRC 6.15.06_Final 2008 PTC Rate Design Workpapers 10.27.08" xfId="10400"/>
    <cellStyle name="_Costs not in AURORA 2006GRC 6.15.06_Final 2008 PTC Rate Design Workpapers 10.27.08 2" xfId="10399"/>
    <cellStyle name="_Costs not in AURORA 2006GRC 6.15.06_Gas Rev Req Model (2010 GRC)" xfId="10398"/>
    <cellStyle name="_Costs not in AURORA 2006GRC 6.15.06_INPUTS" xfId="10397"/>
    <cellStyle name="_Costs not in AURORA 2006GRC 6.15.06_INPUTS 2" xfId="10396"/>
    <cellStyle name="_Costs not in AURORA 2006GRC 6.15.06_INPUTS 2 2" xfId="10395"/>
    <cellStyle name="_Costs not in AURORA 2006GRC 6.15.06_INPUTS 3" xfId="10394"/>
    <cellStyle name="_Costs not in AURORA 2006GRC 6.15.06_Low Income 2010 RevRequirement" xfId="10393"/>
    <cellStyle name="_Costs not in AURORA 2006GRC 6.15.06_Low Income 2010 RevRequirement (2)" xfId="10392"/>
    <cellStyle name="_Costs not in AURORA 2006GRC 6.15.06_NIM Summary" xfId="10391"/>
    <cellStyle name="_Costs not in AURORA 2006GRC 6.15.06_NIM Summary 09GRC" xfId="10390"/>
    <cellStyle name="_Costs not in AURORA 2006GRC 6.15.06_NIM Summary 09GRC 2" xfId="10389"/>
    <cellStyle name="_Costs not in AURORA 2006GRC 6.15.06_NIM Summary 09GRC 2 2" xfId="10388"/>
    <cellStyle name="_Costs not in AURORA 2006GRC 6.15.06_NIM Summary 09GRC 3" xfId="10387"/>
    <cellStyle name="_Costs not in AURORA 2006GRC 6.15.06_NIM Summary 09GRC_DEM-WP(C) ENERG10C--ctn Mid-C_042010 2010GRC" xfId="10386"/>
    <cellStyle name="_Costs not in AURORA 2006GRC 6.15.06_NIM Summary 10" xfId="10385"/>
    <cellStyle name="_Costs not in AURORA 2006GRC 6.15.06_NIM Summary 2" xfId="10384"/>
    <cellStyle name="_Costs not in AURORA 2006GRC 6.15.06_NIM Summary 2 2" xfId="10383"/>
    <cellStyle name="_Costs not in AURORA 2006GRC 6.15.06_NIM Summary 3" xfId="10382"/>
    <cellStyle name="_Costs not in AURORA 2006GRC 6.15.06_NIM Summary 4" xfId="10381"/>
    <cellStyle name="_Costs not in AURORA 2006GRC 6.15.06_NIM Summary 5" xfId="10380"/>
    <cellStyle name="_Costs not in AURORA 2006GRC 6.15.06_NIM Summary 6" xfId="10379"/>
    <cellStyle name="_Costs not in AURORA 2006GRC 6.15.06_NIM Summary 7" xfId="10378"/>
    <cellStyle name="_Costs not in AURORA 2006GRC 6.15.06_NIM Summary 8" xfId="10377"/>
    <cellStyle name="_Costs not in AURORA 2006GRC 6.15.06_NIM Summary 9" xfId="10376"/>
    <cellStyle name="_Costs not in AURORA 2006GRC 6.15.06_NIM Summary_DEM-WP(C) ENERG10C--ctn Mid-C_042010 2010GRC" xfId="10375"/>
    <cellStyle name="_Costs not in AURORA 2006GRC 6.15.06_Oct2010toSep2011LwIncLead" xfId="10374"/>
    <cellStyle name="_Costs not in AURORA 2006GRC 6.15.06_PCA 10 -  Exhibit D Dec 2011" xfId="10373"/>
    <cellStyle name="_Costs not in AURORA 2006GRC 6.15.06_PCA 10 -  Exhibit D from A Kellogg Jan 2011" xfId="10372"/>
    <cellStyle name="_Costs not in AURORA 2006GRC 6.15.06_PCA 10 -  Exhibit D from A Kellogg July 2011" xfId="10371"/>
    <cellStyle name="_Costs not in AURORA 2006GRC 6.15.06_PCA 10 -  Exhibit D from S Free Rcv'd 12-11" xfId="10370"/>
    <cellStyle name="_Costs not in AURORA 2006GRC 6.15.06_PCA 11 -  Exhibit D Apr 2012 fr A Kellogg v2" xfId="10369"/>
    <cellStyle name="_Costs not in AURORA 2006GRC 6.15.06_PCA 11 -  Exhibit D Jan 2012 fr A Kellogg" xfId="10368"/>
    <cellStyle name="_Costs not in AURORA 2006GRC 6.15.06_PCA 11 -  Exhibit D Jan 2012 WF" xfId="10367"/>
    <cellStyle name="_Costs not in AURORA 2006GRC 6.15.06_PCA 9 -  Exhibit D April 2010" xfId="10366"/>
    <cellStyle name="_Costs not in AURORA 2006GRC 6.15.06_PCA 9 -  Exhibit D April 2010 (3)" xfId="10365"/>
    <cellStyle name="_Costs not in AURORA 2006GRC 6.15.06_PCA 9 -  Exhibit D April 2010 (3) 2" xfId="10364"/>
    <cellStyle name="_Costs not in AURORA 2006GRC 6.15.06_PCA 9 -  Exhibit D April 2010 (3) 2 2" xfId="10363"/>
    <cellStyle name="_Costs not in AURORA 2006GRC 6.15.06_PCA 9 -  Exhibit D April 2010 (3) 3" xfId="10362"/>
    <cellStyle name="_Costs not in AURORA 2006GRC 6.15.06_PCA 9 -  Exhibit D April 2010 (3)_DEM-WP(C) ENERG10C--ctn Mid-C_042010 2010GRC" xfId="10361"/>
    <cellStyle name="_Costs not in AURORA 2006GRC 6.15.06_PCA 9 -  Exhibit D April 2010 2" xfId="10360"/>
    <cellStyle name="_Costs not in AURORA 2006GRC 6.15.06_PCA 9 -  Exhibit D April 2010 3" xfId="10359"/>
    <cellStyle name="_Costs not in AURORA 2006GRC 6.15.06_PCA 9 -  Exhibit D April 2010 4" xfId="10358"/>
    <cellStyle name="_Costs not in AURORA 2006GRC 6.15.06_PCA 9 -  Exhibit D April 2010 5" xfId="10357"/>
    <cellStyle name="_Costs not in AURORA 2006GRC 6.15.06_PCA 9 -  Exhibit D April 2010 6" xfId="10356"/>
    <cellStyle name="_Costs not in AURORA 2006GRC 6.15.06_PCA 9 -  Exhibit D April 2010 7" xfId="10355"/>
    <cellStyle name="_Costs not in AURORA 2006GRC 6.15.06_PCA 9 -  Exhibit D Nov 2010" xfId="10354"/>
    <cellStyle name="_Costs not in AURORA 2006GRC 6.15.06_PCA 9 -  Exhibit D Nov 2010 2" xfId="10353"/>
    <cellStyle name="_Costs not in AURORA 2006GRC 6.15.06_PCA 9 - Exhibit D at August 2010" xfId="10352"/>
    <cellStyle name="_Costs not in AURORA 2006GRC 6.15.06_PCA 9 - Exhibit D at August 2010 2" xfId="10351"/>
    <cellStyle name="_Costs not in AURORA 2006GRC 6.15.06_PCA 9 - Exhibit D June 2010 GRC" xfId="10350"/>
    <cellStyle name="_Costs not in AURORA 2006GRC 6.15.06_PCA 9 - Exhibit D June 2010 GRC 2" xfId="10349"/>
    <cellStyle name="_Costs not in AURORA 2006GRC 6.15.06_Power Costs - Comparison bx Rbtl-Staff-Jt-PC" xfId="10348"/>
    <cellStyle name="_Costs not in AURORA 2006GRC 6.15.06_Power Costs - Comparison bx Rbtl-Staff-Jt-PC 2" xfId="10347"/>
    <cellStyle name="_Costs not in AURORA 2006GRC 6.15.06_Power Costs - Comparison bx Rbtl-Staff-Jt-PC 2 2" xfId="10346"/>
    <cellStyle name="_Costs not in AURORA 2006GRC 6.15.06_Power Costs - Comparison bx Rbtl-Staff-Jt-PC 3" xfId="10345"/>
    <cellStyle name="_Costs not in AURORA 2006GRC 6.15.06_Power Costs - Comparison bx Rbtl-Staff-Jt-PC_Adj Bench DR 3 for Initial Briefs (Electric)" xfId="10344"/>
    <cellStyle name="_Costs not in AURORA 2006GRC 6.15.06_Power Costs - Comparison bx Rbtl-Staff-Jt-PC_Adj Bench DR 3 for Initial Briefs (Electric) 2" xfId="10343"/>
    <cellStyle name="_Costs not in AURORA 2006GRC 6.15.06_Power Costs - Comparison bx Rbtl-Staff-Jt-PC_Adj Bench DR 3 for Initial Briefs (Electric) 2 2" xfId="10342"/>
    <cellStyle name="_Costs not in AURORA 2006GRC 6.15.06_Power Costs - Comparison bx Rbtl-Staff-Jt-PC_Adj Bench DR 3 for Initial Briefs (Electric) 3" xfId="10341"/>
    <cellStyle name="_Costs not in AURORA 2006GRC 6.15.06_Power Costs - Comparison bx Rbtl-Staff-Jt-PC_Adj Bench DR 3 for Initial Briefs (Electric)_DEM-WP(C) ENERG10C--ctn Mid-C_042010 2010GRC" xfId="10340"/>
    <cellStyle name="_Costs not in AURORA 2006GRC 6.15.06_Power Costs - Comparison bx Rbtl-Staff-Jt-PC_DEM-WP(C) ENERG10C--ctn Mid-C_042010 2010GRC" xfId="10339"/>
    <cellStyle name="_Costs not in AURORA 2006GRC 6.15.06_Power Costs - Comparison bx Rbtl-Staff-Jt-PC_Electric Rev Req Model (2009 GRC) Rebuttal" xfId="10338"/>
    <cellStyle name="_Costs not in AURORA 2006GRC 6.15.06_Power Costs - Comparison bx Rbtl-Staff-Jt-PC_Electric Rev Req Model (2009 GRC) Rebuttal 2" xfId="10337"/>
    <cellStyle name="_Costs not in AURORA 2006GRC 6.15.06_Power Costs - Comparison bx Rbtl-Staff-Jt-PC_Electric Rev Req Model (2009 GRC) Rebuttal 2 2" xfId="10336"/>
    <cellStyle name="_Costs not in AURORA 2006GRC 6.15.06_Power Costs - Comparison bx Rbtl-Staff-Jt-PC_Electric Rev Req Model (2009 GRC) Rebuttal 3" xfId="10335"/>
    <cellStyle name="_Costs not in AURORA 2006GRC 6.15.06_Power Costs - Comparison bx Rbtl-Staff-Jt-PC_Electric Rev Req Model (2009 GRC) Rebuttal REmoval of New  WH Solar AdjustMI" xfId="10334"/>
    <cellStyle name="_Costs not in AURORA 2006GRC 6.15.06_Power Costs - Comparison bx Rbtl-Staff-Jt-PC_Electric Rev Req Model (2009 GRC) Rebuttal REmoval of New  WH Solar AdjustMI 2" xfId="10333"/>
    <cellStyle name="_Costs not in AURORA 2006GRC 6.15.06_Power Costs - Comparison bx Rbtl-Staff-Jt-PC_Electric Rev Req Model (2009 GRC) Rebuttal REmoval of New  WH Solar AdjustMI 2 2" xfId="10332"/>
    <cellStyle name="_Costs not in AURORA 2006GRC 6.15.06_Power Costs - Comparison bx Rbtl-Staff-Jt-PC_Electric Rev Req Model (2009 GRC) Rebuttal REmoval of New  WH Solar AdjustMI 3" xfId="10331"/>
    <cellStyle name="_Costs not in AURORA 2006GRC 6.15.06_Power Costs - Comparison bx Rbtl-Staff-Jt-PC_Electric Rev Req Model (2009 GRC) Rebuttal REmoval of New  WH Solar AdjustMI_DEM-WP(C) ENERG10C--ctn Mid-C_042010 2010GRC" xfId="10330"/>
    <cellStyle name="_Costs not in AURORA 2006GRC 6.15.06_Power Costs - Comparison bx Rbtl-Staff-Jt-PC_Electric Rev Req Model (2009 GRC) Revised 01-18-2010" xfId="10329"/>
    <cellStyle name="_Costs not in AURORA 2006GRC 6.15.06_Power Costs - Comparison bx Rbtl-Staff-Jt-PC_Electric Rev Req Model (2009 GRC) Revised 01-18-2010 2" xfId="10328"/>
    <cellStyle name="_Costs not in AURORA 2006GRC 6.15.06_Power Costs - Comparison bx Rbtl-Staff-Jt-PC_Electric Rev Req Model (2009 GRC) Revised 01-18-2010 2 2" xfId="10327"/>
    <cellStyle name="_Costs not in AURORA 2006GRC 6.15.06_Power Costs - Comparison bx Rbtl-Staff-Jt-PC_Electric Rev Req Model (2009 GRC) Revised 01-18-2010 3" xfId="10326"/>
    <cellStyle name="_Costs not in AURORA 2006GRC 6.15.06_Power Costs - Comparison bx Rbtl-Staff-Jt-PC_Electric Rev Req Model (2009 GRC) Revised 01-18-2010_DEM-WP(C) ENERG10C--ctn Mid-C_042010 2010GRC" xfId="10325"/>
    <cellStyle name="_Costs not in AURORA 2006GRC 6.15.06_Power Costs - Comparison bx Rbtl-Staff-Jt-PC_Final Order Electric EXHIBIT A-1" xfId="10324"/>
    <cellStyle name="_Costs not in AURORA 2006GRC 6.15.06_Power Costs - Comparison bx Rbtl-Staff-Jt-PC_Final Order Electric EXHIBIT A-1 2" xfId="10323"/>
    <cellStyle name="_Costs not in AURORA 2006GRC 6.15.06_Power Costs - Comparison bx Rbtl-Staff-Jt-PC_Final Order Electric EXHIBIT A-1 2 2" xfId="10322"/>
    <cellStyle name="_Costs not in AURORA 2006GRC 6.15.06_Power Costs - Comparison bx Rbtl-Staff-Jt-PC_Final Order Electric EXHIBIT A-1 3" xfId="10321"/>
    <cellStyle name="_Costs not in AURORA 2006GRC 6.15.06_Production Adj 4.37" xfId="10320"/>
    <cellStyle name="_Costs not in AURORA 2006GRC 6.15.06_Production Adj 4.37 2" xfId="10319"/>
    <cellStyle name="_Costs not in AURORA 2006GRC 6.15.06_Production Adj 4.37 2 2" xfId="10318"/>
    <cellStyle name="_Costs not in AURORA 2006GRC 6.15.06_Production Adj 4.37 3" xfId="10317"/>
    <cellStyle name="_Costs not in AURORA 2006GRC 6.15.06_Purchased Power Adj 4.03" xfId="10316"/>
    <cellStyle name="_Costs not in AURORA 2006GRC 6.15.06_Purchased Power Adj 4.03 2" xfId="10315"/>
    <cellStyle name="_Costs not in AURORA 2006GRC 6.15.06_Purchased Power Adj 4.03 2 2" xfId="10314"/>
    <cellStyle name="_Costs not in AURORA 2006GRC 6.15.06_Purchased Power Adj 4.03 3" xfId="10313"/>
    <cellStyle name="_Costs not in AURORA 2006GRC 6.15.06_Rebuttal Power Costs" xfId="10312"/>
    <cellStyle name="_Costs not in AURORA 2006GRC 6.15.06_Rebuttal Power Costs 2" xfId="10311"/>
    <cellStyle name="_Costs not in AURORA 2006GRC 6.15.06_Rebuttal Power Costs 2 2" xfId="10310"/>
    <cellStyle name="_Costs not in AURORA 2006GRC 6.15.06_Rebuttal Power Costs 3" xfId="10309"/>
    <cellStyle name="_Costs not in AURORA 2006GRC 6.15.06_Rebuttal Power Costs_Adj Bench DR 3 for Initial Briefs (Electric)" xfId="10308"/>
    <cellStyle name="_Costs not in AURORA 2006GRC 6.15.06_Rebuttal Power Costs_Adj Bench DR 3 for Initial Briefs (Electric) 2" xfId="10307"/>
    <cellStyle name="_Costs not in AURORA 2006GRC 6.15.06_Rebuttal Power Costs_Adj Bench DR 3 for Initial Briefs (Electric) 2 2" xfId="10306"/>
    <cellStyle name="_Costs not in AURORA 2006GRC 6.15.06_Rebuttal Power Costs_Adj Bench DR 3 for Initial Briefs (Electric) 3" xfId="10305"/>
    <cellStyle name="_Costs not in AURORA 2006GRC 6.15.06_Rebuttal Power Costs_Adj Bench DR 3 for Initial Briefs (Electric)_DEM-WP(C) ENERG10C--ctn Mid-C_042010 2010GRC" xfId="10304"/>
    <cellStyle name="_Costs not in AURORA 2006GRC 6.15.06_Rebuttal Power Costs_DEM-WP(C) ENERG10C--ctn Mid-C_042010 2010GRC" xfId="10303"/>
    <cellStyle name="_Costs not in AURORA 2006GRC 6.15.06_Rebuttal Power Costs_Electric Rev Req Model (2009 GRC) Rebuttal" xfId="10302"/>
    <cellStyle name="_Costs not in AURORA 2006GRC 6.15.06_Rebuttal Power Costs_Electric Rev Req Model (2009 GRC) Rebuttal 2" xfId="10301"/>
    <cellStyle name="_Costs not in AURORA 2006GRC 6.15.06_Rebuttal Power Costs_Electric Rev Req Model (2009 GRC) Rebuttal 2 2" xfId="10300"/>
    <cellStyle name="_Costs not in AURORA 2006GRC 6.15.06_Rebuttal Power Costs_Electric Rev Req Model (2009 GRC) Rebuttal 3" xfId="10299"/>
    <cellStyle name="_Costs not in AURORA 2006GRC 6.15.06_Rebuttal Power Costs_Electric Rev Req Model (2009 GRC) Rebuttal REmoval of New  WH Solar AdjustMI" xfId="10298"/>
    <cellStyle name="_Costs not in AURORA 2006GRC 6.15.06_Rebuttal Power Costs_Electric Rev Req Model (2009 GRC) Rebuttal REmoval of New  WH Solar AdjustMI 2" xfId="10297"/>
    <cellStyle name="_Costs not in AURORA 2006GRC 6.15.06_Rebuttal Power Costs_Electric Rev Req Model (2009 GRC) Rebuttal REmoval of New  WH Solar AdjustMI 2 2" xfId="10296"/>
    <cellStyle name="_Costs not in AURORA 2006GRC 6.15.06_Rebuttal Power Costs_Electric Rev Req Model (2009 GRC) Rebuttal REmoval of New  WH Solar AdjustMI 3" xfId="10295"/>
    <cellStyle name="_Costs not in AURORA 2006GRC 6.15.06_Rebuttal Power Costs_Electric Rev Req Model (2009 GRC) Rebuttal REmoval of New  WH Solar AdjustMI_DEM-WP(C) ENERG10C--ctn Mid-C_042010 2010GRC" xfId="10294"/>
    <cellStyle name="_Costs not in AURORA 2006GRC 6.15.06_Rebuttal Power Costs_Electric Rev Req Model (2009 GRC) Revised 01-18-2010" xfId="10293"/>
    <cellStyle name="_Costs not in AURORA 2006GRC 6.15.06_Rebuttal Power Costs_Electric Rev Req Model (2009 GRC) Revised 01-18-2010 2" xfId="10292"/>
    <cellStyle name="_Costs not in AURORA 2006GRC 6.15.06_Rebuttal Power Costs_Electric Rev Req Model (2009 GRC) Revised 01-18-2010 2 2" xfId="10291"/>
    <cellStyle name="_Costs not in AURORA 2006GRC 6.15.06_Rebuttal Power Costs_Electric Rev Req Model (2009 GRC) Revised 01-18-2010 3" xfId="10290"/>
    <cellStyle name="_Costs not in AURORA 2006GRC 6.15.06_Rebuttal Power Costs_Electric Rev Req Model (2009 GRC) Revised 01-18-2010_DEM-WP(C) ENERG10C--ctn Mid-C_042010 2010GRC" xfId="10289"/>
    <cellStyle name="_Costs not in AURORA 2006GRC 6.15.06_Rebuttal Power Costs_Final Order Electric EXHIBIT A-1" xfId="10288"/>
    <cellStyle name="_Costs not in AURORA 2006GRC 6.15.06_Rebuttal Power Costs_Final Order Electric EXHIBIT A-1 2" xfId="10287"/>
    <cellStyle name="_Costs not in AURORA 2006GRC 6.15.06_Rebuttal Power Costs_Final Order Electric EXHIBIT A-1 2 2" xfId="10286"/>
    <cellStyle name="_Costs not in AURORA 2006GRC 6.15.06_Rebuttal Power Costs_Final Order Electric EXHIBIT A-1 3" xfId="10285"/>
    <cellStyle name="_Costs not in AURORA 2006GRC 6.15.06_RECS vs PTC's w Interest 6-28-10" xfId="10284"/>
    <cellStyle name="_Costs not in AURORA 2006GRC 6.15.06_revised april pca for Annette" xfId="10283"/>
    <cellStyle name="_Costs not in AURORA 2006GRC 6.15.06_ROR &amp; CONV FACTOR" xfId="10282"/>
    <cellStyle name="_Costs not in AURORA 2006GRC 6.15.06_ROR &amp; CONV FACTOR 2" xfId="10281"/>
    <cellStyle name="_Costs not in AURORA 2006GRC 6.15.06_ROR &amp; CONV FACTOR 2 2" xfId="10280"/>
    <cellStyle name="_Costs not in AURORA 2006GRC 6.15.06_ROR &amp; CONV FACTOR 3" xfId="10279"/>
    <cellStyle name="_Costs not in AURORA 2006GRC 6.15.06_ROR 5.02" xfId="10278"/>
    <cellStyle name="_Costs not in AURORA 2006GRC 6.15.06_ROR 5.02 2" xfId="10277"/>
    <cellStyle name="_Costs not in AURORA 2006GRC 6.15.06_ROR 5.02 2 2" xfId="10276"/>
    <cellStyle name="_Costs not in AURORA 2006GRC 6.15.06_ROR 5.02 3" xfId="10275"/>
    <cellStyle name="_Costs not in AURORA 2006GRC 6.15.06_Wind Integration 10GRC" xfId="10274"/>
    <cellStyle name="_Costs not in AURORA 2006GRC 6.15.06_Wind Integration 10GRC 2" xfId="10273"/>
    <cellStyle name="_Costs not in AURORA 2006GRC 6.15.06_Wind Integration 10GRC 2 2" xfId="10272"/>
    <cellStyle name="_Costs not in AURORA 2006GRC 6.15.06_Wind Integration 10GRC 3" xfId="10271"/>
    <cellStyle name="_Costs not in AURORA 2006GRC 6.15.06_Wind Integration 10GRC_DEM-WP(C) ENERG10C--ctn Mid-C_042010 2010GRC" xfId="10270"/>
    <cellStyle name="_Costs not in AURORA 2006GRC w gas price updated" xfId="10269"/>
    <cellStyle name="_Costs not in AURORA 2006GRC w gas price updated 2" xfId="10268"/>
    <cellStyle name="_Costs not in AURORA 2006GRC w gas price updated 2 2" xfId="10267"/>
    <cellStyle name="_Costs not in AURORA 2006GRC w gas price updated 3" xfId="10266"/>
    <cellStyle name="_Costs not in AURORA 2006GRC w gas price updated_Adj Bench DR 3 for Initial Briefs (Electric)" xfId="10265"/>
    <cellStyle name="_Costs not in AURORA 2006GRC w gas price updated_Adj Bench DR 3 for Initial Briefs (Electric) 2" xfId="10264"/>
    <cellStyle name="_Costs not in AURORA 2006GRC w gas price updated_Adj Bench DR 3 for Initial Briefs (Electric) 2 2" xfId="10263"/>
    <cellStyle name="_Costs not in AURORA 2006GRC w gas price updated_Adj Bench DR 3 for Initial Briefs (Electric) 3" xfId="10262"/>
    <cellStyle name="_Costs not in AURORA 2006GRC w gas price updated_Adj Bench DR 3 for Initial Briefs (Electric)_DEM-WP(C) ENERG10C--ctn Mid-C_042010 2010GRC" xfId="10261"/>
    <cellStyle name="_Costs not in AURORA 2006GRC w gas price updated_Book1" xfId="10260"/>
    <cellStyle name="_Costs not in AURORA 2006GRC w gas price updated_Book2" xfId="10259"/>
    <cellStyle name="_Costs not in AURORA 2006GRC w gas price updated_Book2 2" xfId="10258"/>
    <cellStyle name="_Costs not in AURORA 2006GRC w gas price updated_Book2 2 2" xfId="10257"/>
    <cellStyle name="_Costs not in AURORA 2006GRC w gas price updated_Book2 3" xfId="10256"/>
    <cellStyle name="_Costs not in AURORA 2006GRC w gas price updated_Book2_Adj Bench DR 3 for Initial Briefs (Electric)" xfId="10255"/>
    <cellStyle name="_Costs not in AURORA 2006GRC w gas price updated_Book2_Adj Bench DR 3 for Initial Briefs (Electric) 2" xfId="10254"/>
    <cellStyle name="_Costs not in AURORA 2006GRC w gas price updated_Book2_Adj Bench DR 3 for Initial Briefs (Electric) 2 2" xfId="10253"/>
    <cellStyle name="_Costs not in AURORA 2006GRC w gas price updated_Book2_Adj Bench DR 3 for Initial Briefs (Electric) 3" xfId="10252"/>
    <cellStyle name="_Costs not in AURORA 2006GRC w gas price updated_Book2_Adj Bench DR 3 for Initial Briefs (Electric)_DEM-WP(C) ENERG10C--ctn Mid-C_042010 2010GRC" xfId="10251"/>
    <cellStyle name="_Costs not in AURORA 2006GRC w gas price updated_Book2_DEM-WP(C) ENERG10C--ctn Mid-C_042010 2010GRC" xfId="10250"/>
    <cellStyle name="_Costs not in AURORA 2006GRC w gas price updated_Book2_Electric Rev Req Model (2009 GRC) Rebuttal" xfId="10249"/>
    <cellStyle name="_Costs not in AURORA 2006GRC w gas price updated_Book2_Electric Rev Req Model (2009 GRC) Rebuttal 2" xfId="10248"/>
    <cellStyle name="_Costs not in AURORA 2006GRC w gas price updated_Book2_Electric Rev Req Model (2009 GRC) Rebuttal 2 2" xfId="10247"/>
    <cellStyle name="_Costs not in AURORA 2006GRC w gas price updated_Book2_Electric Rev Req Model (2009 GRC) Rebuttal 3" xfId="10246"/>
    <cellStyle name="_Costs not in AURORA 2006GRC w gas price updated_Book2_Electric Rev Req Model (2009 GRC) Rebuttal REmoval of New  WH Solar AdjustMI" xfId="10245"/>
    <cellStyle name="_Costs not in AURORA 2006GRC w gas price updated_Book2_Electric Rev Req Model (2009 GRC) Rebuttal REmoval of New  WH Solar AdjustMI 2" xfId="10244"/>
    <cellStyle name="_Costs not in AURORA 2006GRC w gas price updated_Book2_Electric Rev Req Model (2009 GRC) Rebuttal REmoval of New  WH Solar AdjustMI 2 2" xfId="10243"/>
    <cellStyle name="_Costs not in AURORA 2006GRC w gas price updated_Book2_Electric Rev Req Model (2009 GRC) Rebuttal REmoval of New  WH Solar AdjustMI 3" xfId="10242"/>
    <cellStyle name="_Costs not in AURORA 2006GRC w gas price updated_Book2_Electric Rev Req Model (2009 GRC) Rebuttal REmoval of New  WH Solar AdjustMI_DEM-WP(C) ENERG10C--ctn Mid-C_042010 2010GRC" xfId="10241"/>
    <cellStyle name="_Costs not in AURORA 2006GRC w gas price updated_Book2_Electric Rev Req Model (2009 GRC) Revised 01-18-2010" xfId="10240"/>
    <cellStyle name="_Costs not in AURORA 2006GRC w gas price updated_Book2_Electric Rev Req Model (2009 GRC) Revised 01-18-2010 2" xfId="10239"/>
    <cellStyle name="_Costs not in AURORA 2006GRC w gas price updated_Book2_Electric Rev Req Model (2009 GRC) Revised 01-18-2010 2 2" xfId="10238"/>
    <cellStyle name="_Costs not in AURORA 2006GRC w gas price updated_Book2_Electric Rev Req Model (2009 GRC) Revised 01-18-2010 3" xfId="10237"/>
    <cellStyle name="_Costs not in AURORA 2006GRC w gas price updated_Book2_Electric Rev Req Model (2009 GRC) Revised 01-18-2010_DEM-WP(C) ENERG10C--ctn Mid-C_042010 2010GRC" xfId="10236"/>
    <cellStyle name="_Costs not in AURORA 2006GRC w gas price updated_Book2_Final Order Electric EXHIBIT A-1" xfId="10235"/>
    <cellStyle name="_Costs not in AURORA 2006GRC w gas price updated_Book2_Final Order Electric EXHIBIT A-1 2" xfId="10234"/>
    <cellStyle name="_Costs not in AURORA 2006GRC w gas price updated_Book2_Final Order Electric EXHIBIT A-1 2 2" xfId="10233"/>
    <cellStyle name="_Costs not in AURORA 2006GRC w gas price updated_Book2_Final Order Electric EXHIBIT A-1 3" xfId="10232"/>
    <cellStyle name="_Costs not in AURORA 2006GRC w gas price updated_Chelan PUD Power Costs (8-10)" xfId="10231"/>
    <cellStyle name="_Costs not in AURORA 2006GRC w gas price updated_Colstrip 1&amp;2 Annual O&amp;M Budgets" xfId="10230"/>
    <cellStyle name="_Costs not in AURORA 2006GRC w gas price updated_Confidential Material" xfId="10229"/>
    <cellStyle name="_Costs not in AURORA 2006GRC w gas price updated_DEM-WP(C) Colstrip 12 Coal Cost Forecast 2010GRC" xfId="10228"/>
    <cellStyle name="_Costs not in AURORA 2006GRC w gas price updated_DEM-WP(C) ENERG10C--ctn Mid-C_042010 2010GRC" xfId="10227"/>
    <cellStyle name="_Costs not in AURORA 2006GRC w gas price updated_DEM-WP(C) Production O&amp;M 2010GRC As-Filed" xfId="10226"/>
    <cellStyle name="_Costs not in AURORA 2006GRC w gas price updated_DEM-WP(C) Production O&amp;M 2010GRC As-Filed 2" xfId="10225"/>
    <cellStyle name="_Costs not in AURORA 2006GRC w gas price updated_DEM-WP(C) Production O&amp;M 2010GRC As-Filed 3" xfId="10224"/>
    <cellStyle name="_Costs not in AURORA 2006GRC w gas price updated_Electric Rev Req Model (2009 GRC) " xfId="10223"/>
    <cellStyle name="_Costs not in AURORA 2006GRC w gas price updated_Electric Rev Req Model (2009 GRC)  2" xfId="10222"/>
    <cellStyle name="_Costs not in AURORA 2006GRC w gas price updated_Electric Rev Req Model (2009 GRC)  2 2" xfId="10221"/>
    <cellStyle name="_Costs not in AURORA 2006GRC w gas price updated_Electric Rev Req Model (2009 GRC)  3" xfId="10220"/>
    <cellStyle name="_Costs not in AURORA 2006GRC w gas price updated_Electric Rev Req Model (2009 GRC) _DEM-WP(C) ENERG10C--ctn Mid-C_042010 2010GRC" xfId="10219"/>
    <cellStyle name="_Costs not in AURORA 2006GRC w gas price updated_Electric Rev Req Model (2009 GRC) Rebuttal" xfId="10218"/>
    <cellStyle name="_Costs not in AURORA 2006GRC w gas price updated_Electric Rev Req Model (2009 GRC) Rebuttal 2" xfId="10217"/>
    <cellStyle name="_Costs not in AURORA 2006GRC w gas price updated_Electric Rev Req Model (2009 GRC) Rebuttal 2 2" xfId="10216"/>
    <cellStyle name="_Costs not in AURORA 2006GRC w gas price updated_Electric Rev Req Model (2009 GRC) Rebuttal 3" xfId="10215"/>
    <cellStyle name="_Costs not in AURORA 2006GRC w gas price updated_Electric Rev Req Model (2009 GRC) Rebuttal REmoval of New  WH Solar AdjustMI" xfId="10214"/>
    <cellStyle name="_Costs not in AURORA 2006GRC w gas price updated_Electric Rev Req Model (2009 GRC) Rebuttal REmoval of New  WH Solar AdjustMI 2" xfId="10213"/>
    <cellStyle name="_Costs not in AURORA 2006GRC w gas price updated_Electric Rev Req Model (2009 GRC) Rebuttal REmoval of New  WH Solar AdjustMI 2 2" xfId="10212"/>
    <cellStyle name="_Costs not in AURORA 2006GRC w gas price updated_Electric Rev Req Model (2009 GRC) Rebuttal REmoval of New  WH Solar AdjustMI 3" xfId="10211"/>
    <cellStyle name="_Costs not in AURORA 2006GRC w gas price updated_Electric Rev Req Model (2009 GRC) Rebuttal REmoval of New  WH Solar AdjustMI_DEM-WP(C) ENERG10C--ctn Mid-C_042010 2010GRC" xfId="10210"/>
    <cellStyle name="_Costs not in AURORA 2006GRC w gas price updated_Electric Rev Req Model (2009 GRC) Revised 01-18-2010" xfId="10209"/>
    <cellStyle name="_Costs not in AURORA 2006GRC w gas price updated_Electric Rev Req Model (2009 GRC) Revised 01-18-2010 2" xfId="10208"/>
    <cellStyle name="_Costs not in AURORA 2006GRC w gas price updated_Electric Rev Req Model (2009 GRC) Revised 01-18-2010 2 2" xfId="10207"/>
    <cellStyle name="_Costs not in AURORA 2006GRC w gas price updated_Electric Rev Req Model (2009 GRC) Revised 01-18-2010 3" xfId="10206"/>
    <cellStyle name="_Costs not in AURORA 2006GRC w gas price updated_Electric Rev Req Model (2009 GRC) Revised 01-18-2010_DEM-WP(C) ENERG10C--ctn Mid-C_042010 2010GRC" xfId="10205"/>
    <cellStyle name="_Costs not in AURORA 2006GRC w gas price updated_Electric Rev Req Model (2010 GRC)" xfId="10204"/>
    <cellStyle name="_Costs not in AURORA 2006GRC w gas price updated_Electric Rev Req Model (2010 GRC) SF" xfId="10203"/>
    <cellStyle name="_Costs not in AURORA 2006GRC w gas price updated_Final Order Electric EXHIBIT A-1" xfId="10202"/>
    <cellStyle name="_Costs not in AURORA 2006GRC w gas price updated_Final Order Electric EXHIBIT A-1 2" xfId="10201"/>
    <cellStyle name="_Costs not in AURORA 2006GRC w gas price updated_Final Order Electric EXHIBIT A-1 2 2" xfId="10200"/>
    <cellStyle name="_Costs not in AURORA 2006GRC w gas price updated_Final Order Electric EXHIBIT A-1 3" xfId="10199"/>
    <cellStyle name="_Costs not in AURORA 2006GRC w gas price updated_NIM Summary" xfId="10198"/>
    <cellStyle name="_Costs not in AURORA 2006GRC w gas price updated_NIM Summary 2" xfId="10197"/>
    <cellStyle name="_Costs not in AURORA 2006GRC w gas price updated_NIM Summary 2 2" xfId="10196"/>
    <cellStyle name="_Costs not in AURORA 2006GRC w gas price updated_NIM Summary 3" xfId="10195"/>
    <cellStyle name="_Costs not in AURORA 2006GRC w gas price updated_NIM Summary_DEM-WP(C) ENERG10C--ctn Mid-C_042010 2010GRC" xfId="10194"/>
    <cellStyle name="_Costs not in AURORA 2006GRC w gas price updated_Rebuttal Power Costs" xfId="10193"/>
    <cellStyle name="_Costs not in AURORA 2006GRC w gas price updated_Rebuttal Power Costs 2" xfId="10192"/>
    <cellStyle name="_Costs not in AURORA 2006GRC w gas price updated_Rebuttal Power Costs 2 2" xfId="10191"/>
    <cellStyle name="_Costs not in AURORA 2006GRC w gas price updated_Rebuttal Power Costs 3" xfId="10190"/>
    <cellStyle name="_Costs not in AURORA 2006GRC w gas price updated_Rebuttal Power Costs_Adj Bench DR 3 for Initial Briefs (Electric)" xfId="10189"/>
    <cellStyle name="_Costs not in AURORA 2006GRC w gas price updated_Rebuttal Power Costs_Adj Bench DR 3 for Initial Briefs (Electric) 2" xfId="10188"/>
    <cellStyle name="_Costs not in AURORA 2006GRC w gas price updated_Rebuttal Power Costs_Adj Bench DR 3 for Initial Briefs (Electric) 2 2" xfId="10187"/>
    <cellStyle name="_Costs not in AURORA 2006GRC w gas price updated_Rebuttal Power Costs_Adj Bench DR 3 for Initial Briefs (Electric) 3" xfId="10186"/>
    <cellStyle name="_Costs not in AURORA 2006GRC w gas price updated_Rebuttal Power Costs_Adj Bench DR 3 for Initial Briefs (Electric)_DEM-WP(C) ENERG10C--ctn Mid-C_042010 2010GRC" xfId="10185"/>
    <cellStyle name="_Costs not in AURORA 2006GRC w gas price updated_Rebuttal Power Costs_DEM-WP(C) ENERG10C--ctn Mid-C_042010 2010GRC" xfId="10184"/>
    <cellStyle name="_Costs not in AURORA 2006GRC w gas price updated_Rebuttal Power Costs_Electric Rev Req Model (2009 GRC) Rebuttal" xfId="10183"/>
    <cellStyle name="_Costs not in AURORA 2006GRC w gas price updated_Rebuttal Power Costs_Electric Rev Req Model (2009 GRC) Rebuttal 2" xfId="10182"/>
    <cellStyle name="_Costs not in AURORA 2006GRC w gas price updated_Rebuttal Power Costs_Electric Rev Req Model (2009 GRC) Rebuttal 2 2" xfId="10181"/>
    <cellStyle name="_Costs not in AURORA 2006GRC w gas price updated_Rebuttal Power Costs_Electric Rev Req Model (2009 GRC) Rebuttal 3" xfId="10180"/>
    <cellStyle name="_Costs not in AURORA 2006GRC w gas price updated_Rebuttal Power Costs_Electric Rev Req Model (2009 GRC) Rebuttal REmoval of New  WH Solar AdjustMI" xfId="10179"/>
    <cellStyle name="_Costs not in AURORA 2006GRC w gas price updated_Rebuttal Power Costs_Electric Rev Req Model (2009 GRC) Rebuttal REmoval of New  WH Solar AdjustMI 2" xfId="10178"/>
    <cellStyle name="_Costs not in AURORA 2006GRC w gas price updated_Rebuttal Power Costs_Electric Rev Req Model (2009 GRC) Rebuttal REmoval of New  WH Solar AdjustMI 2 2" xfId="10177"/>
    <cellStyle name="_Costs not in AURORA 2006GRC w gas price updated_Rebuttal Power Costs_Electric Rev Req Model (2009 GRC) Rebuttal REmoval of New  WH Solar AdjustMI 3" xfId="10176"/>
    <cellStyle name="_Costs not in AURORA 2006GRC w gas price updated_Rebuttal Power Costs_Electric Rev Req Model (2009 GRC) Rebuttal REmoval of New  WH Solar AdjustMI_DEM-WP(C) ENERG10C--ctn Mid-C_042010 2010GRC" xfId="10175"/>
    <cellStyle name="_Costs not in AURORA 2006GRC w gas price updated_Rebuttal Power Costs_Electric Rev Req Model (2009 GRC) Revised 01-18-2010" xfId="10174"/>
    <cellStyle name="_Costs not in AURORA 2006GRC w gas price updated_Rebuttal Power Costs_Electric Rev Req Model (2009 GRC) Revised 01-18-2010 2" xfId="10173"/>
    <cellStyle name="_Costs not in AURORA 2006GRC w gas price updated_Rebuttal Power Costs_Electric Rev Req Model (2009 GRC) Revised 01-18-2010 2 2" xfId="10172"/>
    <cellStyle name="_Costs not in AURORA 2006GRC w gas price updated_Rebuttal Power Costs_Electric Rev Req Model (2009 GRC) Revised 01-18-2010 3" xfId="10171"/>
    <cellStyle name="_Costs not in AURORA 2006GRC w gas price updated_Rebuttal Power Costs_Electric Rev Req Model (2009 GRC) Revised 01-18-2010_DEM-WP(C) ENERG10C--ctn Mid-C_042010 2010GRC" xfId="10170"/>
    <cellStyle name="_Costs not in AURORA 2006GRC w gas price updated_Rebuttal Power Costs_Final Order Electric EXHIBIT A-1" xfId="10169"/>
    <cellStyle name="_Costs not in AURORA 2006GRC w gas price updated_Rebuttal Power Costs_Final Order Electric EXHIBIT A-1 2" xfId="10168"/>
    <cellStyle name="_Costs not in AURORA 2006GRC w gas price updated_Rebuttal Power Costs_Final Order Electric EXHIBIT A-1 2 2" xfId="10167"/>
    <cellStyle name="_Costs not in AURORA 2006GRC w gas price updated_Rebuttal Power Costs_Final Order Electric EXHIBIT A-1 3" xfId="10166"/>
    <cellStyle name="_Costs not in AURORA 2006GRC w gas price updated_TENASKA REGULATORY ASSET" xfId="10165"/>
    <cellStyle name="_Costs not in AURORA 2006GRC w gas price updated_TENASKA REGULATORY ASSET 2" xfId="10164"/>
    <cellStyle name="_Costs not in AURORA 2006GRC w gas price updated_TENASKA REGULATORY ASSET 2 2" xfId="10163"/>
    <cellStyle name="_Costs not in AURORA 2006GRC w gas price updated_TENASKA REGULATORY ASSET 3" xfId="10162"/>
    <cellStyle name="_Costs not in AURORA 2007 Rate Case" xfId="10161"/>
    <cellStyle name="_Costs not in AURORA 2007 Rate Case 2" xfId="10160"/>
    <cellStyle name="_Costs not in AURORA 2007 Rate Case 2 2" xfId="10159"/>
    <cellStyle name="_Costs not in AURORA 2007 Rate Case 2 2 2" xfId="10158"/>
    <cellStyle name="_Costs not in AURORA 2007 Rate Case 2 3" xfId="10157"/>
    <cellStyle name="_Costs not in AURORA 2007 Rate Case 3" xfId="10156"/>
    <cellStyle name="_Costs not in AURORA 2007 Rate Case 3 2" xfId="10155"/>
    <cellStyle name="_Costs not in AURORA 2007 Rate Case 4" xfId="10154"/>
    <cellStyle name="_Costs not in AURORA 2007 Rate Case 4 2" xfId="10153"/>
    <cellStyle name="_Costs not in AURORA 2007 Rate Case 5" xfId="10152"/>
    <cellStyle name="_Costs not in AURORA 2007 Rate Case 6" xfId="10151"/>
    <cellStyle name="_Costs not in AURORA 2007 Rate Case 6 2" xfId="10150"/>
    <cellStyle name="_Costs not in AURORA 2007 Rate Case 7" xfId="10149"/>
    <cellStyle name="_Costs not in AURORA 2007 Rate Case 7 2" xfId="10148"/>
    <cellStyle name="_Costs not in AURORA 2007 Rate Case_(C) WHE Proforma with ITC cash grant 10 Yr Amort_for deferral_102809" xfId="10147"/>
    <cellStyle name="_Costs not in AURORA 2007 Rate Case_(C) WHE Proforma with ITC cash grant 10 Yr Amort_for deferral_102809 2" xfId="10146"/>
    <cellStyle name="_Costs not in AURORA 2007 Rate Case_(C) WHE Proforma with ITC cash grant 10 Yr Amort_for deferral_102809 2 2" xfId="10145"/>
    <cellStyle name="_Costs not in AURORA 2007 Rate Case_(C) WHE Proforma with ITC cash grant 10 Yr Amort_for deferral_102809 3" xfId="10144"/>
    <cellStyle name="_Costs not in AURORA 2007 Rate Case_(C) WHE Proforma with ITC cash grant 10 Yr Amort_for deferral_102809_16.07E Wild Horse Wind Expansionwrkingfile" xfId="10143"/>
    <cellStyle name="_Costs not in AURORA 2007 Rate Case_(C) WHE Proforma with ITC cash grant 10 Yr Amort_for deferral_102809_16.07E Wild Horse Wind Expansionwrkingfile 2" xfId="10142"/>
    <cellStyle name="_Costs not in AURORA 2007 Rate Case_(C) WHE Proforma with ITC cash grant 10 Yr Amort_for deferral_102809_16.07E Wild Horse Wind Expansionwrkingfile 2 2" xfId="10141"/>
    <cellStyle name="_Costs not in AURORA 2007 Rate Case_(C) WHE Proforma with ITC cash grant 10 Yr Amort_for deferral_102809_16.07E Wild Horse Wind Expansionwrkingfile 3" xfId="10140"/>
    <cellStyle name="_Costs not in AURORA 2007 Rate Case_(C) WHE Proforma with ITC cash grant 10 Yr Amort_for deferral_102809_16.07E Wild Horse Wind Expansionwrkingfile SF" xfId="10139"/>
    <cellStyle name="_Costs not in AURORA 2007 Rate Case_(C) WHE Proforma with ITC cash grant 10 Yr Amort_for deferral_102809_16.07E Wild Horse Wind Expansionwrkingfile SF 2" xfId="10138"/>
    <cellStyle name="_Costs not in AURORA 2007 Rate Case_(C) WHE Proforma with ITC cash grant 10 Yr Amort_for deferral_102809_16.07E Wild Horse Wind Expansionwrkingfile SF 2 2" xfId="10137"/>
    <cellStyle name="_Costs not in AURORA 2007 Rate Case_(C) WHE Proforma with ITC cash grant 10 Yr Amort_for deferral_102809_16.07E Wild Horse Wind Expansionwrkingfile SF 3" xfId="10136"/>
    <cellStyle name="_Costs not in AURORA 2007 Rate Case_(C) WHE Proforma with ITC cash grant 10 Yr Amort_for deferral_102809_16.07E Wild Horse Wind Expansionwrkingfile SF_DEM-WP(C) ENERG10C--ctn Mid-C_042010 2010GRC" xfId="10135"/>
    <cellStyle name="_Costs not in AURORA 2007 Rate Case_(C) WHE Proforma with ITC cash grant 10 Yr Amort_for deferral_102809_16.07E Wild Horse Wind Expansionwrkingfile_DEM-WP(C) ENERG10C--ctn Mid-C_042010 2010GRC" xfId="10134"/>
    <cellStyle name="_Costs not in AURORA 2007 Rate Case_(C) WHE Proforma with ITC cash grant 10 Yr Amort_for deferral_102809_16.37E Wild Horse Expansion DeferralRevwrkingfile SF" xfId="10133"/>
    <cellStyle name="_Costs not in AURORA 2007 Rate Case_(C) WHE Proforma with ITC cash grant 10 Yr Amort_for deferral_102809_16.37E Wild Horse Expansion DeferralRevwrkingfile SF 2" xfId="10132"/>
    <cellStyle name="_Costs not in AURORA 2007 Rate Case_(C) WHE Proforma with ITC cash grant 10 Yr Amort_for deferral_102809_16.37E Wild Horse Expansion DeferralRevwrkingfile SF 2 2" xfId="10131"/>
    <cellStyle name="_Costs not in AURORA 2007 Rate Case_(C) WHE Proforma with ITC cash grant 10 Yr Amort_for deferral_102809_16.37E Wild Horse Expansion DeferralRevwrkingfile SF 3" xfId="10130"/>
    <cellStyle name="_Costs not in AURORA 2007 Rate Case_(C) WHE Proforma with ITC cash grant 10 Yr Amort_for deferral_102809_16.37E Wild Horse Expansion DeferralRevwrkingfile SF_DEM-WP(C) ENERG10C--ctn Mid-C_042010 2010GRC" xfId="10129"/>
    <cellStyle name="_Costs not in AURORA 2007 Rate Case_(C) WHE Proforma with ITC cash grant 10 Yr Amort_for deferral_102809_DEM-WP(C) ENERG10C--ctn Mid-C_042010 2010GRC" xfId="10128"/>
    <cellStyle name="_Costs not in AURORA 2007 Rate Case_(C) WHE Proforma with ITC cash grant 10 Yr Amort_for rebuttal_120709" xfId="10127"/>
    <cellStyle name="_Costs not in AURORA 2007 Rate Case_(C) WHE Proforma with ITC cash grant 10 Yr Amort_for rebuttal_120709 2" xfId="10126"/>
    <cellStyle name="_Costs not in AURORA 2007 Rate Case_(C) WHE Proforma with ITC cash grant 10 Yr Amort_for rebuttal_120709 2 2" xfId="10125"/>
    <cellStyle name="_Costs not in AURORA 2007 Rate Case_(C) WHE Proforma with ITC cash grant 10 Yr Amort_for rebuttal_120709 3" xfId="10124"/>
    <cellStyle name="_Costs not in AURORA 2007 Rate Case_(C) WHE Proforma with ITC cash grant 10 Yr Amort_for rebuttal_120709_DEM-WP(C) ENERG10C--ctn Mid-C_042010 2010GRC" xfId="10123"/>
    <cellStyle name="_Costs not in AURORA 2007 Rate Case_04.07E Wild Horse Wind Expansion" xfId="10122"/>
    <cellStyle name="_Costs not in AURORA 2007 Rate Case_04.07E Wild Horse Wind Expansion 2" xfId="10121"/>
    <cellStyle name="_Costs not in AURORA 2007 Rate Case_04.07E Wild Horse Wind Expansion 2 2" xfId="10120"/>
    <cellStyle name="_Costs not in AURORA 2007 Rate Case_04.07E Wild Horse Wind Expansion 3" xfId="10119"/>
    <cellStyle name="_Costs not in AURORA 2007 Rate Case_04.07E Wild Horse Wind Expansion_16.07E Wild Horse Wind Expansionwrkingfile" xfId="10118"/>
    <cellStyle name="_Costs not in AURORA 2007 Rate Case_04.07E Wild Horse Wind Expansion_16.07E Wild Horse Wind Expansionwrkingfile 2" xfId="10117"/>
    <cellStyle name="_Costs not in AURORA 2007 Rate Case_04.07E Wild Horse Wind Expansion_16.07E Wild Horse Wind Expansionwrkingfile 2 2" xfId="10116"/>
    <cellStyle name="_Costs not in AURORA 2007 Rate Case_04.07E Wild Horse Wind Expansion_16.07E Wild Horse Wind Expansionwrkingfile 3" xfId="10115"/>
    <cellStyle name="_Costs not in AURORA 2007 Rate Case_04.07E Wild Horse Wind Expansion_16.07E Wild Horse Wind Expansionwrkingfile SF" xfId="10114"/>
    <cellStyle name="_Costs not in AURORA 2007 Rate Case_04.07E Wild Horse Wind Expansion_16.07E Wild Horse Wind Expansionwrkingfile SF 2" xfId="10113"/>
    <cellStyle name="_Costs not in AURORA 2007 Rate Case_04.07E Wild Horse Wind Expansion_16.07E Wild Horse Wind Expansionwrkingfile SF 2 2" xfId="10112"/>
    <cellStyle name="_Costs not in AURORA 2007 Rate Case_04.07E Wild Horse Wind Expansion_16.07E Wild Horse Wind Expansionwrkingfile SF 3" xfId="10111"/>
    <cellStyle name="_Costs not in AURORA 2007 Rate Case_04.07E Wild Horse Wind Expansion_16.07E Wild Horse Wind Expansionwrkingfile SF_DEM-WP(C) ENERG10C--ctn Mid-C_042010 2010GRC" xfId="10110"/>
    <cellStyle name="_Costs not in AURORA 2007 Rate Case_04.07E Wild Horse Wind Expansion_16.07E Wild Horse Wind Expansionwrkingfile_DEM-WP(C) ENERG10C--ctn Mid-C_042010 2010GRC" xfId="10109"/>
    <cellStyle name="_Costs not in AURORA 2007 Rate Case_04.07E Wild Horse Wind Expansion_16.37E Wild Horse Expansion DeferralRevwrkingfile SF" xfId="10108"/>
    <cellStyle name="_Costs not in AURORA 2007 Rate Case_04.07E Wild Horse Wind Expansion_16.37E Wild Horse Expansion DeferralRevwrkingfile SF 2" xfId="10107"/>
    <cellStyle name="_Costs not in AURORA 2007 Rate Case_04.07E Wild Horse Wind Expansion_16.37E Wild Horse Expansion DeferralRevwrkingfile SF 2 2" xfId="10106"/>
    <cellStyle name="_Costs not in AURORA 2007 Rate Case_04.07E Wild Horse Wind Expansion_16.37E Wild Horse Expansion DeferralRevwrkingfile SF 3" xfId="10105"/>
    <cellStyle name="_Costs not in AURORA 2007 Rate Case_04.07E Wild Horse Wind Expansion_16.37E Wild Horse Expansion DeferralRevwrkingfile SF_DEM-WP(C) ENERG10C--ctn Mid-C_042010 2010GRC" xfId="10104"/>
    <cellStyle name="_Costs not in AURORA 2007 Rate Case_04.07E Wild Horse Wind Expansion_DEM-WP(C) ENERG10C--ctn Mid-C_042010 2010GRC" xfId="10103"/>
    <cellStyle name="_Costs not in AURORA 2007 Rate Case_16.07E Wild Horse Wind Expansionwrkingfile" xfId="10102"/>
    <cellStyle name="_Costs not in AURORA 2007 Rate Case_16.07E Wild Horse Wind Expansionwrkingfile 2" xfId="10101"/>
    <cellStyle name="_Costs not in AURORA 2007 Rate Case_16.07E Wild Horse Wind Expansionwrkingfile 2 2" xfId="10100"/>
    <cellStyle name="_Costs not in AURORA 2007 Rate Case_16.07E Wild Horse Wind Expansionwrkingfile 3" xfId="10099"/>
    <cellStyle name="_Costs not in AURORA 2007 Rate Case_16.07E Wild Horse Wind Expansionwrkingfile SF" xfId="10098"/>
    <cellStyle name="_Costs not in AURORA 2007 Rate Case_16.07E Wild Horse Wind Expansionwrkingfile SF 2" xfId="10097"/>
    <cellStyle name="_Costs not in AURORA 2007 Rate Case_16.07E Wild Horse Wind Expansionwrkingfile SF 2 2" xfId="10096"/>
    <cellStyle name="_Costs not in AURORA 2007 Rate Case_16.07E Wild Horse Wind Expansionwrkingfile SF 3" xfId="10095"/>
    <cellStyle name="_Costs not in AURORA 2007 Rate Case_16.07E Wild Horse Wind Expansionwrkingfile SF_DEM-WP(C) ENERG10C--ctn Mid-C_042010 2010GRC" xfId="10094"/>
    <cellStyle name="_Costs not in AURORA 2007 Rate Case_16.07E Wild Horse Wind Expansionwrkingfile_DEM-WP(C) ENERG10C--ctn Mid-C_042010 2010GRC" xfId="10093"/>
    <cellStyle name="_Costs not in AURORA 2007 Rate Case_16.37E Wild Horse Expansion DeferralRevwrkingfile SF" xfId="10092"/>
    <cellStyle name="_Costs not in AURORA 2007 Rate Case_16.37E Wild Horse Expansion DeferralRevwrkingfile SF 2" xfId="10091"/>
    <cellStyle name="_Costs not in AURORA 2007 Rate Case_16.37E Wild Horse Expansion DeferralRevwrkingfile SF 2 2" xfId="10090"/>
    <cellStyle name="_Costs not in AURORA 2007 Rate Case_16.37E Wild Horse Expansion DeferralRevwrkingfile SF 3" xfId="10089"/>
    <cellStyle name="_Costs not in AURORA 2007 Rate Case_16.37E Wild Horse Expansion DeferralRevwrkingfile SF_DEM-WP(C) ENERG10C--ctn Mid-C_042010 2010GRC" xfId="10088"/>
    <cellStyle name="_Costs not in AURORA 2007 Rate Case_2009 Compliance Filing PCA Exhibits for GRC" xfId="10087"/>
    <cellStyle name="_Costs not in AURORA 2007 Rate Case_2009 Compliance Filing PCA Exhibits for GRC 2" xfId="10086"/>
    <cellStyle name="_Costs not in AURORA 2007 Rate Case_2009 GRC Compl Filing - Exhibit D" xfId="10085"/>
    <cellStyle name="_Costs not in AURORA 2007 Rate Case_2009 GRC Compl Filing - Exhibit D 2" xfId="10084"/>
    <cellStyle name="_Costs not in AURORA 2007 Rate Case_2009 GRC Compl Filing - Exhibit D 2 2" xfId="10083"/>
    <cellStyle name="_Costs not in AURORA 2007 Rate Case_2009 GRC Compl Filing - Exhibit D 3" xfId="10082"/>
    <cellStyle name="_Costs not in AURORA 2007 Rate Case_2009 GRC Compl Filing - Exhibit D_DEM-WP(C) ENERG10C--ctn Mid-C_042010 2010GRC" xfId="10081"/>
    <cellStyle name="_Costs not in AURORA 2007 Rate Case_3.01 Income Statement" xfId="10080"/>
    <cellStyle name="_Costs not in AURORA 2007 Rate Case_4 31 Regulatory Assets and Liabilities  7 06- Exhibit D" xfId="10079"/>
    <cellStyle name="_Costs not in AURORA 2007 Rate Case_4 31 Regulatory Assets and Liabilities  7 06- Exhibit D 2" xfId="10078"/>
    <cellStyle name="_Costs not in AURORA 2007 Rate Case_4 31 Regulatory Assets and Liabilities  7 06- Exhibit D 2 2" xfId="10077"/>
    <cellStyle name="_Costs not in AURORA 2007 Rate Case_4 31 Regulatory Assets and Liabilities  7 06- Exhibit D 3" xfId="10076"/>
    <cellStyle name="_Costs not in AURORA 2007 Rate Case_4 31 Regulatory Assets and Liabilities  7 06- Exhibit D_DEM-WP(C) ENERG10C--ctn Mid-C_042010 2010GRC" xfId="10075"/>
    <cellStyle name="_Costs not in AURORA 2007 Rate Case_4 31 Regulatory Assets and Liabilities  7 06- Exhibit D_NIM Summary" xfId="10074"/>
    <cellStyle name="_Costs not in AURORA 2007 Rate Case_4 31 Regulatory Assets and Liabilities  7 06- Exhibit D_NIM Summary 2" xfId="10073"/>
    <cellStyle name="_Costs not in AURORA 2007 Rate Case_4 31 Regulatory Assets and Liabilities  7 06- Exhibit D_NIM Summary 2 2" xfId="10072"/>
    <cellStyle name="_Costs not in AURORA 2007 Rate Case_4 31 Regulatory Assets and Liabilities  7 06- Exhibit D_NIM Summary 3" xfId="10071"/>
    <cellStyle name="_Costs not in AURORA 2007 Rate Case_4 31 Regulatory Assets and Liabilities  7 06- Exhibit D_NIM Summary_DEM-WP(C) ENERG10C--ctn Mid-C_042010 2010GRC" xfId="10070"/>
    <cellStyle name="_Costs not in AURORA 2007 Rate Case_4 31E Reg Asset  Liab and EXH D" xfId="10069"/>
    <cellStyle name="_Costs not in AURORA 2007 Rate Case_4 31E Reg Asset  Liab and EXH D _ Aug 10 Filing (2)" xfId="10068"/>
    <cellStyle name="_Costs not in AURORA 2007 Rate Case_4 32 Regulatory Assets and Liabilities  7 06- Exhibit D" xfId="10067"/>
    <cellStyle name="_Costs not in AURORA 2007 Rate Case_4 32 Regulatory Assets and Liabilities  7 06- Exhibit D 2" xfId="10066"/>
    <cellStyle name="_Costs not in AURORA 2007 Rate Case_4 32 Regulatory Assets and Liabilities  7 06- Exhibit D 2 2" xfId="10065"/>
    <cellStyle name="_Costs not in AURORA 2007 Rate Case_4 32 Regulatory Assets and Liabilities  7 06- Exhibit D 3" xfId="10064"/>
    <cellStyle name="_Costs not in AURORA 2007 Rate Case_4 32 Regulatory Assets and Liabilities  7 06- Exhibit D_DEM-WP(C) ENERG10C--ctn Mid-C_042010 2010GRC" xfId="10063"/>
    <cellStyle name="_Costs not in AURORA 2007 Rate Case_4 32 Regulatory Assets and Liabilities  7 06- Exhibit D_NIM Summary" xfId="10062"/>
    <cellStyle name="_Costs not in AURORA 2007 Rate Case_4 32 Regulatory Assets and Liabilities  7 06- Exhibit D_NIM Summary 2" xfId="10061"/>
    <cellStyle name="_Costs not in AURORA 2007 Rate Case_4 32 Regulatory Assets and Liabilities  7 06- Exhibit D_NIM Summary 2 2" xfId="10060"/>
    <cellStyle name="_Costs not in AURORA 2007 Rate Case_4 32 Regulatory Assets and Liabilities  7 06- Exhibit D_NIM Summary 3" xfId="10059"/>
    <cellStyle name="_Costs not in AURORA 2007 Rate Case_4 32 Regulatory Assets and Liabilities  7 06- Exhibit D_NIM Summary_DEM-WP(C) ENERG10C--ctn Mid-C_042010 2010GRC" xfId="10058"/>
    <cellStyle name="_Costs not in AURORA 2007 Rate Case_AURORA Total New" xfId="10057"/>
    <cellStyle name="_Costs not in AURORA 2007 Rate Case_AURORA Total New 2" xfId="10056"/>
    <cellStyle name="_Costs not in AURORA 2007 Rate Case_AURORA Total New 2 2" xfId="10055"/>
    <cellStyle name="_Costs not in AURORA 2007 Rate Case_AURORA Total New 3" xfId="10054"/>
    <cellStyle name="_Costs not in AURORA 2007 Rate Case_Book2" xfId="10053"/>
    <cellStyle name="_Costs not in AURORA 2007 Rate Case_Book2 2" xfId="10052"/>
    <cellStyle name="_Costs not in AURORA 2007 Rate Case_Book2 2 2" xfId="10051"/>
    <cellStyle name="_Costs not in AURORA 2007 Rate Case_Book2 3" xfId="10050"/>
    <cellStyle name="_Costs not in AURORA 2007 Rate Case_Book2_Adj Bench DR 3 for Initial Briefs (Electric)" xfId="10049"/>
    <cellStyle name="_Costs not in AURORA 2007 Rate Case_Book2_Adj Bench DR 3 for Initial Briefs (Electric) 2" xfId="10048"/>
    <cellStyle name="_Costs not in AURORA 2007 Rate Case_Book2_Adj Bench DR 3 for Initial Briefs (Electric) 2 2" xfId="10047"/>
    <cellStyle name="_Costs not in AURORA 2007 Rate Case_Book2_Adj Bench DR 3 for Initial Briefs (Electric) 3" xfId="10046"/>
    <cellStyle name="_Costs not in AURORA 2007 Rate Case_Book2_Adj Bench DR 3 for Initial Briefs (Electric)_DEM-WP(C) ENERG10C--ctn Mid-C_042010 2010GRC" xfId="10045"/>
    <cellStyle name="_Costs not in AURORA 2007 Rate Case_Book2_DEM-WP(C) ENERG10C--ctn Mid-C_042010 2010GRC" xfId="10044"/>
    <cellStyle name="_Costs not in AURORA 2007 Rate Case_Book2_Electric Rev Req Model (2009 GRC) Rebuttal" xfId="10043"/>
    <cellStyle name="_Costs not in AURORA 2007 Rate Case_Book2_Electric Rev Req Model (2009 GRC) Rebuttal 2" xfId="10042"/>
    <cellStyle name="_Costs not in AURORA 2007 Rate Case_Book2_Electric Rev Req Model (2009 GRC) Rebuttal 2 2" xfId="10041"/>
    <cellStyle name="_Costs not in AURORA 2007 Rate Case_Book2_Electric Rev Req Model (2009 GRC) Rebuttal 3" xfId="10040"/>
    <cellStyle name="_Costs not in AURORA 2007 Rate Case_Book2_Electric Rev Req Model (2009 GRC) Rebuttal REmoval of New  WH Solar AdjustMI" xfId="10039"/>
    <cellStyle name="_Costs not in AURORA 2007 Rate Case_Book2_Electric Rev Req Model (2009 GRC) Rebuttal REmoval of New  WH Solar AdjustMI 2" xfId="10038"/>
    <cellStyle name="_Costs not in AURORA 2007 Rate Case_Book2_Electric Rev Req Model (2009 GRC) Rebuttal REmoval of New  WH Solar AdjustMI 2 2" xfId="10037"/>
    <cellStyle name="_Costs not in AURORA 2007 Rate Case_Book2_Electric Rev Req Model (2009 GRC) Rebuttal REmoval of New  WH Solar AdjustMI 3" xfId="10036"/>
    <cellStyle name="_Costs not in AURORA 2007 Rate Case_Book2_Electric Rev Req Model (2009 GRC) Rebuttal REmoval of New  WH Solar AdjustMI_DEM-WP(C) ENERG10C--ctn Mid-C_042010 2010GRC" xfId="10035"/>
    <cellStyle name="_Costs not in AURORA 2007 Rate Case_Book2_Electric Rev Req Model (2009 GRC) Revised 01-18-2010" xfId="10034"/>
    <cellStyle name="_Costs not in AURORA 2007 Rate Case_Book2_Electric Rev Req Model (2009 GRC) Revised 01-18-2010 2" xfId="10033"/>
    <cellStyle name="_Costs not in AURORA 2007 Rate Case_Book2_Electric Rev Req Model (2009 GRC) Revised 01-18-2010 2 2" xfId="10032"/>
    <cellStyle name="_Costs not in AURORA 2007 Rate Case_Book2_Electric Rev Req Model (2009 GRC) Revised 01-18-2010 3" xfId="10031"/>
    <cellStyle name="_Costs not in AURORA 2007 Rate Case_Book2_Electric Rev Req Model (2009 GRC) Revised 01-18-2010_DEM-WP(C) ENERG10C--ctn Mid-C_042010 2010GRC" xfId="10030"/>
    <cellStyle name="_Costs not in AURORA 2007 Rate Case_Book2_Final Order Electric EXHIBIT A-1" xfId="10029"/>
    <cellStyle name="_Costs not in AURORA 2007 Rate Case_Book2_Final Order Electric EXHIBIT A-1 2" xfId="10028"/>
    <cellStyle name="_Costs not in AURORA 2007 Rate Case_Book2_Final Order Electric EXHIBIT A-1 2 2" xfId="10027"/>
    <cellStyle name="_Costs not in AURORA 2007 Rate Case_Book2_Final Order Electric EXHIBIT A-1 3" xfId="10026"/>
    <cellStyle name="_Costs not in AURORA 2007 Rate Case_Book4" xfId="10025"/>
    <cellStyle name="_Costs not in AURORA 2007 Rate Case_Book4 2" xfId="10024"/>
    <cellStyle name="_Costs not in AURORA 2007 Rate Case_Book4 2 2" xfId="10023"/>
    <cellStyle name="_Costs not in AURORA 2007 Rate Case_Book4 3" xfId="10022"/>
    <cellStyle name="_Costs not in AURORA 2007 Rate Case_Book4_DEM-WP(C) ENERG10C--ctn Mid-C_042010 2010GRC" xfId="10021"/>
    <cellStyle name="_Costs not in AURORA 2007 Rate Case_Book9" xfId="10020"/>
    <cellStyle name="_Costs not in AURORA 2007 Rate Case_Book9 2" xfId="10019"/>
    <cellStyle name="_Costs not in AURORA 2007 Rate Case_Book9 2 2" xfId="10018"/>
    <cellStyle name="_Costs not in AURORA 2007 Rate Case_Book9 3" xfId="10017"/>
    <cellStyle name="_Costs not in AURORA 2007 Rate Case_Book9_DEM-WP(C) ENERG10C--ctn Mid-C_042010 2010GRC" xfId="10016"/>
    <cellStyle name="_Costs not in AURORA 2007 Rate Case_Chelan PUD Power Costs (8-10)" xfId="10015"/>
    <cellStyle name="_Costs not in AURORA 2007 Rate Case_DEM-WP(C) Chelan Power Costs" xfId="10014"/>
    <cellStyle name="_Costs not in AURORA 2007 Rate Case_DEM-WP(C) ENERG10C--ctn Mid-C_042010 2010GRC" xfId="10013"/>
    <cellStyle name="_Costs not in AURORA 2007 Rate Case_DEM-WP(C) Gas Transport 2010GRC" xfId="10012"/>
    <cellStyle name="_Costs not in AURORA 2007 Rate Case_Electric COS Inputs" xfId="10011"/>
    <cellStyle name="_Costs not in AURORA 2007 Rate Case_Electric COS Inputs 2" xfId="10010"/>
    <cellStyle name="_Costs not in AURORA 2007 Rate Case_Electric COS Inputs 2 2" xfId="10009"/>
    <cellStyle name="_Costs not in AURORA 2007 Rate Case_Electric COS Inputs 2 2 2" xfId="10008"/>
    <cellStyle name="_Costs not in AURORA 2007 Rate Case_Electric COS Inputs 2 3" xfId="10007"/>
    <cellStyle name="_Costs not in AURORA 2007 Rate Case_Electric COS Inputs 2 3 2" xfId="10006"/>
    <cellStyle name="_Costs not in AURORA 2007 Rate Case_Electric COS Inputs 2 4" xfId="10005"/>
    <cellStyle name="_Costs not in AURORA 2007 Rate Case_Electric COS Inputs 2 4 2" xfId="10004"/>
    <cellStyle name="_Costs not in AURORA 2007 Rate Case_Electric COS Inputs 3" xfId="10003"/>
    <cellStyle name="_Costs not in AURORA 2007 Rate Case_Electric COS Inputs 3 2" xfId="10002"/>
    <cellStyle name="_Costs not in AURORA 2007 Rate Case_Electric COS Inputs 4" xfId="10001"/>
    <cellStyle name="_Costs not in AURORA 2007 Rate Case_Electric COS Inputs 4 2" xfId="10000"/>
    <cellStyle name="_Costs not in AURORA 2007 Rate Case_Electric COS Inputs 5" xfId="9999"/>
    <cellStyle name="_Costs not in AURORA 2007 Rate Case_Electric COS Inputs 6" xfId="9998"/>
    <cellStyle name="_Costs not in AURORA 2007 Rate Case_Electric COS Inputs 7" xfId="9997"/>
    <cellStyle name="_Costs not in AURORA 2007 Rate Case_Electric COS Inputs_Low Income 2010 RevRequirement" xfId="9996"/>
    <cellStyle name="_Costs not in AURORA 2007 Rate Case_Electric COS Inputs_Low Income 2010 RevRequirement (2)" xfId="9995"/>
    <cellStyle name="_Costs not in AURORA 2007 Rate Case_Electric COS Inputs_Oct2010toSep2011LwIncLead" xfId="9994"/>
    <cellStyle name="_Costs not in AURORA 2007 Rate Case_Exh A-1 resulting from UE-112050 effective Jan 1 2012" xfId="9993"/>
    <cellStyle name="_Costs not in AURORA 2007 Rate Case_Exh G - Klamath Peaker PPA fr C Locke 2-12" xfId="9992"/>
    <cellStyle name="_Costs not in AURORA 2007 Rate Case_Exhibit A-1 effective 4-1-11 fr S Free 12-11" xfId="9991"/>
    <cellStyle name="_Costs not in AURORA 2007 Rate Case_LSRWEP LGIA like Acctg Petition Aug 2010" xfId="9990"/>
    <cellStyle name="_Costs not in AURORA 2007 Rate Case_NIM Summary" xfId="9989"/>
    <cellStyle name="_Costs not in AURORA 2007 Rate Case_NIM Summary 09GRC" xfId="9988"/>
    <cellStyle name="_Costs not in AURORA 2007 Rate Case_NIM Summary 09GRC 2" xfId="9987"/>
    <cellStyle name="_Costs not in AURORA 2007 Rate Case_NIM Summary 09GRC 2 2" xfId="9986"/>
    <cellStyle name="_Costs not in AURORA 2007 Rate Case_NIM Summary 09GRC 3" xfId="9985"/>
    <cellStyle name="_Costs not in AURORA 2007 Rate Case_NIM Summary 09GRC_DEM-WP(C) ENERG10C--ctn Mid-C_042010 2010GRC" xfId="9984"/>
    <cellStyle name="_Costs not in AURORA 2007 Rate Case_NIM Summary 10" xfId="9983"/>
    <cellStyle name="_Costs not in AURORA 2007 Rate Case_NIM Summary 2" xfId="9982"/>
    <cellStyle name="_Costs not in AURORA 2007 Rate Case_NIM Summary 2 2" xfId="9981"/>
    <cellStyle name="_Costs not in AURORA 2007 Rate Case_NIM Summary 3" xfId="9980"/>
    <cellStyle name="_Costs not in AURORA 2007 Rate Case_NIM Summary 4" xfId="9979"/>
    <cellStyle name="_Costs not in AURORA 2007 Rate Case_NIM Summary 5" xfId="9978"/>
    <cellStyle name="_Costs not in AURORA 2007 Rate Case_NIM Summary 6" xfId="9977"/>
    <cellStyle name="_Costs not in AURORA 2007 Rate Case_NIM Summary 7" xfId="9976"/>
    <cellStyle name="_Costs not in AURORA 2007 Rate Case_NIM Summary 8" xfId="9975"/>
    <cellStyle name="_Costs not in AURORA 2007 Rate Case_NIM Summary 9" xfId="9974"/>
    <cellStyle name="_Costs not in AURORA 2007 Rate Case_NIM Summary_DEM-WP(C) ENERG10C--ctn Mid-C_042010 2010GRC" xfId="9973"/>
    <cellStyle name="_Costs not in AURORA 2007 Rate Case_PCA 10 -  Exhibit D Dec 2011" xfId="9972"/>
    <cellStyle name="_Costs not in AURORA 2007 Rate Case_PCA 10 -  Exhibit D from A Kellogg Jan 2011" xfId="9971"/>
    <cellStyle name="_Costs not in AURORA 2007 Rate Case_PCA 10 -  Exhibit D from A Kellogg July 2011" xfId="9970"/>
    <cellStyle name="_Costs not in AURORA 2007 Rate Case_PCA 10 -  Exhibit D from S Free Rcv'd 12-11" xfId="9969"/>
    <cellStyle name="_Costs not in AURORA 2007 Rate Case_PCA 11 -  Exhibit D Apr 2012 fr A Kellogg v2" xfId="9968"/>
    <cellStyle name="_Costs not in AURORA 2007 Rate Case_PCA 11 -  Exhibit D Jan 2012 fr A Kellogg" xfId="9967"/>
    <cellStyle name="_Costs not in AURORA 2007 Rate Case_PCA 11 -  Exhibit D Jan 2012 WF" xfId="9966"/>
    <cellStyle name="_Costs not in AURORA 2007 Rate Case_PCA 9 -  Exhibit D April 2010" xfId="9965"/>
    <cellStyle name="_Costs not in AURORA 2007 Rate Case_PCA 9 -  Exhibit D April 2010 (3)" xfId="9964"/>
    <cellStyle name="_Costs not in AURORA 2007 Rate Case_PCA 9 -  Exhibit D April 2010 (3) 2" xfId="9963"/>
    <cellStyle name="_Costs not in AURORA 2007 Rate Case_PCA 9 -  Exhibit D April 2010 (3) 2 2" xfId="9962"/>
    <cellStyle name="_Costs not in AURORA 2007 Rate Case_PCA 9 -  Exhibit D April 2010 (3) 3" xfId="9961"/>
    <cellStyle name="_Costs not in AURORA 2007 Rate Case_PCA 9 -  Exhibit D April 2010 (3)_DEM-WP(C) ENERG10C--ctn Mid-C_042010 2010GRC" xfId="9960"/>
    <cellStyle name="_Costs not in AURORA 2007 Rate Case_PCA 9 -  Exhibit D April 2010 2" xfId="9959"/>
    <cellStyle name="_Costs not in AURORA 2007 Rate Case_PCA 9 -  Exhibit D April 2010 3" xfId="9958"/>
    <cellStyle name="_Costs not in AURORA 2007 Rate Case_PCA 9 -  Exhibit D April 2010 4" xfId="9957"/>
    <cellStyle name="_Costs not in AURORA 2007 Rate Case_PCA 9 -  Exhibit D April 2010 5" xfId="9956"/>
    <cellStyle name="_Costs not in AURORA 2007 Rate Case_PCA 9 -  Exhibit D April 2010 6" xfId="9955"/>
    <cellStyle name="_Costs not in AURORA 2007 Rate Case_PCA 9 -  Exhibit D April 2010 7" xfId="9954"/>
    <cellStyle name="_Costs not in AURORA 2007 Rate Case_PCA 9 -  Exhibit D Nov 2010" xfId="9953"/>
    <cellStyle name="_Costs not in AURORA 2007 Rate Case_PCA 9 -  Exhibit D Nov 2010 2" xfId="9952"/>
    <cellStyle name="_Costs not in AURORA 2007 Rate Case_PCA 9 - Exhibit D at August 2010" xfId="9951"/>
    <cellStyle name="_Costs not in AURORA 2007 Rate Case_PCA 9 - Exhibit D at August 2010 2" xfId="9950"/>
    <cellStyle name="_Costs not in AURORA 2007 Rate Case_PCA 9 - Exhibit D June 2010 GRC" xfId="9949"/>
    <cellStyle name="_Costs not in AURORA 2007 Rate Case_PCA 9 - Exhibit D June 2010 GRC 2" xfId="9948"/>
    <cellStyle name="_Costs not in AURORA 2007 Rate Case_Power Costs - Comparison bx Rbtl-Staff-Jt-PC" xfId="9947"/>
    <cellStyle name="_Costs not in AURORA 2007 Rate Case_Power Costs - Comparison bx Rbtl-Staff-Jt-PC 2" xfId="9946"/>
    <cellStyle name="_Costs not in AURORA 2007 Rate Case_Power Costs - Comparison bx Rbtl-Staff-Jt-PC 2 2" xfId="9945"/>
    <cellStyle name="_Costs not in AURORA 2007 Rate Case_Power Costs - Comparison bx Rbtl-Staff-Jt-PC 3" xfId="9944"/>
    <cellStyle name="_Costs not in AURORA 2007 Rate Case_Power Costs - Comparison bx Rbtl-Staff-Jt-PC_Adj Bench DR 3 for Initial Briefs (Electric)" xfId="9943"/>
    <cellStyle name="_Costs not in AURORA 2007 Rate Case_Power Costs - Comparison bx Rbtl-Staff-Jt-PC_Adj Bench DR 3 for Initial Briefs (Electric) 2" xfId="9942"/>
    <cellStyle name="_Costs not in AURORA 2007 Rate Case_Power Costs - Comparison bx Rbtl-Staff-Jt-PC_Adj Bench DR 3 for Initial Briefs (Electric) 2 2" xfId="9941"/>
    <cellStyle name="_Costs not in AURORA 2007 Rate Case_Power Costs - Comparison bx Rbtl-Staff-Jt-PC_Adj Bench DR 3 for Initial Briefs (Electric) 3" xfId="9940"/>
    <cellStyle name="_Costs not in AURORA 2007 Rate Case_Power Costs - Comparison bx Rbtl-Staff-Jt-PC_Adj Bench DR 3 for Initial Briefs (Electric)_DEM-WP(C) ENERG10C--ctn Mid-C_042010 2010GRC" xfId="9939"/>
    <cellStyle name="_Costs not in AURORA 2007 Rate Case_Power Costs - Comparison bx Rbtl-Staff-Jt-PC_DEM-WP(C) ENERG10C--ctn Mid-C_042010 2010GRC" xfId="9938"/>
    <cellStyle name="_Costs not in AURORA 2007 Rate Case_Power Costs - Comparison bx Rbtl-Staff-Jt-PC_Electric Rev Req Model (2009 GRC) Rebuttal" xfId="9937"/>
    <cellStyle name="_Costs not in AURORA 2007 Rate Case_Power Costs - Comparison bx Rbtl-Staff-Jt-PC_Electric Rev Req Model (2009 GRC) Rebuttal 2" xfId="9936"/>
    <cellStyle name="_Costs not in AURORA 2007 Rate Case_Power Costs - Comparison bx Rbtl-Staff-Jt-PC_Electric Rev Req Model (2009 GRC) Rebuttal 2 2" xfId="9935"/>
    <cellStyle name="_Costs not in AURORA 2007 Rate Case_Power Costs - Comparison bx Rbtl-Staff-Jt-PC_Electric Rev Req Model (2009 GRC) Rebuttal 3" xfId="9934"/>
    <cellStyle name="_Costs not in AURORA 2007 Rate Case_Power Costs - Comparison bx Rbtl-Staff-Jt-PC_Electric Rev Req Model (2009 GRC) Rebuttal REmoval of New  WH Solar AdjustMI" xfId="9933"/>
    <cellStyle name="_Costs not in AURORA 2007 Rate Case_Power Costs - Comparison bx Rbtl-Staff-Jt-PC_Electric Rev Req Model (2009 GRC) Rebuttal REmoval of New  WH Solar AdjustMI 2" xfId="9932"/>
    <cellStyle name="_Costs not in AURORA 2007 Rate Case_Power Costs - Comparison bx Rbtl-Staff-Jt-PC_Electric Rev Req Model (2009 GRC) Rebuttal REmoval of New  WH Solar AdjustMI 2 2" xfId="9931"/>
    <cellStyle name="_Costs not in AURORA 2007 Rate Case_Power Costs - Comparison bx Rbtl-Staff-Jt-PC_Electric Rev Req Model (2009 GRC) Rebuttal REmoval of New  WH Solar AdjustMI 3" xfId="9930"/>
    <cellStyle name="_Costs not in AURORA 2007 Rate Case_Power Costs - Comparison bx Rbtl-Staff-Jt-PC_Electric Rev Req Model (2009 GRC) Rebuttal REmoval of New  WH Solar AdjustMI_DEM-WP(C) ENERG10C--ctn Mid-C_042010 2010GRC" xfId="9929"/>
    <cellStyle name="_Costs not in AURORA 2007 Rate Case_Power Costs - Comparison bx Rbtl-Staff-Jt-PC_Electric Rev Req Model (2009 GRC) Revised 01-18-2010" xfId="9928"/>
    <cellStyle name="_Costs not in AURORA 2007 Rate Case_Power Costs - Comparison bx Rbtl-Staff-Jt-PC_Electric Rev Req Model (2009 GRC) Revised 01-18-2010 2" xfId="9927"/>
    <cellStyle name="_Costs not in AURORA 2007 Rate Case_Power Costs - Comparison bx Rbtl-Staff-Jt-PC_Electric Rev Req Model (2009 GRC) Revised 01-18-2010 2 2" xfId="9926"/>
    <cellStyle name="_Costs not in AURORA 2007 Rate Case_Power Costs - Comparison bx Rbtl-Staff-Jt-PC_Electric Rev Req Model (2009 GRC) Revised 01-18-2010 3" xfId="9925"/>
    <cellStyle name="_Costs not in AURORA 2007 Rate Case_Power Costs - Comparison bx Rbtl-Staff-Jt-PC_Electric Rev Req Model (2009 GRC) Revised 01-18-2010_DEM-WP(C) ENERG10C--ctn Mid-C_042010 2010GRC" xfId="9924"/>
    <cellStyle name="_Costs not in AURORA 2007 Rate Case_Power Costs - Comparison bx Rbtl-Staff-Jt-PC_Final Order Electric EXHIBIT A-1" xfId="9923"/>
    <cellStyle name="_Costs not in AURORA 2007 Rate Case_Power Costs - Comparison bx Rbtl-Staff-Jt-PC_Final Order Electric EXHIBIT A-1 2" xfId="9922"/>
    <cellStyle name="_Costs not in AURORA 2007 Rate Case_Power Costs - Comparison bx Rbtl-Staff-Jt-PC_Final Order Electric EXHIBIT A-1 2 2" xfId="9921"/>
    <cellStyle name="_Costs not in AURORA 2007 Rate Case_Power Costs - Comparison bx Rbtl-Staff-Jt-PC_Final Order Electric EXHIBIT A-1 3" xfId="9920"/>
    <cellStyle name="_Costs not in AURORA 2007 Rate Case_Production Adj 4.37" xfId="9919"/>
    <cellStyle name="_Costs not in AURORA 2007 Rate Case_Production Adj 4.37 2" xfId="9918"/>
    <cellStyle name="_Costs not in AURORA 2007 Rate Case_Production Adj 4.37 2 2" xfId="9917"/>
    <cellStyle name="_Costs not in AURORA 2007 Rate Case_Production Adj 4.37 3" xfId="9916"/>
    <cellStyle name="_Costs not in AURORA 2007 Rate Case_Purchased Power Adj 4.03" xfId="9915"/>
    <cellStyle name="_Costs not in AURORA 2007 Rate Case_Purchased Power Adj 4.03 2" xfId="9914"/>
    <cellStyle name="_Costs not in AURORA 2007 Rate Case_Purchased Power Adj 4.03 2 2" xfId="9913"/>
    <cellStyle name="_Costs not in AURORA 2007 Rate Case_Purchased Power Adj 4.03 3" xfId="9912"/>
    <cellStyle name="_Costs not in AURORA 2007 Rate Case_Rebuttal Power Costs" xfId="9911"/>
    <cellStyle name="_Costs not in AURORA 2007 Rate Case_Rebuttal Power Costs 2" xfId="9910"/>
    <cellStyle name="_Costs not in AURORA 2007 Rate Case_Rebuttal Power Costs 2 2" xfId="9909"/>
    <cellStyle name="_Costs not in AURORA 2007 Rate Case_Rebuttal Power Costs 3" xfId="9908"/>
    <cellStyle name="_Costs not in AURORA 2007 Rate Case_Rebuttal Power Costs_Adj Bench DR 3 for Initial Briefs (Electric)" xfId="9907"/>
    <cellStyle name="_Costs not in AURORA 2007 Rate Case_Rebuttal Power Costs_Adj Bench DR 3 for Initial Briefs (Electric) 2" xfId="9906"/>
    <cellStyle name="_Costs not in AURORA 2007 Rate Case_Rebuttal Power Costs_Adj Bench DR 3 for Initial Briefs (Electric) 2 2" xfId="9905"/>
    <cellStyle name="_Costs not in AURORA 2007 Rate Case_Rebuttal Power Costs_Adj Bench DR 3 for Initial Briefs (Electric) 3" xfId="9904"/>
    <cellStyle name="_Costs not in AURORA 2007 Rate Case_Rebuttal Power Costs_Adj Bench DR 3 for Initial Briefs (Electric)_DEM-WP(C) ENERG10C--ctn Mid-C_042010 2010GRC" xfId="9903"/>
    <cellStyle name="_Costs not in AURORA 2007 Rate Case_Rebuttal Power Costs_DEM-WP(C) ENERG10C--ctn Mid-C_042010 2010GRC" xfId="9902"/>
    <cellStyle name="_Costs not in AURORA 2007 Rate Case_Rebuttal Power Costs_Electric Rev Req Model (2009 GRC) Rebuttal" xfId="9901"/>
    <cellStyle name="_Costs not in AURORA 2007 Rate Case_Rebuttal Power Costs_Electric Rev Req Model (2009 GRC) Rebuttal 2" xfId="9900"/>
    <cellStyle name="_Costs not in AURORA 2007 Rate Case_Rebuttal Power Costs_Electric Rev Req Model (2009 GRC) Rebuttal 2 2" xfId="9899"/>
    <cellStyle name="_Costs not in AURORA 2007 Rate Case_Rebuttal Power Costs_Electric Rev Req Model (2009 GRC) Rebuttal 3" xfId="9898"/>
    <cellStyle name="_Costs not in AURORA 2007 Rate Case_Rebuttal Power Costs_Electric Rev Req Model (2009 GRC) Rebuttal REmoval of New  WH Solar AdjustMI" xfId="9897"/>
    <cellStyle name="_Costs not in AURORA 2007 Rate Case_Rebuttal Power Costs_Electric Rev Req Model (2009 GRC) Rebuttal REmoval of New  WH Solar AdjustMI 2" xfId="9896"/>
    <cellStyle name="_Costs not in AURORA 2007 Rate Case_Rebuttal Power Costs_Electric Rev Req Model (2009 GRC) Rebuttal REmoval of New  WH Solar AdjustMI 2 2" xfId="9895"/>
    <cellStyle name="_Costs not in AURORA 2007 Rate Case_Rebuttal Power Costs_Electric Rev Req Model (2009 GRC) Rebuttal REmoval of New  WH Solar AdjustMI 3" xfId="9894"/>
    <cellStyle name="_Costs not in AURORA 2007 Rate Case_Rebuttal Power Costs_Electric Rev Req Model (2009 GRC) Rebuttal REmoval of New  WH Solar AdjustMI_DEM-WP(C) ENERG10C--ctn Mid-C_042010 2010GRC" xfId="9893"/>
    <cellStyle name="_Costs not in AURORA 2007 Rate Case_Rebuttal Power Costs_Electric Rev Req Model (2009 GRC) Revised 01-18-2010" xfId="9892"/>
    <cellStyle name="_Costs not in AURORA 2007 Rate Case_Rebuttal Power Costs_Electric Rev Req Model (2009 GRC) Revised 01-18-2010 2" xfId="9891"/>
    <cellStyle name="_Costs not in AURORA 2007 Rate Case_Rebuttal Power Costs_Electric Rev Req Model (2009 GRC) Revised 01-18-2010 2 2" xfId="9890"/>
    <cellStyle name="_Costs not in AURORA 2007 Rate Case_Rebuttal Power Costs_Electric Rev Req Model (2009 GRC) Revised 01-18-2010 3" xfId="9889"/>
    <cellStyle name="_Costs not in AURORA 2007 Rate Case_Rebuttal Power Costs_Electric Rev Req Model (2009 GRC) Revised 01-18-2010_DEM-WP(C) ENERG10C--ctn Mid-C_042010 2010GRC" xfId="9888"/>
    <cellStyle name="_Costs not in AURORA 2007 Rate Case_Rebuttal Power Costs_Final Order Electric EXHIBIT A-1" xfId="9887"/>
    <cellStyle name="_Costs not in AURORA 2007 Rate Case_Rebuttal Power Costs_Final Order Electric EXHIBIT A-1 2" xfId="9886"/>
    <cellStyle name="_Costs not in AURORA 2007 Rate Case_Rebuttal Power Costs_Final Order Electric EXHIBIT A-1 2 2" xfId="9885"/>
    <cellStyle name="_Costs not in AURORA 2007 Rate Case_Rebuttal Power Costs_Final Order Electric EXHIBIT A-1 3" xfId="9884"/>
    <cellStyle name="_Costs not in AURORA 2007 Rate Case_revised april pca for Annette" xfId="9883"/>
    <cellStyle name="_Costs not in AURORA 2007 Rate Case_ROR 5.02" xfId="9882"/>
    <cellStyle name="_Costs not in AURORA 2007 Rate Case_ROR 5.02 2" xfId="9881"/>
    <cellStyle name="_Costs not in AURORA 2007 Rate Case_ROR 5.02 2 2" xfId="9880"/>
    <cellStyle name="_Costs not in AURORA 2007 Rate Case_ROR 5.02 3" xfId="9879"/>
    <cellStyle name="_Costs not in AURORA 2007 Rate Case_Transmission Workbook for May BOD" xfId="9878"/>
    <cellStyle name="_Costs not in AURORA 2007 Rate Case_Transmission Workbook for May BOD 2" xfId="9877"/>
    <cellStyle name="_Costs not in AURORA 2007 Rate Case_Transmission Workbook for May BOD 2 2" xfId="9876"/>
    <cellStyle name="_Costs not in AURORA 2007 Rate Case_Transmission Workbook for May BOD 3" xfId="9875"/>
    <cellStyle name="_Costs not in AURORA 2007 Rate Case_Transmission Workbook for May BOD_DEM-WP(C) ENERG10C--ctn Mid-C_042010 2010GRC" xfId="9874"/>
    <cellStyle name="_Costs not in AURORA 2007 Rate Case_Wind Integration 10GRC" xfId="9873"/>
    <cellStyle name="_Costs not in AURORA 2007 Rate Case_Wind Integration 10GRC 2" xfId="9872"/>
    <cellStyle name="_Costs not in AURORA 2007 Rate Case_Wind Integration 10GRC 2 2" xfId="9871"/>
    <cellStyle name="_Costs not in AURORA 2007 Rate Case_Wind Integration 10GRC 3" xfId="9870"/>
    <cellStyle name="_Costs not in AURORA 2007 Rate Case_Wind Integration 10GRC_DEM-WP(C) ENERG10C--ctn Mid-C_042010 2010GRC" xfId="9869"/>
    <cellStyle name="_Costs not in KWI3000 '06Budget" xfId="9868"/>
    <cellStyle name="_Costs not in KWI3000 '06Budget 2" xfId="9867"/>
    <cellStyle name="_Costs not in KWI3000 '06Budget 2 2" xfId="9866"/>
    <cellStyle name="_Costs not in KWI3000 '06Budget 2 2 2" xfId="9865"/>
    <cellStyle name="_Costs not in KWI3000 '06Budget 2 3" xfId="9864"/>
    <cellStyle name="_Costs not in KWI3000 '06Budget 3" xfId="9863"/>
    <cellStyle name="_Costs not in KWI3000 '06Budget 3 2" xfId="9862"/>
    <cellStyle name="_Costs not in KWI3000 '06Budget 3 2 2" xfId="9861"/>
    <cellStyle name="_Costs not in KWI3000 '06Budget 3 3" xfId="9860"/>
    <cellStyle name="_Costs not in KWI3000 '06Budget 3 3 2" xfId="9859"/>
    <cellStyle name="_Costs not in KWI3000 '06Budget 3 4" xfId="9858"/>
    <cellStyle name="_Costs not in KWI3000 '06Budget 3 4 2" xfId="9857"/>
    <cellStyle name="_Costs not in KWI3000 '06Budget 4" xfId="9856"/>
    <cellStyle name="_Costs not in KWI3000 '06Budget 4 2" xfId="9855"/>
    <cellStyle name="_Costs not in KWI3000 '06Budget 5" xfId="9854"/>
    <cellStyle name="_Costs not in KWI3000 '06Budget 5 2" xfId="9853"/>
    <cellStyle name="_Costs not in KWI3000 '06Budget 6" xfId="9852"/>
    <cellStyle name="_Costs not in KWI3000 '06Budget 7" xfId="9851"/>
    <cellStyle name="_Costs not in KWI3000 '06Budget 7 2" xfId="9850"/>
    <cellStyle name="_Costs not in KWI3000 '06Budget 8" xfId="9849"/>
    <cellStyle name="_Costs not in KWI3000 '06Budget 8 2" xfId="9848"/>
    <cellStyle name="_Costs not in KWI3000 '06Budget_(C) WHE Proforma with ITC cash grant 10 Yr Amort_for deferral_102809" xfId="9847"/>
    <cellStyle name="_Costs not in KWI3000 '06Budget_(C) WHE Proforma with ITC cash grant 10 Yr Amort_for deferral_102809 2" xfId="9846"/>
    <cellStyle name="_Costs not in KWI3000 '06Budget_(C) WHE Proforma with ITC cash grant 10 Yr Amort_for deferral_102809 2 2" xfId="9845"/>
    <cellStyle name="_Costs not in KWI3000 '06Budget_(C) WHE Proforma with ITC cash grant 10 Yr Amort_for deferral_102809 3" xfId="9844"/>
    <cellStyle name="_Costs not in KWI3000 '06Budget_(C) WHE Proforma with ITC cash grant 10 Yr Amort_for deferral_102809_16.07E Wild Horse Wind Expansionwrkingfile" xfId="9843"/>
    <cellStyle name="_Costs not in KWI3000 '06Budget_(C) WHE Proforma with ITC cash grant 10 Yr Amort_for deferral_102809_16.07E Wild Horse Wind Expansionwrkingfile 2" xfId="9842"/>
    <cellStyle name="_Costs not in KWI3000 '06Budget_(C) WHE Proforma with ITC cash grant 10 Yr Amort_for deferral_102809_16.07E Wild Horse Wind Expansionwrkingfile 2 2" xfId="9841"/>
    <cellStyle name="_Costs not in KWI3000 '06Budget_(C) WHE Proforma with ITC cash grant 10 Yr Amort_for deferral_102809_16.07E Wild Horse Wind Expansionwrkingfile 3" xfId="9840"/>
    <cellStyle name="_Costs not in KWI3000 '06Budget_(C) WHE Proforma with ITC cash grant 10 Yr Amort_for deferral_102809_16.07E Wild Horse Wind Expansionwrkingfile SF" xfId="9839"/>
    <cellStyle name="_Costs not in KWI3000 '06Budget_(C) WHE Proforma with ITC cash grant 10 Yr Amort_for deferral_102809_16.07E Wild Horse Wind Expansionwrkingfile SF 2" xfId="9838"/>
    <cellStyle name="_Costs not in KWI3000 '06Budget_(C) WHE Proforma with ITC cash grant 10 Yr Amort_for deferral_102809_16.07E Wild Horse Wind Expansionwrkingfile SF 2 2" xfId="9837"/>
    <cellStyle name="_Costs not in KWI3000 '06Budget_(C) WHE Proforma with ITC cash grant 10 Yr Amort_for deferral_102809_16.07E Wild Horse Wind Expansionwrkingfile SF 3" xfId="9836"/>
    <cellStyle name="_Costs not in KWI3000 '06Budget_(C) WHE Proforma with ITC cash grant 10 Yr Amort_for deferral_102809_16.07E Wild Horse Wind Expansionwrkingfile SF_DEM-WP(C) ENERG10C--ctn Mid-C_042010 2010GRC" xfId="9835"/>
    <cellStyle name="_Costs not in KWI3000 '06Budget_(C) WHE Proforma with ITC cash grant 10 Yr Amort_for deferral_102809_16.07E Wild Horse Wind Expansionwrkingfile_DEM-WP(C) ENERG10C--ctn Mid-C_042010 2010GRC" xfId="9834"/>
    <cellStyle name="_Costs not in KWI3000 '06Budget_(C) WHE Proforma with ITC cash grant 10 Yr Amort_for deferral_102809_16.37E Wild Horse Expansion DeferralRevwrkingfile SF" xfId="9833"/>
    <cellStyle name="_Costs not in KWI3000 '06Budget_(C) WHE Proforma with ITC cash grant 10 Yr Amort_for deferral_102809_16.37E Wild Horse Expansion DeferralRevwrkingfile SF 2" xfId="9832"/>
    <cellStyle name="_Costs not in KWI3000 '06Budget_(C) WHE Proforma with ITC cash grant 10 Yr Amort_for deferral_102809_16.37E Wild Horse Expansion DeferralRevwrkingfile SF 2 2" xfId="9831"/>
    <cellStyle name="_Costs not in KWI3000 '06Budget_(C) WHE Proforma with ITC cash grant 10 Yr Amort_for deferral_102809_16.37E Wild Horse Expansion DeferralRevwrkingfile SF 3" xfId="9830"/>
    <cellStyle name="_Costs not in KWI3000 '06Budget_(C) WHE Proforma with ITC cash grant 10 Yr Amort_for deferral_102809_16.37E Wild Horse Expansion DeferralRevwrkingfile SF_DEM-WP(C) ENERG10C--ctn Mid-C_042010 2010GRC" xfId="9829"/>
    <cellStyle name="_Costs not in KWI3000 '06Budget_(C) WHE Proforma with ITC cash grant 10 Yr Amort_for deferral_102809_DEM-WP(C) ENERG10C--ctn Mid-C_042010 2010GRC" xfId="9828"/>
    <cellStyle name="_Costs not in KWI3000 '06Budget_(C) WHE Proforma with ITC cash grant 10 Yr Amort_for rebuttal_120709" xfId="9827"/>
    <cellStyle name="_Costs not in KWI3000 '06Budget_(C) WHE Proforma with ITC cash grant 10 Yr Amort_for rebuttal_120709 2" xfId="9826"/>
    <cellStyle name="_Costs not in KWI3000 '06Budget_(C) WHE Proforma with ITC cash grant 10 Yr Amort_for rebuttal_120709 2 2" xfId="9825"/>
    <cellStyle name="_Costs not in KWI3000 '06Budget_(C) WHE Proforma with ITC cash grant 10 Yr Amort_for rebuttal_120709 3" xfId="9824"/>
    <cellStyle name="_Costs not in KWI3000 '06Budget_(C) WHE Proforma with ITC cash grant 10 Yr Amort_for rebuttal_120709_DEM-WP(C) ENERG10C--ctn Mid-C_042010 2010GRC" xfId="9823"/>
    <cellStyle name="_Costs not in KWI3000 '06Budget_04.07E Wild Horse Wind Expansion" xfId="9822"/>
    <cellStyle name="_Costs not in KWI3000 '06Budget_04.07E Wild Horse Wind Expansion 2" xfId="9821"/>
    <cellStyle name="_Costs not in KWI3000 '06Budget_04.07E Wild Horse Wind Expansion 2 2" xfId="9820"/>
    <cellStyle name="_Costs not in KWI3000 '06Budget_04.07E Wild Horse Wind Expansion 3" xfId="9819"/>
    <cellStyle name="_Costs not in KWI3000 '06Budget_04.07E Wild Horse Wind Expansion_16.07E Wild Horse Wind Expansionwrkingfile" xfId="9818"/>
    <cellStyle name="_Costs not in KWI3000 '06Budget_04.07E Wild Horse Wind Expansion_16.07E Wild Horse Wind Expansionwrkingfile 2" xfId="9817"/>
    <cellStyle name="_Costs not in KWI3000 '06Budget_04.07E Wild Horse Wind Expansion_16.07E Wild Horse Wind Expansionwrkingfile 2 2" xfId="9816"/>
    <cellStyle name="_Costs not in KWI3000 '06Budget_04.07E Wild Horse Wind Expansion_16.07E Wild Horse Wind Expansionwrkingfile 3" xfId="9815"/>
    <cellStyle name="_Costs not in KWI3000 '06Budget_04.07E Wild Horse Wind Expansion_16.07E Wild Horse Wind Expansionwrkingfile SF" xfId="9814"/>
    <cellStyle name="_Costs not in KWI3000 '06Budget_04.07E Wild Horse Wind Expansion_16.07E Wild Horse Wind Expansionwrkingfile SF 2" xfId="9813"/>
    <cellStyle name="_Costs not in KWI3000 '06Budget_04.07E Wild Horse Wind Expansion_16.07E Wild Horse Wind Expansionwrkingfile SF 2 2" xfId="9812"/>
    <cellStyle name="_Costs not in KWI3000 '06Budget_04.07E Wild Horse Wind Expansion_16.07E Wild Horse Wind Expansionwrkingfile SF 3" xfId="9811"/>
    <cellStyle name="_Costs not in KWI3000 '06Budget_04.07E Wild Horse Wind Expansion_16.07E Wild Horse Wind Expansionwrkingfile SF_DEM-WP(C) ENERG10C--ctn Mid-C_042010 2010GRC" xfId="9810"/>
    <cellStyle name="_Costs not in KWI3000 '06Budget_04.07E Wild Horse Wind Expansion_16.07E Wild Horse Wind Expansionwrkingfile_DEM-WP(C) ENERG10C--ctn Mid-C_042010 2010GRC" xfId="9809"/>
    <cellStyle name="_Costs not in KWI3000 '06Budget_04.07E Wild Horse Wind Expansion_16.37E Wild Horse Expansion DeferralRevwrkingfile SF" xfId="9808"/>
    <cellStyle name="_Costs not in KWI3000 '06Budget_04.07E Wild Horse Wind Expansion_16.37E Wild Horse Expansion DeferralRevwrkingfile SF 2" xfId="9807"/>
    <cellStyle name="_Costs not in KWI3000 '06Budget_04.07E Wild Horse Wind Expansion_16.37E Wild Horse Expansion DeferralRevwrkingfile SF 2 2" xfId="9806"/>
    <cellStyle name="_Costs not in KWI3000 '06Budget_04.07E Wild Horse Wind Expansion_16.37E Wild Horse Expansion DeferralRevwrkingfile SF 3" xfId="9805"/>
    <cellStyle name="_Costs not in KWI3000 '06Budget_04.07E Wild Horse Wind Expansion_16.37E Wild Horse Expansion DeferralRevwrkingfile SF_DEM-WP(C) ENERG10C--ctn Mid-C_042010 2010GRC" xfId="9804"/>
    <cellStyle name="_Costs not in KWI3000 '06Budget_04.07E Wild Horse Wind Expansion_DEM-WP(C) ENERG10C--ctn Mid-C_042010 2010GRC" xfId="9803"/>
    <cellStyle name="_Costs not in KWI3000 '06Budget_16.07E Wild Horse Wind Expansionwrkingfile" xfId="9802"/>
    <cellStyle name="_Costs not in KWI3000 '06Budget_16.07E Wild Horse Wind Expansionwrkingfile 2" xfId="9801"/>
    <cellStyle name="_Costs not in KWI3000 '06Budget_16.07E Wild Horse Wind Expansionwrkingfile 2 2" xfId="9800"/>
    <cellStyle name="_Costs not in KWI3000 '06Budget_16.07E Wild Horse Wind Expansionwrkingfile 3" xfId="9799"/>
    <cellStyle name="_Costs not in KWI3000 '06Budget_16.07E Wild Horse Wind Expansionwrkingfile SF" xfId="9798"/>
    <cellStyle name="_Costs not in KWI3000 '06Budget_16.07E Wild Horse Wind Expansionwrkingfile SF 2" xfId="9797"/>
    <cellStyle name="_Costs not in KWI3000 '06Budget_16.07E Wild Horse Wind Expansionwrkingfile SF 2 2" xfId="9796"/>
    <cellStyle name="_Costs not in KWI3000 '06Budget_16.07E Wild Horse Wind Expansionwrkingfile SF 3" xfId="9795"/>
    <cellStyle name="_Costs not in KWI3000 '06Budget_16.07E Wild Horse Wind Expansionwrkingfile SF_DEM-WP(C) ENERG10C--ctn Mid-C_042010 2010GRC" xfId="9794"/>
    <cellStyle name="_Costs not in KWI3000 '06Budget_16.07E Wild Horse Wind Expansionwrkingfile_DEM-WP(C) ENERG10C--ctn Mid-C_042010 2010GRC" xfId="9793"/>
    <cellStyle name="_Costs not in KWI3000 '06Budget_16.37E Wild Horse Expansion DeferralRevwrkingfile SF" xfId="9792"/>
    <cellStyle name="_Costs not in KWI3000 '06Budget_16.37E Wild Horse Expansion DeferralRevwrkingfile SF 2" xfId="9791"/>
    <cellStyle name="_Costs not in KWI3000 '06Budget_16.37E Wild Horse Expansion DeferralRevwrkingfile SF 2 2" xfId="9790"/>
    <cellStyle name="_Costs not in KWI3000 '06Budget_16.37E Wild Horse Expansion DeferralRevwrkingfile SF 3" xfId="9789"/>
    <cellStyle name="_Costs not in KWI3000 '06Budget_16.37E Wild Horse Expansion DeferralRevwrkingfile SF_DEM-WP(C) ENERG10C--ctn Mid-C_042010 2010GRC" xfId="9788"/>
    <cellStyle name="_Costs not in KWI3000 '06Budget_2009 Compliance Filing PCA Exhibits for GRC" xfId="9787"/>
    <cellStyle name="_Costs not in KWI3000 '06Budget_2009 Compliance Filing PCA Exhibits for GRC 2" xfId="9786"/>
    <cellStyle name="_Costs not in KWI3000 '06Budget_2009 GRC Compl Filing - Exhibit D" xfId="9785"/>
    <cellStyle name="_Costs not in KWI3000 '06Budget_2009 GRC Compl Filing - Exhibit D 2" xfId="9784"/>
    <cellStyle name="_Costs not in KWI3000 '06Budget_2009 GRC Compl Filing - Exhibit D 2 2" xfId="9783"/>
    <cellStyle name="_Costs not in KWI3000 '06Budget_2009 GRC Compl Filing - Exhibit D 3" xfId="9782"/>
    <cellStyle name="_Costs not in KWI3000 '06Budget_2009 GRC Compl Filing - Exhibit D_DEM-WP(C) ENERG10C--ctn Mid-C_042010 2010GRC" xfId="9781"/>
    <cellStyle name="_Costs not in KWI3000 '06Budget_2010 PTC's July1_Dec31 2010 " xfId="9780"/>
    <cellStyle name="_Costs not in KWI3000 '06Budget_2010 PTC's Sept10_Aug11 (Version 4)" xfId="9779"/>
    <cellStyle name="_Costs not in KWI3000 '06Budget_3.01 Income Statement" xfId="9778"/>
    <cellStyle name="_Costs not in KWI3000 '06Budget_4 31 Regulatory Assets and Liabilities  7 06- Exhibit D" xfId="9777"/>
    <cellStyle name="_Costs not in KWI3000 '06Budget_4 31 Regulatory Assets and Liabilities  7 06- Exhibit D 2" xfId="9776"/>
    <cellStyle name="_Costs not in KWI3000 '06Budget_4 31 Regulatory Assets and Liabilities  7 06- Exhibit D 2 2" xfId="9775"/>
    <cellStyle name="_Costs not in KWI3000 '06Budget_4 31 Regulatory Assets and Liabilities  7 06- Exhibit D 3" xfId="9774"/>
    <cellStyle name="_Costs not in KWI3000 '06Budget_4 31 Regulatory Assets and Liabilities  7 06- Exhibit D_DEM-WP(C) ENERG10C--ctn Mid-C_042010 2010GRC" xfId="9773"/>
    <cellStyle name="_Costs not in KWI3000 '06Budget_4 31 Regulatory Assets and Liabilities  7 06- Exhibit D_NIM Summary" xfId="9772"/>
    <cellStyle name="_Costs not in KWI3000 '06Budget_4 31 Regulatory Assets and Liabilities  7 06- Exhibit D_NIM Summary 2" xfId="9771"/>
    <cellStyle name="_Costs not in KWI3000 '06Budget_4 31 Regulatory Assets and Liabilities  7 06- Exhibit D_NIM Summary 2 2" xfId="9770"/>
    <cellStyle name="_Costs not in KWI3000 '06Budget_4 31 Regulatory Assets and Liabilities  7 06- Exhibit D_NIM Summary 3" xfId="9769"/>
    <cellStyle name="_Costs not in KWI3000 '06Budget_4 31 Regulatory Assets and Liabilities  7 06- Exhibit D_NIM Summary_DEM-WP(C) ENERG10C--ctn Mid-C_042010 2010GRC" xfId="9768"/>
    <cellStyle name="_Costs not in KWI3000 '06Budget_4 31 Regulatory Assets and Liabilities  7 06- Exhibit D_NIM+O&amp;M" xfId="9767"/>
    <cellStyle name="_Costs not in KWI3000 '06Budget_4 31 Regulatory Assets and Liabilities  7 06- Exhibit D_NIM+O&amp;M Monthly" xfId="9766"/>
    <cellStyle name="_Costs not in KWI3000 '06Budget_4 31E Reg Asset  Liab and EXH D" xfId="9765"/>
    <cellStyle name="_Costs not in KWI3000 '06Budget_4 31E Reg Asset  Liab and EXH D _ Aug 10 Filing (2)" xfId="9764"/>
    <cellStyle name="_Costs not in KWI3000 '06Budget_4 32 Regulatory Assets and Liabilities  7 06- Exhibit D" xfId="9763"/>
    <cellStyle name="_Costs not in KWI3000 '06Budget_4 32 Regulatory Assets and Liabilities  7 06- Exhibit D 2" xfId="9762"/>
    <cellStyle name="_Costs not in KWI3000 '06Budget_4 32 Regulatory Assets and Liabilities  7 06- Exhibit D 2 2" xfId="9761"/>
    <cellStyle name="_Costs not in KWI3000 '06Budget_4 32 Regulatory Assets and Liabilities  7 06- Exhibit D 3" xfId="9760"/>
    <cellStyle name="_Costs not in KWI3000 '06Budget_4 32 Regulatory Assets and Liabilities  7 06- Exhibit D_DEM-WP(C) ENERG10C--ctn Mid-C_042010 2010GRC" xfId="9759"/>
    <cellStyle name="_Costs not in KWI3000 '06Budget_4 32 Regulatory Assets and Liabilities  7 06- Exhibit D_NIM Summary" xfId="9758"/>
    <cellStyle name="_Costs not in KWI3000 '06Budget_4 32 Regulatory Assets and Liabilities  7 06- Exhibit D_NIM Summary 2" xfId="9757"/>
    <cellStyle name="_Costs not in KWI3000 '06Budget_4 32 Regulatory Assets and Liabilities  7 06- Exhibit D_NIM Summary 2 2" xfId="9756"/>
    <cellStyle name="_Costs not in KWI3000 '06Budget_4 32 Regulatory Assets and Liabilities  7 06- Exhibit D_NIM Summary 3" xfId="9755"/>
    <cellStyle name="_Costs not in KWI3000 '06Budget_4 32 Regulatory Assets and Liabilities  7 06- Exhibit D_NIM Summary_DEM-WP(C) ENERG10C--ctn Mid-C_042010 2010GRC" xfId="9754"/>
    <cellStyle name="_Costs not in KWI3000 '06Budget_4 32 Regulatory Assets and Liabilities  7 06- Exhibit D_NIM+O&amp;M" xfId="9753"/>
    <cellStyle name="_Costs not in KWI3000 '06Budget_4 32 Regulatory Assets and Liabilities  7 06- Exhibit D_NIM+O&amp;M Monthly" xfId="9752"/>
    <cellStyle name="_Costs not in KWI3000 '06Budget_ACCOUNTS" xfId="9751"/>
    <cellStyle name="_Costs not in KWI3000 '06Budget_Att B to RECs proceeds proposal" xfId="9750"/>
    <cellStyle name="_Costs not in KWI3000 '06Budget_AURORA Total New" xfId="9749"/>
    <cellStyle name="_Costs not in KWI3000 '06Budget_AURORA Total New 2" xfId="9748"/>
    <cellStyle name="_Costs not in KWI3000 '06Budget_AURORA Total New 2 2" xfId="9747"/>
    <cellStyle name="_Costs not in KWI3000 '06Budget_AURORA Total New 3" xfId="9746"/>
    <cellStyle name="_Costs not in KWI3000 '06Budget_Backup for Attachment B 2010-09-09" xfId="9745"/>
    <cellStyle name="_Costs not in KWI3000 '06Budget_Bench Request - Attachment B" xfId="9744"/>
    <cellStyle name="_Costs not in KWI3000 '06Budget_Book2" xfId="9743"/>
    <cellStyle name="_Costs not in KWI3000 '06Budget_Book2 2" xfId="9742"/>
    <cellStyle name="_Costs not in KWI3000 '06Budget_Book2 2 2" xfId="9741"/>
    <cellStyle name="_Costs not in KWI3000 '06Budget_Book2 3" xfId="9740"/>
    <cellStyle name="_Costs not in KWI3000 '06Budget_Book2_Adj Bench DR 3 for Initial Briefs (Electric)" xfId="9739"/>
    <cellStyle name="_Costs not in KWI3000 '06Budget_Book2_Adj Bench DR 3 for Initial Briefs (Electric) 2" xfId="9738"/>
    <cellStyle name="_Costs not in KWI3000 '06Budget_Book2_Adj Bench DR 3 for Initial Briefs (Electric) 2 2" xfId="9737"/>
    <cellStyle name="_Costs not in KWI3000 '06Budget_Book2_Adj Bench DR 3 for Initial Briefs (Electric) 3" xfId="9736"/>
    <cellStyle name="_Costs not in KWI3000 '06Budget_Book2_Adj Bench DR 3 for Initial Briefs (Electric)_DEM-WP(C) ENERG10C--ctn Mid-C_042010 2010GRC" xfId="9735"/>
    <cellStyle name="_Costs not in KWI3000 '06Budget_Book2_DEM-WP(C) ENERG10C--ctn Mid-C_042010 2010GRC" xfId="9734"/>
    <cellStyle name="_Costs not in KWI3000 '06Budget_Book2_Electric Rev Req Model (2009 GRC) Rebuttal" xfId="9733"/>
    <cellStyle name="_Costs not in KWI3000 '06Budget_Book2_Electric Rev Req Model (2009 GRC) Rebuttal 2" xfId="9732"/>
    <cellStyle name="_Costs not in KWI3000 '06Budget_Book2_Electric Rev Req Model (2009 GRC) Rebuttal 2 2" xfId="9731"/>
    <cellStyle name="_Costs not in KWI3000 '06Budget_Book2_Electric Rev Req Model (2009 GRC) Rebuttal 3" xfId="9730"/>
    <cellStyle name="_Costs not in KWI3000 '06Budget_Book2_Electric Rev Req Model (2009 GRC) Rebuttal REmoval of New  WH Solar AdjustMI" xfId="9729"/>
    <cellStyle name="_Costs not in KWI3000 '06Budget_Book2_Electric Rev Req Model (2009 GRC) Rebuttal REmoval of New  WH Solar AdjustMI 2" xfId="9728"/>
    <cellStyle name="_Costs not in KWI3000 '06Budget_Book2_Electric Rev Req Model (2009 GRC) Rebuttal REmoval of New  WH Solar AdjustMI 2 2" xfId="9727"/>
    <cellStyle name="_Costs not in KWI3000 '06Budget_Book2_Electric Rev Req Model (2009 GRC) Rebuttal REmoval of New  WH Solar AdjustMI 3" xfId="9726"/>
    <cellStyle name="_Costs not in KWI3000 '06Budget_Book2_Electric Rev Req Model (2009 GRC) Rebuttal REmoval of New  WH Solar AdjustMI_DEM-WP(C) ENERG10C--ctn Mid-C_042010 2010GRC" xfId="9725"/>
    <cellStyle name="_Costs not in KWI3000 '06Budget_Book2_Electric Rev Req Model (2009 GRC) Revised 01-18-2010" xfId="9724"/>
    <cellStyle name="_Costs not in KWI3000 '06Budget_Book2_Electric Rev Req Model (2009 GRC) Revised 01-18-2010 2" xfId="9723"/>
    <cellStyle name="_Costs not in KWI3000 '06Budget_Book2_Electric Rev Req Model (2009 GRC) Revised 01-18-2010 2 2" xfId="9722"/>
    <cellStyle name="_Costs not in KWI3000 '06Budget_Book2_Electric Rev Req Model (2009 GRC) Revised 01-18-2010 3" xfId="9721"/>
    <cellStyle name="_Costs not in KWI3000 '06Budget_Book2_Electric Rev Req Model (2009 GRC) Revised 01-18-2010_DEM-WP(C) ENERG10C--ctn Mid-C_042010 2010GRC" xfId="9720"/>
    <cellStyle name="_Costs not in KWI3000 '06Budget_Book2_Final Order Electric EXHIBIT A-1" xfId="9719"/>
    <cellStyle name="_Costs not in KWI3000 '06Budget_Book2_Final Order Electric EXHIBIT A-1 2" xfId="9718"/>
    <cellStyle name="_Costs not in KWI3000 '06Budget_Book2_Final Order Electric EXHIBIT A-1 2 2" xfId="9717"/>
    <cellStyle name="_Costs not in KWI3000 '06Budget_Book2_Final Order Electric EXHIBIT A-1 3" xfId="9716"/>
    <cellStyle name="_Costs not in KWI3000 '06Budget_Book4" xfId="9715"/>
    <cellStyle name="_Costs not in KWI3000 '06Budget_Book4 2" xfId="9714"/>
    <cellStyle name="_Costs not in KWI3000 '06Budget_Book4 2 2" xfId="9713"/>
    <cellStyle name="_Costs not in KWI3000 '06Budget_Book4 3" xfId="9712"/>
    <cellStyle name="_Costs not in KWI3000 '06Budget_Book4_DEM-WP(C) ENERG10C--ctn Mid-C_042010 2010GRC" xfId="9711"/>
    <cellStyle name="_Costs not in KWI3000 '06Budget_Book9" xfId="9710"/>
    <cellStyle name="_Costs not in KWI3000 '06Budget_Book9 2" xfId="9709"/>
    <cellStyle name="_Costs not in KWI3000 '06Budget_Book9 2 2" xfId="9708"/>
    <cellStyle name="_Costs not in KWI3000 '06Budget_Book9 3" xfId="9707"/>
    <cellStyle name="_Costs not in KWI3000 '06Budget_Book9_DEM-WP(C) ENERG10C--ctn Mid-C_042010 2010GRC" xfId="9706"/>
    <cellStyle name="_Costs not in KWI3000 '06Budget_Check the Interest Calculation" xfId="9705"/>
    <cellStyle name="_Costs not in KWI3000 '06Budget_Check the Interest Calculation_Scenario 1 REC vs PTC Offset" xfId="9704"/>
    <cellStyle name="_Costs not in KWI3000 '06Budget_Check the Interest Calculation_Scenario 3" xfId="9703"/>
    <cellStyle name="_Costs not in KWI3000 '06Budget_Chelan PUD Power Costs (8-10)" xfId="9702"/>
    <cellStyle name="_Costs not in KWI3000 '06Budget_DEM-WP(C) Chelan Power Costs" xfId="9701"/>
    <cellStyle name="_Costs not in KWI3000 '06Budget_DEM-WP(C) ENERG10C--ctn Mid-C_042010 2010GRC" xfId="9700"/>
    <cellStyle name="_Costs not in KWI3000 '06Budget_DEM-WP(C) Gas Transport 2010GRC" xfId="9699"/>
    <cellStyle name="_Costs not in KWI3000 '06Budget_DWH-08 (Rate Spread &amp; Design Workpapers)" xfId="9698"/>
    <cellStyle name="_Costs not in KWI3000 '06Budget_DWH-08 (Rate Spread &amp; Design Workpapers) 2" xfId="9697"/>
    <cellStyle name="_Costs not in KWI3000 '06Budget_Exh A-1 resulting from UE-112050 effective Jan 1 2012" xfId="9696"/>
    <cellStyle name="_Costs not in KWI3000 '06Budget_Exh G - Klamath Peaker PPA fr C Locke 2-12" xfId="9695"/>
    <cellStyle name="_Costs not in KWI3000 '06Budget_Exhibit A-1 effective 4-1-11 fr S Free 12-11" xfId="9694"/>
    <cellStyle name="_Costs not in KWI3000 '06Budget_Exhibit D fr R Gho 12-31-08" xfId="9693"/>
    <cellStyle name="_Costs not in KWI3000 '06Budget_Exhibit D fr R Gho 12-31-08 2" xfId="9692"/>
    <cellStyle name="_Costs not in KWI3000 '06Budget_Exhibit D fr R Gho 12-31-08 2 2" xfId="9691"/>
    <cellStyle name="_Costs not in KWI3000 '06Budget_Exhibit D fr R Gho 12-31-08 3" xfId="9690"/>
    <cellStyle name="_Costs not in KWI3000 '06Budget_Exhibit D fr R Gho 12-31-08 v2" xfId="9689"/>
    <cellStyle name="_Costs not in KWI3000 '06Budget_Exhibit D fr R Gho 12-31-08 v2 2" xfId="9688"/>
    <cellStyle name="_Costs not in KWI3000 '06Budget_Exhibit D fr R Gho 12-31-08 v2 2 2" xfId="9687"/>
    <cellStyle name="_Costs not in KWI3000 '06Budget_Exhibit D fr R Gho 12-31-08 v2 3" xfId="9686"/>
    <cellStyle name="_Costs not in KWI3000 '06Budget_Exhibit D fr R Gho 12-31-08 v2_DEM-WP(C) ENERG10C--ctn Mid-C_042010 2010GRC" xfId="9685"/>
    <cellStyle name="_Costs not in KWI3000 '06Budget_Exhibit D fr R Gho 12-31-08 v2_NIM Summary" xfId="9684"/>
    <cellStyle name="_Costs not in KWI3000 '06Budget_Exhibit D fr R Gho 12-31-08 v2_NIM Summary 2" xfId="9683"/>
    <cellStyle name="_Costs not in KWI3000 '06Budget_Exhibit D fr R Gho 12-31-08 v2_NIM Summary 2 2" xfId="9682"/>
    <cellStyle name="_Costs not in KWI3000 '06Budget_Exhibit D fr R Gho 12-31-08 v2_NIM Summary 3" xfId="9681"/>
    <cellStyle name="_Costs not in KWI3000 '06Budget_Exhibit D fr R Gho 12-31-08 v2_NIM Summary_DEM-WP(C) ENERG10C--ctn Mid-C_042010 2010GRC" xfId="9680"/>
    <cellStyle name="_Costs not in KWI3000 '06Budget_Exhibit D fr R Gho 12-31-08_DEM-WP(C) ENERG10C--ctn Mid-C_042010 2010GRC" xfId="9679"/>
    <cellStyle name="_Costs not in KWI3000 '06Budget_Exhibit D fr R Gho 12-31-08_NIM Summary" xfId="9678"/>
    <cellStyle name="_Costs not in KWI3000 '06Budget_Exhibit D fr R Gho 12-31-08_NIM Summary 2" xfId="9677"/>
    <cellStyle name="_Costs not in KWI3000 '06Budget_Exhibit D fr R Gho 12-31-08_NIM Summary 2 2" xfId="9676"/>
    <cellStyle name="_Costs not in KWI3000 '06Budget_Exhibit D fr R Gho 12-31-08_NIM Summary 3" xfId="9675"/>
    <cellStyle name="_Costs not in KWI3000 '06Budget_Exhibit D fr R Gho 12-31-08_NIM Summary_DEM-WP(C) ENERG10C--ctn Mid-C_042010 2010GRC" xfId="9674"/>
    <cellStyle name="_Costs not in KWI3000 '06Budget_Final 2008 PTC Rate Design Workpapers 10.27.08" xfId="9673"/>
    <cellStyle name="_Costs not in KWI3000 '06Budget_Final 2008 PTC Rate Design Workpapers 10.27.08 2" xfId="9672"/>
    <cellStyle name="_Costs not in KWI3000 '06Budget_Final 2009 Electric Low Income Workpapers" xfId="9671"/>
    <cellStyle name="_Costs not in KWI3000 '06Budget_Final 2009 Electric Low Income Workpapers 2" xfId="9670"/>
    <cellStyle name="_Costs not in KWI3000 '06Budget_Gas Rev Req Model (2010 GRC)" xfId="9669"/>
    <cellStyle name="_Costs not in KWI3000 '06Budget_Hopkins Ridge Prepaid Tran - Interest Earned RY 12ME Feb  '11" xfId="9668"/>
    <cellStyle name="_Costs not in KWI3000 '06Budget_Hopkins Ridge Prepaid Tran - Interest Earned RY 12ME Feb  '11 2" xfId="9667"/>
    <cellStyle name="_Costs not in KWI3000 '06Budget_Hopkins Ridge Prepaid Tran - Interest Earned RY 12ME Feb  '11 2 2" xfId="9666"/>
    <cellStyle name="_Costs not in KWI3000 '06Budget_Hopkins Ridge Prepaid Tran - Interest Earned RY 12ME Feb  '11 3" xfId="9665"/>
    <cellStyle name="_Costs not in KWI3000 '06Budget_Hopkins Ridge Prepaid Tran - Interest Earned RY 12ME Feb  '11_DEM-WP(C) ENERG10C--ctn Mid-C_042010 2010GRC" xfId="9664"/>
    <cellStyle name="_Costs not in KWI3000 '06Budget_Hopkins Ridge Prepaid Tran - Interest Earned RY 12ME Feb  '11_NIM Summary" xfId="9663"/>
    <cellStyle name="_Costs not in KWI3000 '06Budget_Hopkins Ridge Prepaid Tran - Interest Earned RY 12ME Feb  '11_NIM Summary 2" xfId="9662"/>
    <cellStyle name="_Costs not in KWI3000 '06Budget_Hopkins Ridge Prepaid Tran - Interest Earned RY 12ME Feb  '11_NIM Summary 2 2" xfId="9661"/>
    <cellStyle name="_Costs not in KWI3000 '06Budget_Hopkins Ridge Prepaid Tran - Interest Earned RY 12ME Feb  '11_NIM Summary 3" xfId="9660"/>
    <cellStyle name="_Costs not in KWI3000 '06Budget_Hopkins Ridge Prepaid Tran - Interest Earned RY 12ME Feb  '11_NIM Summary_DEM-WP(C) ENERG10C--ctn Mid-C_042010 2010GRC" xfId="9659"/>
    <cellStyle name="_Costs not in KWI3000 '06Budget_Hopkins Ridge Prepaid Tran - Interest Earned RY 12ME Feb  '11_Transmission Workbook for May BOD" xfId="9658"/>
    <cellStyle name="_Costs not in KWI3000 '06Budget_Hopkins Ridge Prepaid Tran - Interest Earned RY 12ME Feb  '11_Transmission Workbook for May BOD 2" xfId="9657"/>
    <cellStyle name="_Costs not in KWI3000 '06Budget_Hopkins Ridge Prepaid Tran - Interest Earned RY 12ME Feb  '11_Transmission Workbook for May BOD 2 2" xfId="9656"/>
    <cellStyle name="_Costs not in KWI3000 '06Budget_Hopkins Ridge Prepaid Tran - Interest Earned RY 12ME Feb  '11_Transmission Workbook for May BOD 3" xfId="9655"/>
    <cellStyle name="_Costs not in KWI3000 '06Budget_Hopkins Ridge Prepaid Tran - Interest Earned RY 12ME Feb  '11_Transmission Workbook for May BOD_DEM-WP(C) ENERG10C--ctn Mid-C_042010 2010GRC" xfId="9654"/>
    <cellStyle name="_Costs not in KWI3000 '06Budget_INPUTS" xfId="9653"/>
    <cellStyle name="_Costs not in KWI3000 '06Budget_INPUTS 2" xfId="9652"/>
    <cellStyle name="_Costs not in KWI3000 '06Budget_INPUTS 2 2" xfId="9651"/>
    <cellStyle name="_Costs not in KWI3000 '06Budget_INPUTS 3" xfId="9650"/>
    <cellStyle name="_Costs not in KWI3000 '06Budget_Laid Off Employees + CEO" xfId="9649"/>
    <cellStyle name="_Costs not in KWI3000 '06Budget_Low Income 2010 RevRequirement" xfId="9648"/>
    <cellStyle name="_Costs not in KWI3000 '06Budget_Low Income 2010 RevRequirement (2)" xfId="9647"/>
    <cellStyle name="_Costs not in KWI3000 '06Budget_LSRWEP LGIA like Acctg Petition Aug 2010" xfId="9646"/>
    <cellStyle name="_Costs not in KWI3000 '06Budget_Misc. Exp Airport Parking" xfId="9645"/>
    <cellStyle name="_Costs not in KWI3000 '06Budget_NIM Summary" xfId="9644"/>
    <cellStyle name="_Costs not in KWI3000 '06Budget_NIM Summary 09GRC" xfId="9643"/>
    <cellStyle name="_Costs not in KWI3000 '06Budget_NIM Summary 09GRC 2" xfId="9642"/>
    <cellStyle name="_Costs not in KWI3000 '06Budget_NIM Summary 09GRC 2 2" xfId="9641"/>
    <cellStyle name="_Costs not in KWI3000 '06Budget_NIM Summary 09GRC 3" xfId="9640"/>
    <cellStyle name="_Costs not in KWI3000 '06Budget_NIM Summary 09GRC_DEM-WP(C) ENERG10C--ctn Mid-C_042010 2010GRC" xfId="9639"/>
    <cellStyle name="_Costs not in KWI3000 '06Budget_NIM Summary 10" xfId="9638"/>
    <cellStyle name="_Costs not in KWI3000 '06Budget_NIM Summary 2" xfId="9637"/>
    <cellStyle name="_Costs not in KWI3000 '06Budget_NIM Summary 2 2" xfId="9636"/>
    <cellStyle name="_Costs not in KWI3000 '06Budget_NIM Summary 3" xfId="9635"/>
    <cellStyle name="_Costs not in KWI3000 '06Budget_NIM Summary 4" xfId="9634"/>
    <cellStyle name="_Costs not in KWI3000 '06Budget_NIM Summary 5" xfId="9633"/>
    <cellStyle name="_Costs not in KWI3000 '06Budget_NIM Summary 6" xfId="9632"/>
    <cellStyle name="_Costs not in KWI3000 '06Budget_NIM Summary 7" xfId="9631"/>
    <cellStyle name="_Costs not in KWI3000 '06Budget_NIM Summary 8" xfId="9630"/>
    <cellStyle name="_Costs not in KWI3000 '06Budget_NIM Summary 9" xfId="9629"/>
    <cellStyle name="_Costs not in KWI3000 '06Budget_NIM Summary_DEM-WP(C) ENERG10C--ctn Mid-C_042010 2010GRC" xfId="9628"/>
    <cellStyle name="_Costs not in KWI3000 '06Budget_NIM+O&amp;M" xfId="9627"/>
    <cellStyle name="_Costs not in KWI3000 '06Budget_NIM+O&amp;M 2" xfId="9626"/>
    <cellStyle name="_Costs not in KWI3000 '06Budget_NIM+O&amp;M Monthly" xfId="9625"/>
    <cellStyle name="_Costs not in KWI3000 '06Budget_NIM+O&amp;M Monthly 2" xfId="9624"/>
    <cellStyle name="_Costs not in KWI3000 '06Budget_Oct2010toSep2011LwIncLead" xfId="9623"/>
    <cellStyle name="_Costs not in KWI3000 '06Budget_PCA 10 -  Exhibit D Dec 2011" xfId="9622"/>
    <cellStyle name="_Costs not in KWI3000 '06Budget_PCA 10 -  Exhibit D from A Kellogg Jan 2011" xfId="9621"/>
    <cellStyle name="_Costs not in KWI3000 '06Budget_PCA 10 -  Exhibit D from A Kellogg July 2011" xfId="9620"/>
    <cellStyle name="_Costs not in KWI3000 '06Budget_PCA 10 -  Exhibit D from S Free Rcv'd 12-11" xfId="9619"/>
    <cellStyle name="_Costs not in KWI3000 '06Budget_PCA 11 -  Exhibit D Apr 2012 fr A Kellogg v2" xfId="9618"/>
    <cellStyle name="_Costs not in KWI3000 '06Budget_PCA 11 -  Exhibit D Jan 2012 fr A Kellogg" xfId="9617"/>
    <cellStyle name="_Costs not in KWI3000 '06Budget_PCA 11 -  Exhibit D Jan 2012 WF" xfId="9616"/>
    <cellStyle name="_Costs not in KWI3000 '06Budget_PCA 7 - Exhibit D update 11_30_08 (2)" xfId="9615"/>
    <cellStyle name="_Costs not in KWI3000 '06Budget_PCA 7 - Exhibit D update 11_30_08 (2) 2" xfId="9614"/>
    <cellStyle name="_Costs not in KWI3000 '06Budget_PCA 7 - Exhibit D update 11_30_08 (2) 2 2" xfId="9613"/>
    <cellStyle name="_Costs not in KWI3000 '06Budget_PCA 7 - Exhibit D update 11_30_08 (2) 2 2 2" xfId="9612"/>
    <cellStyle name="_Costs not in KWI3000 '06Budget_PCA 7 - Exhibit D update 11_30_08 (2) 2 3" xfId="9611"/>
    <cellStyle name="_Costs not in KWI3000 '06Budget_PCA 7 - Exhibit D update 11_30_08 (2) 3" xfId="9610"/>
    <cellStyle name="_Costs not in KWI3000 '06Budget_PCA 7 - Exhibit D update 11_30_08 (2) 3 2" xfId="9609"/>
    <cellStyle name="_Costs not in KWI3000 '06Budget_PCA 7 - Exhibit D update 11_30_08 (2) 4" xfId="9608"/>
    <cellStyle name="_Costs not in KWI3000 '06Budget_PCA 7 - Exhibit D update 11_30_08 (2)_DEM-WP(C) ENERG10C--ctn Mid-C_042010 2010GRC" xfId="9607"/>
    <cellStyle name="_Costs not in KWI3000 '06Budget_PCA 7 - Exhibit D update 11_30_08 (2)_NIM Summary" xfId="9606"/>
    <cellStyle name="_Costs not in KWI3000 '06Budget_PCA 7 - Exhibit D update 11_30_08 (2)_NIM Summary 2" xfId="9605"/>
    <cellStyle name="_Costs not in KWI3000 '06Budget_PCA 7 - Exhibit D update 11_30_08 (2)_NIM Summary 2 2" xfId="9604"/>
    <cellStyle name="_Costs not in KWI3000 '06Budget_PCA 7 - Exhibit D update 11_30_08 (2)_NIM Summary 3" xfId="9603"/>
    <cellStyle name="_Costs not in KWI3000 '06Budget_PCA 7 - Exhibit D update 11_30_08 (2)_NIM Summary_DEM-WP(C) ENERG10C--ctn Mid-C_042010 2010GRC" xfId="9602"/>
    <cellStyle name="_Costs not in KWI3000 '06Budget_PCA 8 - Exhibit D update 12_31_09" xfId="9601"/>
    <cellStyle name="_Costs not in KWI3000 '06Budget_PCA 8 - Exhibit D update 12_31_09 2" xfId="9600"/>
    <cellStyle name="_Costs not in KWI3000 '06Budget_PCA 9 -  Exhibit D April 2010" xfId="9599"/>
    <cellStyle name="_Costs not in KWI3000 '06Budget_PCA 9 -  Exhibit D April 2010 (3)" xfId="9598"/>
    <cellStyle name="_Costs not in KWI3000 '06Budget_PCA 9 -  Exhibit D April 2010 (3) 2" xfId="9597"/>
    <cellStyle name="_Costs not in KWI3000 '06Budget_PCA 9 -  Exhibit D April 2010 (3) 2 2" xfId="9596"/>
    <cellStyle name="_Costs not in KWI3000 '06Budget_PCA 9 -  Exhibit D April 2010 (3) 3" xfId="9595"/>
    <cellStyle name="_Costs not in KWI3000 '06Budget_PCA 9 -  Exhibit D April 2010 (3)_DEM-WP(C) ENERG10C--ctn Mid-C_042010 2010GRC" xfId="9594"/>
    <cellStyle name="_Costs not in KWI3000 '06Budget_PCA 9 -  Exhibit D April 2010 2" xfId="9593"/>
    <cellStyle name="_Costs not in KWI3000 '06Budget_PCA 9 -  Exhibit D April 2010 3" xfId="9592"/>
    <cellStyle name="_Costs not in KWI3000 '06Budget_PCA 9 -  Exhibit D April 2010 4" xfId="9591"/>
    <cellStyle name="_Costs not in KWI3000 '06Budget_PCA 9 -  Exhibit D April 2010 5" xfId="9590"/>
    <cellStyle name="_Costs not in KWI3000 '06Budget_PCA 9 -  Exhibit D April 2010 6" xfId="9589"/>
    <cellStyle name="_Costs not in KWI3000 '06Budget_PCA 9 -  Exhibit D April 2010 7" xfId="9588"/>
    <cellStyle name="_Costs not in KWI3000 '06Budget_PCA 9 -  Exhibit D Feb 2010" xfId="9587"/>
    <cellStyle name="_Costs not in KWI3000 '06Budget_PCA 9 -  Exhibit D Feb 2010 2" xfId="9586"/>
    <cellStyle name="_Costs not in KWI3000 '06Budget_PCA 9 -  Exhibit D Feb 2010 v2" xfId="9585"/>
    <cellStyle name="_Costs not in KWI3000 '06Budget_PCA 9 -  Exhibit D Feb 2010 v2 2" xfId="9584"/>
    <cellStyle name="_Costs not in KWI3000 '06Budget_PCA 9 -  Exhibit D Feb 2010 WF" xfId="9583"/>
    <cellStyle name="_Costs not in KWI3000 '06Budget_PCA 9 -  Exhibit D Feb 2010 WF 2" xfId="9582"/>
    <cellStyle name="_Costs not in KWI3000 '06Budget_PCA 9 -  Exhibit D Jan 2010" xfId="9581"/>
    <cellStyle name="_Costs not in KWI3000 '06Budget_PCA 9 -  Exhibit D Jan 2010 2" xfId="9580"/>
    <cellStyle name="_Costs not in KWI3000 '06Budget_PCA 9 -  Exhibit D March 2010 (2)" xfId="9579"/>
    <cellStyle name="_Costs not in KWI3000 '06Budget_PCA 9 -  Exhibit D March 2010 (2) 2" xfId="9578"/>
    <cellStyle name="_Costs not in KWI3000 '06Budget_PCA 9 -  Exhibit D Nov 2010" xfId="9577"/>
    <cellStyle name="_Costs not in KWI3000 '06Budget_PCA 9 -  Exhibit D Nov 2010 2" xfId="9576"/>
    <cellStyle name="_Costs not in KWI3000 '06Budget_PCA 9 - Exhibit D at August 2010" xfId="9575"/>
    <cellStyle name="_Costs not in KWI3000 '06Budget_PCA 9 - Exhibit D at August 2010 2" xfId="9574"/>
    <cellStyle name="_Costs not in KWI3000 '06Budget_PCA 9 - Exhibit D June 2010 GRC" xfId="9573"/>
    <cellStyle name="_Costs not in KWI3000 '06Budget_PCA 9 - Exhibit D June 2010 GRC 2" xfId="9572"/>
    <cellStyle name="_Costs not in KWI3000 '06Budget_Power Costs - Comparison bx Rbtl-Staff-Jt-PC" xfId="9571"/>
    <cellStyle name="_Costs not in KWI3000 '06Budget_Power Costs - Comparison bx Rbtl-Staff-Jt-PC 2" xfId="9570"/>
    <cellStyle name="_Costs not in KWI3000 '06Budget_Power Costs - Comparison bx Rbtl-Staff-Jt-PC 2 2" xfId="9569"/>
    <cellStyle name="_Costs not in KWI3000 '06Budget_Power Costs - Comparison bx Rbtl-Staff-Jt-PC 3" xfId="9568"/>
    <cellStyle name="_Costs not in KWI3000 '06Budget_Power Costs - Comparison bx Rbtl-Staff-Jt-PC_Adj Bench DR 3 for Initial Briefs (Electric)" xfId="9567"/>
    <cellStyle name="_Costs not in KWI3000 '06Budget_Power Costs - Comparison bx Rbtl-Staff-Jt-PC_Adj Bench DR 3 for Initial Briefs (Electric) 2" xfId="9566"/>
    <cellStyle name="_Costs not in KWI3000 '06Budget_Power Costs - Comparison bx Rbtl-Staff-Jt-PC_Adj Bench DR 3 for Initial Briefs (Electric) 2 2" xfId="9565"/>
    <cellStyle name="_Costs not in KWI3000 '06Budget_Power Costs - Comparison bx Rbtl-Staff-Jt-PC_Adj Bench DR 3 for Initial Briefs (Electric) 3" xfId="9564"/>
    <cellStyle name="_Costs not in KWI3000 '06Budget_Power Costs - Comparison bx Rbtl-Staff-Jt-PC_Adj Bench DR 3 for Initial Briefs (Electric)_DEM-WP(C) ENERG10C--ctn Mid-C_042010 2010GRC" xfId="9563"/>
    <cellStyle name="_Costs not in KWI3000 '06Budget_Power Costs - Comparison bx Rbtl-Staff-Jt-PC_DEM-WP(C) ENERG10C--ctn Mid-C_042010 2010GRC" xfId="9562"/>
    <cellStyle name="_Costs not in KWI3000 '06Budget_Power Costs - Comparison bx Rbtl-Staff-Jt-PC_Electric Rev Req Model (2009 GRC) Rebuttal" xfId="9561"/>
    <cellStyle name="_Costs not in KWI3000 '06Budget_Power Costs - Comparison bx Rbtl-Staff-Jt-PC_Electric Rev Req Model (2009 GRC) Rebuttal 2" xfId="9560"/>
    <cellStyle name="_Costs not in KWI3000 '06Budget_Power Costs - Comparison bx Rbtl-Staff-Jt-PC_Electric Rev Req Model (2009 GRC) Rebuttal 2 2" xfId="9559"/>
    <cellStyle name="_Costs not in KWI3000 '06Budget_Power Costs - Comparison bx Rbtl-Staff-Jt-PC_Electric Rev Req Model (2009 GRC) Rebuttal 3" xfId="9558"/>
    <cellStyle name="_Costs not in KWI3000 '06Budget_Power Costs - Comparison bx Rbtl-Staff-Jt-PC_Electric Rev Req Model (2009 GRC) Rebuttal REmoval of New  WH Solar AdjustMI" xfId="9557"/>
    <cellStyle name="_Costs not in KWI3000 '06Budget_Power Costs - Comparison bx Rbtl-Staff-Jt-PC_Electric Rev Req Model (2009 GRC) Rebuttal REmoval of New  WH Solar AdjustMI 2" xfId="9556"/>
    <cellStyle name="_Costs not in KWI3000 '06Budget_Power Costs - Comparison bx Rbtl-Staff-Jt-PC_Electric Rev Req Model (2009 GRC) Rebuttal REmoval of New  WH Solar AdjustMI 2 2" xfId="9555"/>
    <cellStyle name="_Costs not in KWI3000 '06Budget_Power Costs - Comparison bx Rbtl-Staff-Jt-PC_Electric Rev Req Model (2009 GRC) Rebuttal REmoval of New  WH Solar AdjustMI 3" xfId="9554"/>
    <cellStyle name="_Costs not in KWI3000 '06Budget_Power Costs - Comparison bx Rbtl-Staff-Jt-PC_Electric Rev Req Model (2009 GRC) Rebuttal REmoval of New  WH Solar AdjustMI_DEM-WP(C) ENERG10C--ctn Mid-C_042010 2010GRC" xfId="9553"/>
    <cellStyle name="_Costs not in KWI3000 '06Budget_Power Costs - Comparison bx Rbtl-Staff-Jt-PC_Electric Rev Req Model (2009 GRC) Revised 01-18-2010" xfId="9552"/>
    <cellStyle name="_Costs not in KWI3000 '06Budget_Power Costs - Comparison bx Rbtl-Staff-Jt-PC_Electric Rev Req Model (2009 GRC) Revised 01-18-2010 2" xfId="9551"/>
    <cellStyle name="_Costs not in KWI3000 '06Budget_Power Costs - Comparison bx Rbtl-Staff-Jt-PC_Electric Rev Req Model (2009 GRC) Revised 01-18-2010 2 2" xfId="9550"/>
    <cellStyle name="_Costs not in KWI3000 '06Budget_Power Costs - Comparison bx Rbtl-Staff-Jt-PC_Electric Rev Req Model (2009 GRC) Revised 01-18-2010 3" xfId="9549"/>
    <cellStyle name="_Costs not in KWI3000 '06Budget_Power Costs - Comparison bx Rbtl-Staff-Jt-PC_Electric Rev Req Model (2009 GRC) Revised 01-18-2010_DEM-WP(C) ENERG10C--ctn Mid-C_042010 2010GRC" xfId="9548"/>
    <cellStyle name="_Costs not in KWI3000 '06Budget_Power Costs - Comparison bx Rbtl-Staff-Jt-PC_Final Order Electric EXHIBIT A-1" xfId="9547"/>
    <cellStyle name="_Costs not in KWI3000 '06Budget_Power Costs - Comparison bx Rbtl-Staff-Jt-PC_Final Order Electric EXHIBIT A-1 2" xfId="9546"/>
    <cellStyle name="_Costs not in KWI3000 '06Budget_Power Costs - Comparison bx Rbtl-Staff-Jt-PC_Final Order Electric EXHIBIT A-1 2 2" xfId="9545"/>
    <cellStyle name="_Costs not in KWI3000 '06Budget_Power Costs - Comparison bx Rbtl-Staff-Jt-PC_Final Order Electric EXHIBIT A-1 3" xfId="9544"/>
    <cellStyle name="_Costs not in KWI3000 '06Budget_Production Adj 4.37" xfId="9543"/>
    <cellStyle name="_Costs not in KWI3000 '06Budget_Production Adj 4.37 2" xfId="9542"/>
    <cellStyle name="_Costs not in KWI3000 '06Budget_Production Adj 4.37 2 2" xfId="9541"/>
    <cellStyle name="_Costs not in KWI3000 '06Budget_Production Adj 4.37 3" xfId="9540"/>
    <cellStyle name="_Costs not in KWI3000 '06Budget_Purchased Power Adj 4.03" xfId="9539"/>
    <cellStyle name="_Costs not in KWI3000 '06Budget_Purchased Power Adj 4.03 2" xfId="9538"/>
    <cellStyle name="_Costs not in KWI3000 '06Budget_Purchased Power Adj 4.03 2 2" xfId="9537"/>
    <cellStyle name="_Costs not in KWI3000 '06Budget_Purchased Power Adj 4.03 3" xfId="9536"/>
    <cellStyle name="_Costs not in KWI3000 '06Budget_Rebuttal Power Costs" xfId="9535"/>
    <cellStyle name="_Costs not in KWI3000 '06Budget_Rebuttal Power Costs 2" xfId="9534"/>
    <cellStyle name="_Costs not in KWI3000 '06Budget_Rebuttal Power Costs 2 2" xfId="9533"/>
    <cellStyle name="_Costs not in KWI3000 '06Budget_Rebuttal Power Costs 3" xfId="9532"/>
    <cellStyle name="_Costs not in KWI3000 '06Budget_Rebuttal Power Costs_Adj Bench DR 3 for Initial Briefs (Electric)" xfId="9531"/>
    <cellStyle name="_Costs not in KWI3000 '06Budget_Rebuttal Power Costs_Adj Bench DR 3 for Initial Briefs (Electric) 2" xfId="9530"/>
    <cellStyle name="_Costs not in KWI3000 '06Budget_Rebuttal Power Costs_Adj Bench DR 3 for Initial Briefs (Electric) 2 2" xfId="9529"/>
    <cellStyle name="_Costs not in KWI3000 '06Budget_Rebuttal Power Costs_Adj Bench DR 3 for Initial Briefs (Electric) 3" xfId="9528"/>
    <cellStyle name="_Costs not in KWI3000 '06Budget_Rebuttal Power Costs_Adj Bench DR 3 for Initial Briefs (Electric)_DEM-WP(C) ENERG10C--ctn Mid-C_042010 2010GRC" xfId="9527"/>
    <cellStyle name="_Costs not in KWI3000 '06Budget_Rebuttal Power Costs_DEM-WP(C) ENERG10C--ctn Mid-C_042010 2010GRC" xfId="9526"/>
    <cellStyle name="_Costs not in KWI3000 '06Budget_Rebuttal Power Costs_Electric Rev Req Model (2009 GRC) Rebuttal" xfId="9525"/>
    <cellStyle name="_Costs not in KWI3000 '06Budget_Rebuttal Power Costs_Electric Rev Req Model (2009 GRC) Rebuttal 2" xfId="9524"/>
    <cellStyle name="_Costs not in KWI3000 '06Budget_Rebuttal Power Costs_Electric Rev Req Model (2009 GRC) Rebuttal 2 2" xfId="9523"/>
    <cellStyle name="_Costs not in KWI3000 '06Budget_Rebuttal Power Costs_Electric Rev Req Model (2009 GRC) Rebuttal 3" xfId="9522"/>
    <cellStyle name="_Costs not in KWI3000 '06Budget_Rebuttal Power Costs_Electric Rev Req Model (2009 GRC) Rebuttal REmoval of New  WH Solar AdjustMI" xfId="9521"/>
    <cellStyle name="_Costs not in KWI3000 '06Budget_Rebuttal Power Costs_Electric Rev Req Model (2009 GRC) Rebuttal REmoval of New  WH Solar AdjustMI 2" xfId="9520"/>
    <cellStyle name="_Costs not in KWI3000 '06Budget_Rebuttal Power Costs_Electric Rev Req Model (2009 GRC) Rebuttal REmoval of New  WH Solar AdjustMI 2 2" xfId="9519"/>
    <cellStyle name="_Costs not in KWI3000 '06Budget_Rebuttal Power Costs_Electric Rev Req Model (2009 GRC) Rebuttal REmoval of New  WH Solar AdjustMI 3" xfId="9518"/>
    <cellStyle name="_Costs not in KWI3000 '06Budget_Rebuttal Power Costs_Electric Rev Req Model (2009 GRC) Rebuttal REmoval of New  WH Solar AdjustMI_DEM-WP(C) ENERG10C--ctn Mid-C_042010 2010GRC" xfId="9517"/>
    <cellStyle name="_Costs not in KWI3000 '06Budget_Rebuttal Power Costs_Electric Rev Req Model (2009 GRC) Revised 01-18-2010" xfId="9516"/>
    <cellStyle name="_Costs not in KWI3000 '06Budget_Rebuttal Power Costs_Electric Rev Req Model (2009 GRC) Revised 01-18-2010 2" xfId="9515"/>
    <cellStyle name="_Costs not in KWI3000 '06Budget_Rebuttal Power Costs_Electric Rev Req Model (2009 GRC) Revised 01-18-2010 2 2" xfId="9514"/>
    <cellStyle name="_Costs not in KWI3000 '06Budget_Rebuttal Power Costs_Electric Rev Req Model (2009 GRC) Revised 01-18-2010 3" xfId="9513"/>
    <cellStyle name="_Costs not in KWI3000 '06Budget_Rebuttal Power Costs_Electric Rev Req Model (2009 GRC) Revised 01-18-2010_DEM-WP(C) ENERG10C--ctn Mid-C_042010 2010GRC" xfId="9512"/>
    <cellStyle name="_Costs not in KWI3000 '06Budget_Rebuttal Power Costs_Final Order Electric EXHIBIT A-1" xfId="9511"/>
    <cellStyle name="_Costs not in KWI3000 '06Budget_Rebuttal Power Costs_Final Order Electric EXHIBIT A-1 2" xfId="9510"/>
    <cellStyle name="_Costs not in KWI3000 '06Budget_Rebuttal Power Costs_Final Order Electric EXHIBIT A-1 2 2" xfId="9509"/>
    <cellStyle name="_Costs not in KWI3000 '06Budget_Rebuttal Power Costs_Final Order Electric EXHIBIT A-1 3" xfId="9508"/>
    <cellStyle name="_Costs not in KWI3000 '06Budget_RECS vs PTC's w Interest 6-28-10" xfId="9507"/>
    <cellStyle name="_Costs not in KWI3000 '06Budget_revised april pca for Annette" xfId="9506"/>
    <cellStyle name="_Costs not in KWI3000 '06Budget_ROR &amp; CONV FACTOR" xfId="9505"/>
    <cellStyle name="_Costs not in KWI3000 '06Budget_ROR &amp; CONV FACTOR 2" xfId="9504"/>
    <cellStyle name="_Costs not in KWI3000 '06Budget_ROR &amp; CONV FACTOR 2 2" xfId="9503"/>
    <cellStyle name="_Costs not in KWI3000 '06Budget_ROR &amp; CONV FACTOR 3" xfId="9502"/>
    <cellStyle name="_Costs not in KWI3000 '06Budget_ROR 5.02" xfId="9501"/>
    <cellStyle name="_Costs not in KWI3000 '06Budget_ROR 5.02 2" xfId="9500"/>
    <cellStyle name="_Costs not in KWI3000 '06Budget_ROR 5.02 2 2" xfId="9499"/>
    <cellStyle name="_Costs not in KWI3000 '06Budget_ROR 5.02 3" xfId="9498"/>
    <cellStyle name="_Costs not in KWI3000 '06Budget_Transmission Workbook for May BOD" xfId="9497"/>
    <cellStyle name="_Costs not in KWI3000 '06Budget_Transmission Workbook for May BOD 2" xfId="9496"/>
    <cellStyle name="_Costs not in KWI3000 '06Budget_Transmission Workbook for May BOD 2 2" xfId="9495"/>
    <cellStyle name="_Costs not in KWI3000 '06Budget_Transmission Workbook for May BOD 3" xfId="9494"/>
    <cellStyle name="_Costs not in KWI3000 '06Budget_Transmission Workbook for May BOD_DEM-WP(C) ENERG10C--ctn Mid-C_042010 2010GRC" xfId="9493"/>
    <cellStyle name="_Costs not in KWI3000 '06Budget_Typical Residential Impacts 10.27.08" xfId="9492"/>
    <cellStyle name="_Costs not in KWI3000 '06Budget_Typical Residential Impacts 10.27.08 2" xfId="9491"/>
    <cellStyle name="_Costs not in KWI3000 '06Budget_Wind Integration 10GRC" xfId="9490"/>
    <cellStyle name="_Costs not in KWI3000 '06Budget_Wind Integration 10GRC 2" xfId="9489"/>
    <cellStyle name="_Costs not in KWI3000 '06Budget_Wind Integration 10GRC 2 2" xfId="9488"/>
    <cellStyle name="_Costs not in KWI3000 '06Budget_Wind Integration 10GRC 3" xfId="9487"/>
    <cellStyle name="_Costs not in KWI3000 '06Budget_Wind Integration 10GRC_DEM-WP(C) ENERG10C--ctn Mid-C_042010 2010GRC" xfId="9486"/>
    <cellStyle name="_DEM-08C Power Cost Comparison" xfId="9485"/>
    <cellStyle name="_DEM-WP (C) Costs not in AURORA 2006GRC Order 11.30.06 Gas" xfId="9484"/>
    <cellStyle name="_DEM-WP (C) Costs not in AURORA 2006GRC Order 11.30.06 Gas 2" xfId="9483"/>
    <cellStyle name="_DEM-WP (C) Costs not in AURORA 2006GRC Order 11.30.06 Gas 2 2" xfId="9482"/>
    <cellStyle name="_DEM-WP (C) Costs not in AURORA 2006GRC Order 11.30.06 Gas 3" xfId="9481"/>
    <cellStyle name="_DEM-WP (C) Costs not in AURORA 2006GRC Order 11.30.06 Gas_Chelan PUD Power Costs (8-10)" xfId="9480"/>
    <cellStyle name="_DEM-WP (C) Costs not in AURORA 2006GRC Order 11.30.06 Gas_DEM-WP(C) ENERG10C--ctn Mid-C_042010 2010GRC" xfId="9479"/>
    <cellStyle name="_DEM-WP (C) Costs not in AURORA 2006GRC Order 11.30.06 Gas_NIM Summary" xfId="9478"/>
    <cellStyle name="_DEM-WP (C) Costs not in AURORA 2006GRC Order 11.30.06 Gas_NIM Summary 2" xfId="9477"/>
    <cellStyle name="_DEM-WP (C) Costs not in AURORA 2006GRC Order 11.30.06 Gas_NIM Summary 2 2" xfId="9476"/>
    <cellStyle name="_DEM-WP (C) Costs not in AURORA 2006GRC Order 11.30.06 Gas_NIM Summary 3" xfId="9475"/>
    <cellStyle name="_DEM-WP (C) Costs not in AURORA 2006GRC Order 11.30.06 Gas_NIM Summary_DEM-WP(C) ENERG10C--ctn Mid-C_042010 2010GRC" xfId="9474"/>
    <cellStyle name="_DEM-WP (C) Power Cost 2006GRC Order" xfId="9473"/>
    <cellStyle name="_DEM-WP (C) Power Cost 2006GRC Order 2" xfId="9472"/>
    <cellStyle name="_DEM-WP (C) Power Cost 2006GRC Order 2 2" xfId="9471"/>
    <cellStyle name="_DEM-WP (C) Power Cost 2006GRC Order 2 2 2" xfId="9470"/>
    <cellStyle name="_DEM-WP (C) Power Cost 2006GRC Order 2 3" xfId="9469"/>
    <cellStyle name="_DEM-WP (C) Power Cost 2006GRC Order 3" xfId="9468"/>
    <cellStyle name="_DEM-WP (C) Power Cost 2006GRC Order 3 2" xfId="9467"/>
    <cellStyle name="_DEM-WP (C) Power Cost 2006GRC Order 4" xfId="9466"/>
    <cellStyle name="_DEM-WP (C) Power Cost 2006GRC Order 4 2" xfId="9465"/>
    <cellStyle name="_DEM-WP (C) Power Cost 2006GRC Order 5" xfId="9464"/>
    <cellStyle name="_DEM-WP (C) Power Cost 2006GRC Order 5 2" xfId="9463"/>
    <cellStyle name="_DEM-WP (C) Power Cost 2006GRC Order 6" xfId="9462"/>
    <cellStyle name="_DEM-WP (C) Power Cost 2006GRC Order 7" xfId="9461"/>
    <cellStyle name="_DEM-WP (C) Power Cost 2006GRC Order 7 2" xfId="9460"/>
    <cellStyle name="_DEM-WP (C) Power Cost 2006GRC Order 8" xfId="9459"/>
    <cellStyle name="_DEM-WP (C) Power Cost 2006GRC Order 8 2" xfId="9458"/>
    <cellStyle name="_DEM-WP (C) Power Cost 2006GRC Order_04 07E Wild Horse Wind Expansion (C) (2)" xfId="9457"/>
    <cellStyle name="_DEM-WP (C) Power Cost 2006GRC Order_04 07E Wild Horse Wind Expansion (C) (2) 2" xfId="9456"/>
    <cellStyle name="_DEM-WP (C) Power Cost 2006GRC Order_04 07E Wild Horse Wind Expansion (C) (2) 2 2" xfId="9455"/>
    <cellStyle name="_DEM-WP (C) Power Cost 2006GRC Order_04 07E Wild Horse Wind Expansion (C) (2) 3" xfId="9454"/>
    <cellStyle name="_DEM-WP (C) Power Cost 2006GRC Order_04 07E Wild Horse Wind Expansion (C) (2)_Adj Bench DR 3 for Initial Briefs (Electric)" xfId="9453"/>
    <cellStyle name="_DEM-WP (C) Power Cost 2006GRC Order_04 07E Wild Horse Wind Expansion (C) (2)_Adj Bench DR 3 for Initial Briefs (Electric) 2" xfId="9452"/>
    <cellStyle name="_DEM-WP (C) Power Cost 2006GRC Order_04 07E Wild Horse Wind Expansion (C) (2)_Adj Bench DR 3 for Initial Briefs (Electric) 2 2" xfId="9451"/>
    <cellStyle name="_DEM-WP (C) Power Cost 2006GRC Order_04 07E Wild Horse Wind Expansion (C) (2)_Adj Bench DR 3 for Initial Briefs (Electric) 3" xfId="9450"/>
    <cellStyle name="_DEM-WP (C) Power Cost 2006GRC Order_04 07E Wild Horse Wind Expansion (C) (2)_Adj Bench DR 3 for Initial Briefs (Electric)_DEM-WP(C) ENERG10C--ctn Mid-C_042010 2010GRC" xfId="9449"/>
    <cellStyle name="_DEM-WP (C) Power Cost 2006GRC Order_04 07E Wild Horse Wind Expansion (C) (2)_Book1" xfId="9448"/>
    <cellStyle name="_DEM-WP (C) Power Cost 2006GRC Order_04 07E Wild Horse Wind Expansion (C) (2)_DEM-WP(C) ENERG10C--ctn Mid-C_042010 2010GRC" xfId="9447"/>
    <cellStyle name="_DEM-WP (C) Power Cost 2006GRC Order_04 07E Wild Horse Wind Expansion (C) (2)_Electric Rev Req Model (2009 GRC) " xfId="9446"/>
    <cellStyle name="_DEM-WP (C) Power Cost 2006GRC Order_04 07E Wild Horse Wind Expansion (C) (2)_Electric Rev Req Model (2009 GRC)  2" xfId="9445"/>
    <cellStyle name="_DEM-WP (C) Power Cost 2006GRC Order_04 07E Wild Horse Wind Expansion (C) (2)_Electric Rev Req Model (2009 GRC)  2 2" xfId="9444"/>
    <cellStyle name="_DEM-WP (C) Power Cost 2006GRC Order_04 07E Wild Horse Wind Expansion (C) (2)_Electric Rev Req Model (2009 GRC)  3" xfId="9443"/>
    <cellStyle name="_DEM-WP (C) Power Cost 2006GRC Order_04 07E Wild Horse Wind Expansion (C) (2)_Electric Rev Req Model (2009 GRC) _DEM-WP(C) ENERG10C--ctn Mid-C_042010 2010GRC" xfId="9442"/>
    <cellStyle name="_DEM-WP (C) Power Cost 2006GRC Order_04 07E Wild Horse Wind Expansion (C) (2)_Electric Rev Req Model (2009 GRC) Rebuttal" xfId="9441"/>
    <cellStyle name="_DEM-WP (C) Power Cost 2006GRC Order_04 07E Wild Horse Wind Expansion (C) (2)_Electric Rev Req Model (2009 GRC) Rebuttal 2" xfId="9440"/>
    <cellStyle name="_DEM-WP (C) Power Cost 2006GRC Order_04 07E Wild Horse Wind Expansion (C) (2)_Electric Rev Req Model (2009 GRC) Rebuttal 2 2" xfId="9439"/>
    <cellStyle name="_DEM-WP (C) Power Cost 2006GRC Order_04 07E Wild Horse Wind Expansion (C) (2)_Electric Rev Req Model (2009 GRC) Rebuttal 3" xfId="9438"/>
    <cellStyle name="_DEM-WP (C) Power Cost 2006GRC Order_04 07E Wild Horse Wind Expansion (C) (2)_Electric Rev Req Model (2009 GRC) Rebuttal REmoval of New  WH Solar AdjustMI" xfId="9437"/>
    <cellStyle name="_DEM-WP (C) Power Cost 2006GRC Order_04 07E Wild Horse Wind Expansion (C) (2)_Electric Rev Req Model (2009 GRC) Rebuttal REmoval of New  WH Solar AdjustMI 2" xfId="9436"/>
    <cellStyle name="_DEM-WP (C) Power Cost 2006GRC Order_04 07E Wild Horse Wind Expansion (C) (2)_Electric Rev Req Model (2009 GRC) Rebuttal REmoval of New  WH Solar AdjustMI 2 2" xfId="9435"/>
    <cellStyle name="_DEM-WP (C) Power Cost 2006GRC Order_04 07E Wild Horse Wind Expansion (C) (2)_Electric Rev Req Model (2009 GRC) Rebuttal REmoval of New  WH Solar AdjustMI 3" xfId="9434"/>
    <cellStyle name="_DEM-WP (C) Power Cost 2006GRC Order_04 07E Wild Horse Wind Expansion (C) (2)_Electric Rev Req Model (2009 GRC) Rebuttal REmoval of New  WH Solar AdjustMI_DEM-WP(C) ENERG10C--ctn Mid-C_042010 2010GRC" xfId="9433"/>
    <cellStyle name="_DEM-WP (C) Power Cost 2006GRC Order_04 07E Wild Horse Wind Expansion (C) (2)_Electric Rev Req Model (2009 GRC) Revised 01-18-2010" xfId="9432"/>
    <cellStyle name="_DEM-WP (C) Power Cost 2006GRC Order_04 07E Wild Horse Wind Expansion (C) (2)_Electric Rev Req Model (2009 GRC) Revised 01-18-2010 2" xfId="9431"/>
    <cellStyle name="_DEM-WP (C) Power Cost 2006GRC Order_04 07E Wild Horse Wind Expansion (C) (2)_Electric Rev Req Model (2009 GRC) Revised 01-18-2010 2 2" xfId="9430"/>
    <cellStyle name="_DEM-WP (C) Power Cost 2006GRC Order_04 07E Wild Horse Wind Expansion (C) (2)_Electric Rev Req Model (2009 GRC) Revised 01-18-2010 3" xfId="9429"/>
    <cellStyle name="_DEM-WP (C) Power Cost 2006GRC Order_04 07E Wild Horse Wind Expansion (C) (2)_Electric Rev Req Model (2009 GRC) Revised 01-18-2010_DEM-WP(C) ENERG10C--ctn Mid-C_042010 2010GRC" xfId="9428"/>
    <cellStyle name="_DEM-WP (C) Power Cost 2006GRC Order_04 07E Wild Horse Wind Expansion (C) (2)_Electric Rev Req Model (2010 GRC)" xfId="9427"/>
    <cellStyle name="_DEM-WP (C) Power Cost 2006GRC Order_04 07E Wild Horse Wind Expansion (C) (2)_Electric Rev Req Model (2010 GRC) SF" xfId="9426"/>
    <cellStyle name="_DEM-WP (C) Power Cost 2006GRC Order_04 07E Wild Horse Wind Expansion (C) (2)_Final Order Electric EXHIBIT A-1" xfId="9425"/>
    <cellStyle name="_DEM-WP (C) Power Cost 2006GRC Order_04 07E Wild Horse Wind Expansion (C) (2)_Final Order Electric EXHIBIT A-1 2" xfId="9424"/>
    <cellStyle name="_DEM-WP (C) Power Cost 2006GRC Order_04 07E Wild Horse Wind Expansion (C) (2)_Final Order Electric EXHIBIT A-1 2 2" xfId="9423"/>
    <cellStyle name="_DEM-WP (C) Power Cost 2006GRC Order_04 07E Wild Horse Wind Expansion (C) (2)_Final Order Electric EXHIBIT A-1 3" xfId="9422"/>
    <cellStyle name="_DEM-WP (C) Power Cost 2006GRC Order_04 07E Wild Horse Wind Expansion (C) (2)_TENASKA REGULATORY ASSET" xfId="9421"/>
    <cellStyle name="_DEM-WP (C) Power Cost 2006GRC Order_04 07E Wild Horse Wind Expansion (C) (2)_TENASKA REGULATORY ASSET 2" xfId="9420"/>
    <cellStyle name="_DEM-WP (C) Power Cost 2006GRC Order_04 07E Wild Horse Wind Expansion (C) (2)_TENASKA REGULATORY ASSET 2 2" xfId="9419"/>
    <cellStyle name="_DEM-WP (C) Power Cost 2006GRC Order_04 07E Wild Horse Wind Expansion (C) (2)_TENASKA REGULATORY ASSET 3" xfId="9418"/>
    <cellStyle name="_DEM-WP (C) Power Cost 2006GRC Order_16.37E Wild Horse Expansion DeferralRevwrkingfile SF" xfId="9417"/>
    <cellStyle name="_DEM-WP (C) Power Cost 2006GRC Order_16.37E Wild Horse Expansion DeferralRevwrkingfile SF 2" xfId="9416"/>
    <cellStyle name="_DEM-WP (C) Power Cost 2006GRC Order_16.37E Wild Horse Expansion DeferralRevwrkingfile SF 2 2" xfId="9415"/>
    <cellStyle name="_DEM-WP (C) Power Cost 2006GRC Order_16.37E Wild Horse Expansion DeferralRevwrkingfile SF 3" xfId="9414"/>
    <cellStyle name="_DEM-WP (C) Power Cost 2006GRC Order_16.37E Wild Horse Expansion DeferralRevwrkingfile SF_DEM-WP(C) ENERG10C--ctn Mid-C_042010 2010GRC" xfId="9413"/>
    <cellStyle name="_DEM-WP (C) Power Cost 2006GRC Order_2009 Compliance Filing PCA Exhibits for GRC" xfId="9412"/>
    <cellStyle name="_DEM-WP (C) Power Cost 2006GRC Order_2009 Compliance Filing PCA Exhibits for GRC 2" xfId="9411"/>
    <cellStyle name="_DEM-WP (C) Power Cost 2006GRC Order_2009 GRC Compl Filing - Exhibit D" xfId="9410"/>
    <cellStyle name="_DEM-WP (C) Power Cost 2006GRC Order_2009 GRC Compl Filing - Exhibit D 2" xfId="9409"/>
    <cellStyle name="_DEM-WP (C) Power Cost 2006GRC Order_2009 GRC Compl Filing - Exhibit D 2 2" xfId="9408"/>
    <cellStyle name="_DEM-WP (C) Power Cost 2006GRC Order_2009 GRC Compl Filing - Exhibit D 3" xfId="9407"/>
    <cellStyle name="_DEM-WP (C) Power Cost 2006GRC Order_2009 GRC Compl Filing - Exhibit D_DEM-WP(C) ENERG10C--ctn Mid-C_042010 2010GRC" xfId="9406"/>
    <cellStyle name="_DEM-WP (C) Power Cost 2006GRC Order_3.01 Income Statement" xfId="9405"/>
    <cellStyle name="_DEM-WP (C) Power Cost 2006GRC Order_4 31 Regulatory Assets and Liabilities  7 06- Exhibit D" xfId="9404"/>
    <cellStyle name="_DEM-WP (C) Power Cost 2006GRC Order_4 31 Regulatory Assets and Liabilities  7 06- Exhibit D 2" xfId="9403"/>
    <cellStyle name="_DEM-WP (C) Power Cost 2006GRC Order_4 31 Regulatory Assets and Liabilities  7 06- Exhibit D 2 2" xfId="9402"/>
    <cellStyle name="_DEM-WP (C) Power Cost 2006GRC Order_4 31 Regulatory Assets and Liabilities  7 06- Exhibit D 3" xfId="9401"/>
    <cellStyle name="_DEM-WP (C) Power Cost 2006GRC Order_4 31 Regulatory Assets and Liabilities  7 06- Exhibit D_DEM-WP(C) ENERG10C--ctn Mid-C_042010 2010GRC" xfId="9400"/>
    <cellStyle name="_DEM-WP (C) Power Cost 2006GRC Order_4 31 Regulatory Assets and Liabilities  7 06- Exhibit D_NIM Summary" xfId="9399"/>
    <cellStyle name="_DEM-WP (C) Power Cost 2006GRC Order_4 31 Regulatory Assets and Liabilities  7 06- Exhibit D_NIM Summary 2" xfId="9398"/>
    <cellStyle name="_DEM-WP (C) Power Cost 2006GRC Order_4 31 Regulatory Assets and Liabilities  7 06- Exhibit D_NIM Summary 2 2" xfId="9397"/>
    <cellStyle name="_DEM-WP (C) Power Cost 2006GRC Order_4 31 Regulatory Assets and Liabilities  7 06- Exhibit D_NIM Summary 3" xfId="9396"/>
    <cellStyle name="_DEM-WP (C) Power Cost 2006GRC Order_4 31 Regulatory Assets and Liabilities  7 06- Exhibit D_NIM Summary_DEM-WP(C) ENERG10C--ctn Mid-C_042010 2010GRC" xfId="9395"/>
    <cellStyle name="_DEM-WP (C) Power Cost 2006GRC Order_4 31 Regulatory Assets and Liabilities  7 06- Exhibit D_NIM+O&amp;M" xfId="9394"/>
    <cellStyle name="_DEM-WP (C) Power Cost 2006GRC Order_4 31 Regulatory Assets and Liabilities  7 06- Exhibit D_NIM+O&amp;M Monthly" xfId="9393"/>
    <cellStyle name="_DEM-WP (C) Power Cost 2006GRC Order_4 31E Reg Asset  Liab and EXH D" xfId="9392"/>
    <cellStyle name="_DEM-WP (C) Power Cost 2006GRC Order_4 31E Reg Asset  Liab and EXH D _ Aug 10 Filing (2)" xfId="9391"/>
    <cellStyle name="_DEM-WP (C) Power Cost 2006GRC Order_4 32 Regulatory Assets and Liabilities  7 06- Exhibit D" xfId="9390"/>
    <cellStyle name="_DEM-WP (C) Power Cost 2006GRC Order_4 32 Regulatory Assets and Liabilities  7 06- Exhibit D 2" xfId="9389"/>
    <cellStyle name="_DEM-WP (C) Power Cost 2006GRC Order_4 32 Regulatory Assets and Liabilities  7 06- Exhibit D 2 2" xfId="9388"/>
    <cellStyle name="_DEM-WP (C) Power Cost 2006GRC Order_4 32 Regulatory Assets and Liabilities  7 06- Exhibit D 3" xfId="9387"/>
    <cellStyle name="_DEM-WP (C) Power Cost 2006GRC Order_4 32 Regulatory Assets and Liabilities  7 06- Exhibit D_DEM-WP(C) ENERG10C--ctn Mid-C_042010 2010GRC" xfId="9386"/>
    <cellStyle name="_DEM-WP (C) Power Cost 2006GRC Order_4 32 Regulatory Assets and Liabilities  7 06- Exhibit D_NIM Summary" xfId="9385"/>
    <cellStyle name="_DEM-WP (C) Power Cost 2006GRC Order_4 32 Regulatory Assets and Liabilities  7 06- Exhibit D_NIM Summary 2" xfId="9384"/>
    <cellStyle name="_DEM-WP (C) Power Cost 2006GRC Order_4 32 Regulatory Assets and Liabilities  7 06- Exhibit D_NIM Summary 2 2" xfId="9383"/>
    <cellStyle name="_DEM-WP (C) Power Cost 2006GRC Order_4 32 Regulatory Assets and Liabilities  7 06- Exhibit D_NIM Summary 3" xfId="9382"/>
    <cellStyle name="_DEM-WP (C) Power Cost 2006GRC Order_4 32 Regulatory Assets and Liabilities  7 06- Exhibit D_NIM Summary_DEM-WP(C) ENERG10C--ctn Mid-C_042010 2010GRC" xfId="9381"/>
    <cellStyle name="_DEM-WP (C) Power Cost 2006GRC Order_4 32 Regulatory Assets and Liabilities  7 06- Exhibit D_NIM+O&amp;M" xfId="9380"/>
    <cellStyle name="_DEM-WP (C) Power Cost 2006GRC Order_4 32 Regulatory Assets and Liabilities  7 06- Exhibit D_NIM+O&amp;M Monthly" xfId="9379"/>
    <cellStyle name="_DEM-WP (C) Power Cost 2006GRC Order_AURORA Total New" xfId="9378"/>
    <cellStyle name="_DEM-WP (C) Power Cost 2006GRC Order_AURORA Total New 2" xfId="9377"/>
    <cellStyle name="_DEM-WP (C) Power Cost 2006GRC Order_AURORA Total New 2 2" xfId="9376"/>
    <cellStyle name="_DEM-WP (C) Power Cost 2006GRC Order_AURORA Total New 3" xfId="9375"/>
    <cellStyle name="_DEM-WP (C) Power Cost 2006GRC Order_Book2" xfId="9374"/>
    <cellStyle name="_DEM-WP (C) Power Cost 2006GRC Order_Book2 2" xfId="9373"/>
    <cellStyle name="_DEM-WP (C) Power Cost 2006GRC Order_Book2 2 2" xfId="9372"/>
    <cellStyle name="_DEM-WP (C) Power Cost 2006GRC Order_Book2 3" xfId="9371"/>
    <cellStyle name="_DEM-WP (C) Power Cost 2006GRC Order_Book2_Adj Bench DR 3 for Initial Briefs (Electric)" xfId="9370"/>
    <cellStyle name="_DEM-WP (C) Power Cost 2006GRC Order_Book2_Adj Bench DR 3 for Initial Briefs (Electric) 2" xfId="9369"/>
    <cellStyle name="_DEM-WP (C) Power Cost 2006GRC Order_Book2_Adj Bench DR 3 for Initial Briefs (Electric) 2 2" xfId="9368"/>
    <cellStyle name="_DEM-WP (C) Power Cost 2006GRC Order_Book2_Adj Bench DR 3 for Initial Briefs (Electric) 3" xfId="9367"/>
    <cellStyle name="_DEM-WP (C) Power Cost 2006GRC Order_Book2_Adj Bench DR 3 for Initial Briefs (Electric)_DEM-WP(C) ENERG10C--ctn Mid-C_042010 2010GRC" xfId="9366"/>
    <cellStyle name="_DEM-WP (C) Power Cost 2006GRC Order_Book2_DEM-WP(C) ENERG10C--ctn Mid-C_042010 2010GRC" xfId="9365"/>
    <cellStyle name="_DEM-WP (C) Power Cost 2006GRC Order_Book2_Electric Rev Req Model (2009 GRC) Rebuttal" xfId="9364"/>
    <cellStyle name="_DEM-WP (C) Power Cost 2006GRC Order_Book2_Electric Rev Req Model (2009 GRC) Rebuttal 2" xfId="9363"/>
    <cellStyle name="_DEM-WP (C) Power Cost 2006GRC Order_Book2_Electric Rev Req Model (2009 GRC) Rebuttal 2 2" xfId="9362"/>
    <cellStyle name="_DEM-WP (C) Power Cost 2006GRC Order_Book2_Electric Rev Req Model (2009 GRC) Rebuttal 3" xfId="9361"/>
    <cellStyle name="_DEM-WP (C) Power Cost 2006GRC Order_Book2_Electric Rev Req Model (2009 GRC) Rebuttal REmoval of New  WH Solar AdjustMI" xfId="9360"/>
    <cellStyle name="_DEM-WP (C) Power Cost 2006GRC Order_Book2_Electric Rev Req Model (2009 GRC) Rebuttal REmoval of New  WH Solar AdjustMI 2" xfId="9359"/>
    <cellStyle name="_DEM-WP (C) Power Cost 2006GRC Order_Book2_Electric Rev Req Model (2009 GRC) Rebuttal REmoval of New  WH Solar AdjustMI 2 2" xfId="9358"/>
    <cellStyle name="_DEM-WP (C) Power Cost 2006GRC Order_Book2_Electric Rev Req Model (2009 GRC) Rebuttal REmoval of New  WH Solar AdjustMI 3" xfId="9357"/>
    <cellStyle name="_DEM-WP (C) Power Cost 2006GRC Order_Book2_Electric Rev Req Model (2009 GRC) Rebuttal REmoval of New  WH Solar AdjustMI_DEM-WP(C) ENERG10C--ctn Mid-C_042010 2010GRC" xfId="9356"/>
    <cellStyle name="_DEM-WP (C) Power Cost 2006GRC Order_Book2_Electric Rev Req Model (2009 GRC) Revised 01-18-2010" xfId="9355"/>
    <cellStyle name="_DEM-WP (C) Power Cost 2006GRC Order_Book2_Electric Rev Req Model (2009 GRC) Revised 01-18-2010 2" xfId="9354"/>
    <cellStyle name="_DEM-WP (C) Power Cost 2006GRC Order_Book2_Electric Rev Req Model (2009 GRC) Revised 01-18-2010 2 2" xfId="9353"/>
    <cellStyle name="_DEM-WP (C) Power Cost 2006GRC Order_Book2_Electric Rev Req Model (2009 GRC) Revised 01-18-2010 3" xfId="9352"/>
    <cellStyle name="_DEM-WP (C) Power Cost 2006GRC Order_Book2_Electric Rev Req Model (2009 GRC) Revised 01-18-2010_DEM-WP(C) ENERG10C--ctn Mid-C_042010 2010GRC" xfId="9351"/>
    <cellStyle name="_DEM-WP (C) Power Cost 2006GRC Order_Book2_Final Order Electric EXHIBIT A-1" xfId="9350"/>
    <cellStyle name="_DEM-WP (C) Power Cost 2006GRC Order_Book2_Final Order Electric EXHIBIT A-1 2" xfId="9349"/>
    <cellStyle name="_DEM-WP (C) Power Cost 2006GRC Order_Book2_Final Order Electric EXHIBIT A-1 2 2" xfId="9348"/>
    <cellStyle name="_DEM-WP (C) Power Cost 2006GRC Order_Book2_Final Order Electric EXHIBIT A-1 3" xfId="9347"/>
    <cellStyle name="_DEM-WP (C) Power Cost 2006GRC Order_Book4" xfId="9346"/>
    <cellStyle name="_DEM-WP (C) Power Cost 2006GRC Order_Book4 2" xfId="9345"/>
    <cellStyle name="_DEM-WP (C) Power Cost 2006GRC Order_Book4 2 2" xfId="9344"/>
    <cellStyle name="_DEM-WP (C) Power Cost 2006GRC Order_Book4 3" xfId="9343"/>
    <cellStyle name="_DEM-WP (C) Power Cost 2006GRC Order_Book4_DEM-WP(C) ENERG10C--ctn Mid-C_042010 2010GRC" xfId="9342"/>
    <cellStyle name="_DEM-WP (C) Power Cost 2006GRC Order_Book9" xfId="9341"/>
    <cellStyle name="_DEM-WP (C) Power Cost 2006GRC Order_Book9 2" xfId="9340"/>
    <cellStyle name="_DEM-WP (C) Power Cost 2006GRC Order_Book9 2 2" xfId="9339"/>
    <cellStyle name="_DEM-WP (C) Power Cost 2006GRC Order_Book9 3" xfId="9338"/>
    <cellStyle name="_DEM-WP (C) Power Cost 2006GRC Order_Book9_DEM-WP(C) ENERG10C--ctn Mid-C_042010 2010GRC" xfId="9337"/>
    <cellStyle name="_DEM-WP (C) Power Cost 2006GRC Order_Chelan PUD Power Costs (8-10)" xfId="9336"/>
    <cellStyle name="_DEM-WP (C) Power Cost 2006GRC Order_DEM-WP(C) Chelan Power Costs" xfId="9335"/>
    <cellStyle name="_DEM-WP (C) Power Cost 2006GRC Order_DEM-WP(C) ENERG10C--ctn Mid-C_042010 2010GRC" xfId="9334"/>
    <cellStyle name="_DEM-WP (C) Power Cost 2006GRC Order_DEM-WP(C) Gas Transport 2010GRC" xfId="9333"/>
    <cellStyle name="_DEM-WP (C) Power Cost 2006GRC Order_Electric COS Inputs" xfId="9332"/>
    <cellStyle name="_DEM-WP (C) Power Cost 2006GRC Order_Electric COS Inputs 2" xfId="9331"/>
    <cellStyle name="_DEM-WP (C) Power Cost 2006GRC Order_Electric COS Inputs 2 2" xfId="9330"/>
    <cellStyle name="_DEM-WP (C) Power Cost 2006GRC Order_Electric COS Inputs 2 2 2" xfId="9329"/>
    <cellStyle name="_DEM-WP (C) Power Cost 2006GRC Order_Electric COS Inputs 2 3" xfId="9328"/>
    <cellStyle name="_DEM-WP (C) Power Cost 2006GRC Order_Electric COS Inputs 2 3 2" xfId="9327"/>
    <cellStyle name="_DEM-WP (C) Power Cost 2006GRC Order_Electric COS Inputs 2 4" xfId="9326"/>
    <cellStyle name="_DEM-WP (C) Power Cost 2006GRC Order_Electric COS Inputs 2 4 2" xfId="9325"/>
    <cellStyle name="_DEM-WP (C) Power Cost 2006GRC Order_Electric COS Inputs 3" xfId="9324"/>
    <cellStyle name="_DEM-WP (C) Power Cost 2006GRC Order_Electric COS Inputs 3 2" xfId="9323"/>
    <cellStyle name="_DEM-WP (C) Power Cost 2006GRC Order_Electric COS Inputs 4" xfId="9322"/>
    <cellStyle name="_DEM-WP (C) Power Cost 2006GRC Order_Electric COS Inputs 4 2" xfId="9321"/>
    <cellStyle name="_DEM-WP (C) Power Cost 2006GRC Order_Electric COS Inputs 5" xfId="9320"/>
    <cellStyle name="_DEM-WP (C) Power Cost 2006GRC Order_Electric COS Inputs 6" xfId="9319"/>
    <cellStyle name="_DEM-WP (C) Power Cost 2006GRC Order_Electric COS Inputs 7" xfId="9318"/>
    <cellStyle name="_DEM-WP (C) Power Cost 2006GRC Order_Electric COS Inputs_Low Income 2010 RevRequirement" xfId="9317"/>
    <cellStyle name="_DEM-WP (C) Power Cost 2006GRC Order_Electric COS Inputs_Low Income 2010 RevRequirement (2)" xfId="9316"/>
    <cellStyle name="_DEM-WP (C) Power Cost 2006GRC Order_Electric COS Inputs_Oct2010toSep2011LwIncLead" xfId="9315"/>
    <cellStyle name="_DEM-WP (C) Power Cost 2006GRC Order_Exh A-1 resulting from UE-112050 effective Jan 1 2012" xfId="9314"/>
    <cellStyle name="_DEM-WP (C) Power Cost 2006GRC Order_Exh G - Klamath Peaker PPA fr C Locke 2-12" xfId="9313"/>
    <cellStyle name="_DEM-WP (C) Power Cost 2006GRC Order_Exhibit A-1 effective 4-1-11 fr S Free 12-11" xfId="9312"/>
    <cellStyle name="_DEM-WP (C) Power Cost 2006GRC Order_NIM Summary" xfId="9311"/>
    <cellStyle name="_DEM-WP (C) Power Cost 2006GRC Order_NIM Summary 09GRC" xfId="9310"/>
    <cellStyle name="_DEM-WP (C) Power Cost 2006GRC Order_NIM Summary 09GRC 2" xfId="9309"/>
    <cellStyle name="_DEM-WP (C) Power Cost 2006GRC Order_NIM Summary 09GRC 2 2" xfId="9308"/>
    <cellStyle name="_DEM-WP (C) Power Cost 2006GRC Order_NIM Summary 09GRC 3" xfId="9307"/>
    <cellStyle name="_DEM-WP (C) Power Cost 2006GRC Order_NIM Summary 09GRC_DEM-WP(C) ENERG10C--ctn Mid-C_042010 2010GRC" xfId="9306"/>
    <cellStyle name="_DEM-WP (C) Power Cost 2006GRC Order_NIM Summary 10" xfId="9305"/>
    <cellStyle name="_DEM-WP (C) Power Cost 2006GRC Order_NIM Summary 2" xfId="9304"/>
    <cellStyle name="_DEM-WP (C) Power Cost 2006GRC Order_NIM Summary 2 2" xfId="9303"/>
    <cellStyle name="_DEM-WP (C) Power Cost 2006GRC Order_NIM Summary 3" xfId="9302"/>
    <cellStyle name="_DEM-WP (C) Power Cost 2006GRC Order_NIM Summary 4" xfId="9301"/>
    <cellStyle name="_DEM-WP (C) Power Cost 2006GRC Order_NIM Summary 5" xfId="9300"/>
    <cellStyle name="_DEM-WP (C) Power Cost 2006GRC Order_NIM Summary 6" xfId="9299"/>
    <cellStyle name="_DEM-WP (C) Power Cost 2006GRC Order_NIM Summary 7" xfId="9298"/>
    <cellStyle name="_DEM-WP (C) Power Cost 2006GRC Order_NIM Summary 8" xfId="9297"/>
    <cellStyle name="_DEM-WP (C) Power Cost 2006GRC Order_NIM Summary 9" xfId="9296"/>
    <cellStyle name="_DEM-WP (C) Power Cost 2006GRC Order_NIM Summary_DEM-WP(C) ENERG10C--ctn Mid-C_042010 2010GRC" xfId="9295"/>
    <cellStyle name="_DEM-WP (C) Power Cost 2006GRC Order_NIM+O&amp;M" xfId="9294"/>
    <cellStyle name="_DEM-WP (C) Power Cost 2006GRC Order_NIM+O&amp;M 2" xfId="9293"/>
    <cellStyle name="_DEM-WP (C) Power Cost 2006GRC Order_NIM+O&amp;M Monthly" xfId="9292"/>
    <cellStyle name="_DEM-WP (C) Power Cost 2006GRC Order_NIM+O&amp;M Monthly 2" xfId="9291"/>
    <cellStyle name="_DEM-WP (C) Power Cost 2006GRC Order_PCA 10 -  Exhibit D Dec 2011" xfId="9290"/>
    <cellStyle name="_DEM-WP (C) Power Cost 2006GRC Order_PCA 10 -  Exhibit D from A Kellogg Jan 2011" xfId="9289"/>
    <cellStyle name="_DEM-WP (C) Power Cost 2006GRC Order_PCA 10 -  Exhibit D from A Kellogg July 2011" xfId="9288"/>
    <cellStyle name="_DEM-WP (C) Power Cost 2006GRC Order_PCA 10 -  Exhibit D from S Free Rcv'd 12-11" xfId="9287"/>
    <cellStyle name="_DEM-WP (C) Power Cost 2006GRC Order_PCA 11 -  Exhibit D Apr 2012 fr A Kellogg v2" xfId="9286"/>
    <cellStyle name="_DEM-WP (C) Power Cost 2006GRC Order_PCA 11 -  Exhibit D Jan 2012 fr A Kellogg" xfId="9285"/>
    <cellStyle name="_DEM-WP (C) Power Cost 2006GRC Order_PCA 11 -  Exhibit D Jan 2012 WF" xfId="9284"/>
    <cellStyle name="_DEM-WP (C) Power Cost 2006GRC Order_PCA 9 -  Exhibit D April 2010" xfId="9283"/>
    <cellStyle name="_DEM-WP (C) Power Cost 2006GRC Order_PCA 9 -  Exhibit D April 2010 (3)" xfId="9282"/>
    <cellStyle name="_DEM-WP (C) Power Cost 2006GRC Order_PCA 9 -  Exhibit D April 2010 (3) 2" xfId="9281"/>
    <cellStyle name="_DEM-WP (C) Power Cost 2006GRC Order_PCA 9 -  Exhibit D April 2010 (3) 2 2" xfId="9280"/>
    <cellStyle name="_DEM-WP (C) Power Cost 2006GRC Order_PCA 9 -  Exhibit D April 2010 (3) 3" xfId="9279"/>
    <cellStyle name="_DEM-WP (C) Power Cost 2006GRC Order_PCA 9 -  Exhibit D April 2010 (3)_DEM-WP(C) ENERG10C--ctn Mid-C_042010 2010GRC" xfId="9278"/>
    <cellStyle name="_DEM-WP (C) Power Cost 2006GRC Order_PCA 9 -  Exhibit D April 2010 2" xfId="9277"/>
    <cellStyle name="_DEM-WP (C) Power Cost 2006GRC Order_PCA 9 -  Exhibit D April 2010 3" xfId="9276"/>
    <cellStyle name="_DEM-WP (C) Power Cost 2006GRC Order_PCA 9 -  Exhibit D April 2010 4" xfId="9275"/>
    <cellStyle name="_DEM-WP (C) Power Cost 2006GRC Order_PCA 9 -  Exhibit D April 2010 5" xfId="9274"/>
    <cellStyle name="_DEM-WP (C) Power Cost 2006GRC Order_PCA 9 -  Exhibit D April 2010 6" xfId="9273"/>
    <cellStyle name="_DEM-WP (C) Power Cost 2006GRC Order_PCA 9 -  Exhibit D April 2010 7" xfId="9272"/>
    <cellStyle name="_DEM-WP (C) Power Cost 2006GRC Order_PCA 9 -  Exhibit D Nov 2010" xfId="9271"/>
    <cellStyle name="_DEM-WP (C) Power Cost 2006GRC Order_PCA 9 -  Exhibit D Nov 2010 2" xfId="9270"/>
    <cellStyle name="_DEM-WP (C) Power Cost 2006GRC Order_PCA 9 - Exhibit D at August 2010" xfId="9269"/>
    <cellStyle name="_DEM-WP (C) Power Cost 2006GRC Order_PCA 9 - Exhibit D at August 2010 2" xfId="9268"/>
    <cellStyle name="_DEM-WP (C) Power Cost 2006GRC Order_PCA 9 - Exhibit D June 2010 GRC" xfId="9267"/>
    <cellStyle name="_DEM-WP (C) Power Cost 2006GRC Order_PCA 9 - Exhibit D June 2010 GRC 2" xfId="9266"/>
    <cellStyle name="_DEM-WP (C) Power Cost 2006GRC Order_Power Costs - Comparison bx Rbtl-Staff-Jt-PC" xfId="9265"/>
    <cellStyle name="_DEM-WP (C) Power Cost 2006GRC Order_Power Costs - Comparison bx Rbtl-Staff-Jt-PC 2" xfId="9264"/>
    <cellStyle name="_DEM-WP (C) Power Cost 2006GRC Order_Power Costs - Comparison bx Rbtl-Staff-Jt-PC 2 2" xfId="9263"/>
    <cellStyle name="_DEM-WP (C) Power Cost 2006GRC Order_Power Costs - Comparison bx Rbtl-Staff-Jt-PC 3" xfId="9262"/>
    <cellStyle name="_DEM-WP (C) Power Cost 2006GRC Order_Power Costs - Comparison bx Rbtl-Staff-Jt-PC_Adj Bench DR 3 for Initial Briefs (Electric)" xfId="9261"/>
    <cellStyle name="_DEM-WP (C) Power Cost 2006GRC Order_Power Costs - Comparison bx Rbtl-Staff-Jt-PC_Adj Bench DR 3 for Initial Briefs (Electric) 2" xfId="9260"/>
    <cellStyle name="_DEM-WP (C) Power Cost 2006GRC Order_Power Costs - Comparison bx Rbtl-Staff-Jt-PC_Adj Bench DR 3 for Initial Briefs (Electric) 2 2" xfId="9259"/>
    <cellStyle name="_DEM-WP (C) Power Cost 2006GRC Order_Power Costs - Comparison bx Rbtl-Staff-Jt-PC_Adj Bench DR 3 for Initial Briefs (Electric) 3" xfId="9258"/>
    <cellStyle name="_DEM-WP (C) Power Cost 2006GRC Order_Power Costs - Comparison bx Rbtl-Staff-Jt-PC_Adj Bench DR 3 for Initial Briefs (Electric)_DEM-WP(C) ENERG10C--ctn Mid-C_042010 2010GRC" xfId="9257"/>
    <cellStyle name="_DEM-WP (C) Power Cost 2006GRC Order_Power Costs - Comparison bx Rbtl-Staff-Jt-PC_DEM-WP(C) ENERG10C--ctn Mid-C_042010 2010GRC" xfId="9256"/>
    <cellStyle name="_DEM-WP (C) Power Cost 2006GRC Order_Power Costs - Comparison bx Rbtl-Staff-Jt-PC_Electric Rev Req Model (2009 GRC) Rebuttal" xfId="9255"/>
    <cellStyle name="_DEM-WP (C) Power Cost 2006GRC Order_Power Costs - Comparison bx Rbtl-Staff-Jt-PC_Electric Rev Req Model (2009 GRC) Rebuttal 2" xfId="9254"/>
    <cellStyle name="_DEM-WP (C) Power Cost 2006GRC Order_Power Costs - Comparison bx Rbtl-Staff-Jt-PC_Electric Rev Req Model (2009 GRC) Rebuttal 2 2" xfId="9253"/>
    <cellStyle name="_DEM-WP (C) Power Cost 2006GRC Order_Power Costs - Comparison bx Rbtl-Staff-Jt-PC_Electric Rev Req Model (2009 GRC) Rebuttal 3" xfId="9252"/>
    <cellStyle name="_DEM-WP (C) Power Cost 2006GRC Order_Power Costs - Comparison bx Rbtl-Staff-Jt-PC_Electric Rev Req Model (2009 GRC) Rebuttal REmoval of New  WH Solar AdjustMI" xfId="9251"/>
    <cellStyle name="_DEM-WP (C) Power Cost 2006GRC Order_Power Costs - Comparison bx Rbtl-Staff-Jt-PC_Electric Rev Req Model (2009 GRC) Rebuttal REmoval of New  WH Solar AdjustMI 2" xfId="9250"/>
    <cellStyle name="_DEM-WP (C) Power Cost 2006GRC Order_Power Costs - Comparison bx Rbtl-Staff-Jt-PC_Electric Rev Req Model (2009 GRC) Rebuttal REmoval of New  WH Solar AdjustMI 2 2" xfId="9249"/>
    <cellStyle name="_DEM-WP (C) Power Cost 2006GRC Order_Power Costs - Comparison bx Rbtl-Staff-Jt-PC_Electric Rev Req Model (2009 GRC) Rebuttal REmoval of New  WH Solar AdjustMI 3" xfId="9248"/>
    <cellStyle name="_DEM-WP (C) Power Cost 2006GRC Order_Power Costs - Comparison bx Rbtl-Staff-Jt-PC_Electric Rev Req Model (2009 GRC) Rebuttal REmoval of New  WH Solar AdjustMI_DEM-WP(C) ENERG10C--ctn Mid-C_042010 2010GRC" xfId="9247"/>
    <cellStyle name="_DEM-WP (C) Power Cost 2006GRC Order_Power Costs - Comparison bx Rbtl-Staff-Jt-PC_Electric Rev Req Model (2009 GRC) Revised 01-18-2010" xfId="9246"/>
    <cellStyle name="_DEM-WP (C) Power Cost 2006GRC Order_Power Costs - Comparison bx Rbtl-Staff-Jt-PC_Electric Rev Req Model (2009 GRC) Revised 01-18-2010 2" xfId="9245"/>
    <cellStyle name="_DEM-WP (C) Power Cost 2006GRC Order_Power Costs - Comparison bx Rbtl-Staff-Jt-PC_Electric Rev Req Model (2009 GRC) Revised 01-18-2010 2 2" xfId="9244"/>
    <cellStyle name="_DEM-WP (C) Power Cost 2006GRC Order_Power Costs - Comparison bx Rbtl-Staff-Jt-PC_Electric Rev Req Model (2009 GRC) Revised 01-18-2010 3" xfId="9243"/>
    <cellStyle name="_DEM-WP (C) Power Cost 2006GRC Order_Power Costs - Comparison bx Rbtl-Staff-Jt-PC_Electric Rev Req Model (2009 GRC) Revised 01-18-2010_DEM-WP(C) ENERG10C--ctn Mid-C_042010 2010GRC" xfId="9242"/>
    <cellStyle name="_DEM-WP (C) Power Cost 2006GRC Order_Power Costs - Comparison bx Rbtl-Staff-Jt-PC_Final Order Electric EXHIBIT A-1" xfId="9241"/>
    <cellStyle name="_DEM-WP (C) Power Cost 2006GRC Order_Power Costs - Comparison bx Rbtl-Staff-Jt-PC_Final Order Electric EXHIBIT A-1 2" xfId="9240"/>
    <cellStyle name="_DEM-WP (C) Power Cost 2006GRC Order_Power Costs - Comparison bx Rbtl-Staff-Jt-PC_Final Order Electric EXHIBIT A-1 2 2" xfId="9239"/>
    <cellStyle name="_DEM-WP (C) Power Cost 2006GRC Order_Power Costs - Comparison bx Rbtl-Staff-Jt-PC_Final Order Electric EXHIBIT A-1 3" xfId="9238"/>
    <cellStyle name="_DEM-WP (C) Power Cost 2006GRC Order_Production Adj 4.37" xfId="9237"/>
    <cellStyle name="_DEM-WP (C) Power Cost 2006GRC Order_Production Adj 4.37 2" xfId="9236"/>
    <cellStyle name="_DEM-WP (C) Power Cost 2006GRC Order_Production Adj 4.37 2 2" xfId="9235"/>
    <cellStyle name="_DEM-WP (C) Power Cost 2006GRC Order_Production Adj 4.37 3" xfId="9234"/>
    <cellStyle name="_DEM-WP (C) Power Cost 2006GRC Order_Purchased Power Adj 4.03" xfId="9233"/>
    <cellStyle name="_DEM-WP (C) Power Cost 2006GRC Order_Purchased Power Adj 4.03 2" xfId="9232"/>
    <cellStyle name="_DEM-WP (C) Power Cost 2006GRC Order_Purchased Power Adj 4.03 2 2" xfId="9231"/>
    <cellStyle name="_DEM-WP (C) Power Cost 2006GRC Order_Purchased Power Adj 4.03 3" xfId="9230"/>
    <cellStyle name="_DEM-WP (C) Power Cost 2006GRC Order_Rebuttal Power Costs" xfId="9229"/>
    <cellStyle name="_DEM-WP (C) Power Cost 2006GRC Order_Rebuttal Power Costs 2" xfId="9228"/>
    <cellStyle name="_DEM-WP (C) Power Cost 2006GRC Order_Rebuttal Power Costs 2 2" xfId="9227"/>
    <cellStyle name="_DEM-WP (C) Power Cost 2006GRC Order_Rebuttal Power Costs 3" xfId="9226"/>
    <cellStyle name="_DEM-WP (C) Power Cost 2006GRC Order_Rebuttal Power Costs_Adj Bench DR 3 for Initial Briefs (Electric)" xfId="9225"/>
    <cellStyle name="_DEM-WP (C) Power Cost 2006GRC Order_Rebuttal Power Costs_Adj Bench DR 3 for Initial Briefs (Electric) 2" xfId="9224"/>
    <cellStyle name="_DEM-WP (C) Power Cost 2006GRC Order_Rebuttal Power Costs_Adj Bench DR 3 for Initial Briefs (Electric) 2 2" xfId="9223"/>
    <cellStyle name="_DEM-WP (C) Power Cost 2006GRC Order_Rebuttal Power Costs_Adj Bench DR 3 for Initial Briefs (Electric) 3" xfId="9222"/>
    <cellStyle name="_DEM-WP (C) Power Cost 2006GRC Order_Rebuttal Power Costs_Adj Bench DR 3 for Initial Briefs (Electric)_DEM-WP(C) ENERG10C--ctn Mid-C_042010 2010GRC" xfId="9221"/>
    <cellStyle name="_DEM-WP (C) Power Cost 2006GRC Order_Rebuttal Power Costs_DEM-WP(C) ENERG10C--ctn Mid-C_042010 2010GRC" xfId="9220"/>
    <cellStyle name="_DEM-WP (C) Power Cost 2006GRC Order_Rebuttal Power Costs_Electric Rev Req Model (2009 GRC) Rebuttal" xfId="9219"/>
    <cellStyle name="_DEM-WP (C) Power Cost 2006GRC Order_Rebuttal Power Costs_Electric Rev Req Model (2009 GRC) Rebuttal 2" xfId="9218"/>
    <cellStyle name="_DEM-WP (C) Power Cost 2006GRC Order_Rebuttal Power Costs_Electric Rev Req Model (2009 GRC) Rebuttal 2 2" xfId="9217"/>
    <cellStyle name="_DEM-WP (C) Power Cost 2006GRC Order_Rebuttal Power Costs_Electric Rev Req Model (2009 GRC) Rebuttal 3" xfId="9216"/>
    <cellStyle name="_DEM-WP (C) Power Cost 2006GRC Order_Rebuttal Power Costs_Electric Rev Req Model (2009 GRC) Rebuttal REmoval of New  WH Solar AdjustMI" xfId="9215"/>
    <cellStyle name="_DEM-WP (C) Power Cost 2006GRC Order_Rebuttal Power Costs_Electric Rev Req Model (2009 GRC) Rebuttal REmoval of New  WH Solar AdjustMI 2" xfId="9214"/>
    <cellStyle name="_DEM-WP (C) Power Cost 2006GRC Order_Rebuttal Power Costs_Electric Rev Req Model (2009 GRC) Rebuttal REmoval of New  WH Solar AdjustMI 2 2" xfId="9213"/>
    <cellStyle name="_DEM-WP (C) Power Cost 2006GRC Order_Rebuttal Power Costs_Electric Rev Req Model (2009 GRC) Rebuttal REmoval of New  WH Solar AdjustMI 3" xfId="9212"/>
    <cellStyle name="_DEM-WP (C) Power Cost 2006GRC Order_Rebuttal Power Costs_Electric Rev Req Model (2009 GRC) Rebuttal REmoval of New  WH Solar AdjustMI_DEM-WP(C) ENERG10C--ctn Mid-C_042010 2010GRC" xfId="9211"/>
    <cellStyle name="_DEM-WP (C) Power Cost 2006GRC Order_Rebuttal Power Costs_Electric Rev Req Model (2009 GRC) Revised 01-18-2010" xfId="9210"/>
    <cellStyle name="_DEM-WP (C) Power Cost 2006GRC Order_Rebuttal Power Costs_Electric Rev Req Model (2009 GRC) Revised 01-18-2010 2" xfId="9209"/>
    <cellStyle name="_DEM-WP (C) Power Cost 2006GRC Order_Rebuttal Power Costs_Electric Rev Req Model (2009 GRC) Revised 01-18-2010 2 2" xfId="9208"/>
    <cellStyle name="_DEM-WP (C) Power Cost 2006GRC Order_Rebuttal Power Costs_Electric Rev Req Model (2009 GRC) Revised 01-18-2010 3" xfId="9207"/>
    <cellStyle name="_DEM-WP (C) Power Cost 2006GRC Order_Rebuttal Power Costs_Electric Rev Req Model (2009 GRC) Revised 01-18-2010_DEM-WP(C) ENERG10C--ctn Mid-C_042010 2010GRC" xfId="9206"/>
    <cellStyle name="_DEM-WP (C) Power Cost 2006GRC Order_Rebuttal Power Costs_Final Order Electric EXHIBIT A-1" xfId="9205"/>
    <cellStyle name="_DEM-WP (C) Power Cost 2006GRC Order_Rebuttal Power Costs_Final Order Electric EXHIBIT A-1 2" xfId="9204"/>
    <cellStyle name="_DEM-WP (C) Power Cost 2006GRC Order_Rebuttal Power Costs_Final Order Electric EXHIBIT A-1 2 2" xfId="9203"/>
    <cellStyle name="_DEM-WP (C) Power Cost 2006GRC Order_Rebuttal Power Costs_Final Order Electric EXHIBIT A-1 3" xfId="9202"/>
    <cellStyle name="_DEM-WP (C) Power Cost 2006GRC Order_revised april pca for Annette" xfId="9201"/>
    <cellStyle name="_DEM-WP (C) Power Cost 2006GRC Order_ROR 5.02" xfId="9200"/>
    <cellStyle name="_DEM-WP (C) Power Cost 2006GRC Order_ROR 5.02 2" xfId="9199"/>
    <cellStyle name="_DEM-WP (C) Power Cost 2006GRC Order_ROR 5.02 2 2" xfId="9198"/>
    <cellStyle name="_DEM-WP (C) Power Cost 2006GRC Order_ROR 5.02 3" xfId="9197"/>
    <cellStyle name="_DEM-WP (C) Power Cost 2006GRC Order_Scenario 1 REC vs PTC Offset" xfId="9196"/>
    <cellStyle name="_DEM-WP (C) Power Cost 2006GRC Order_Scenario 3" xfId="9195"/>
    <cellStyle name="_DEM-WP (C) Power Cost 2006GRC Order_Wind Integration 10GRC" xfId="9194"/>
    <cellStyle name="_DEM-WP (C) Power Cost 2006GRC Order_Wind Integration 10GRC 2" xfId="9193"/>
    <cellStyle name="_DEM-WP (C) Power Cost 2006GRC Order_Wind Integration 10GRC 2 2" xfId="9192"/>
    <cellStyle name="_DEM-WP (C) Power Cost 2006GRC Order_Wind Integration 10GRC 3" xfId="9191"/>
    <cellStyle name="_DEM-WP (C) Power Cost 2006GRC Order_Wind Integration 10GRC_DEM-WP(C) ENERG10C--ctn Mid-C_042010 2010GRC" xfId="9190"/>
    <cellStyle name="_DEM-WP Revised (HC) Wild Horse 2006GRC" xfId="9189"/>
    <cellStyle name="_DEM-WP Revised (HC) Wild Horse 2006GRC 2" xfId="9188"/>
    <cellStyle name="_DEM-WP Revised (HC) Wild Horse 2006GRC 2 2" xfId="9187"/>
    <cellStyle name="_DEM-WP Revised (HC) Wild Horse 2006GRC 3" xfId="9186"/>
    <cellStyle name="_DEM-WP Revised (HC) Wild Horse 2006GRC_16.37E Wild Horse Expansion DeferralRevwrkingfile SF" xfId="9185"/>
    <cellStyle name="_DEM-WP Revised (HC) Wild Horse 2006GRC_16.37E Wild Horse Expansion DeferralRevwrkingfile SF 2" xfId="9184"/>
    <cellStyle name="_DEM-WP Revised (HC) Wild Horse 2006GRC_16.37E Wild Horse Expansion DeferralRevwrkingfile SF 2 2" xfId="9183"/>
    <cellStyle name="_DEM-WP Revised (HC) Wild Horse 2006GRC_16.37E Wild Horse Expansion DeferralRevwrkingfile SF 3" xfId="9182"/>
    <cellStyle name="_DEM-WP Revised (HC) Wild Horse 2006GRC_16.37E Wild Horse Expansion DeferralRevwrkingfile SF_DEM-WP(C) ENERG10C--ctn Mid-C_042010 2010GRC" xfId="9181"/>
    <cellStyle name="_DEM-WP Revised (HC) Wild Horse 2006GRC_2009 GRC Compl Filing - Exhibit D" xfId="9180"/>
    <cellStyle name="_DEM-WP Revised (HC) Wild Horse 2006GRC_2009 GRC Compl Filing - Exhibit D 2" xfId="9179"/>
    <cellStyle name="_DEM-WP Revised (HC) Wild Horse 2006GRC_2009 GRC Compl Filing - Exhibit D 2 2" xfId="9178"/>
    <cellStyle name="_DEM-WP Revised (HC) Wild Horse 2006GRC_2009 GRC Compl Filing - Exhibit D 3" xfId="9177"/>
    <cellStyle name="_DEM-WP Revised (HC) Wild Horse 2006GRC_2009 GRC Compl Filing - Exhibit D_DEM-WP(C) ENERG10C--ctn Mid-C_042010 2010GRC" xfId="9176"/>
    <cellStyle name="_DEM-WP Revised (HC) Wild Horse 2006GRC_Adj Bench DR 3 for Initial Briefs (Electric)" xfId="9175"/>
    <cellStyle name="_DEM-WP Revised (HC) Wild Horse 2006GRC_Adj Bench DR 3 for Initial Briefs (Electric) 2" xfId="9174"/>
    <cellStyle name="_DEM-WP Revised (HC) Wild Horse 2006GRC_Adj Bench DR 3 for Initial Briefs (Electric) 2 2" xfId="9173"/>
    <cellStyle name="_DEM-WP Revised (HC) Wild Horse 2006GRC_Adj Bench DR 3 for Initial Briefs (Electric) 3" xfId="9172"/>
    <cellStyle name="_DEM-WP Revised (HC) Wild Horse 2006GRC_Adj Bench DR 3 for Initial Briefs (Electric)_DEM-WP(C) ENERG10C--ctn Mid-C_042010 2010GRC" xfId="9171"/>
    <cellStyle name="_DEM-WP Revised (HC) Wild Horse 2006GRC_Book1" xfId="9170"/>
    <cellStyle name="_DEM-WP Revised (HC) Wild Horse 2006GRC_Book2" xfId="9169"/>
    <cellStyle name="_DEM-WP Revised (HC) Wild Horse 2006GRC_Book2 2" xfId="9168"/>
    <cellStyle name="_DEM-WP Revised (HC) Wild Horse 2006GRC_Book2 2 2" xfId="9167"/>
    <cellStyle name="_DEM-WP Revised (HC) Wild Horse 2006GRC_Book2 3" xfId="9166"/>
    <cellStyle name="_DEM-WP Revised (HC) Wild Horse 2006GRC_Book2_DEM-WP(C) ENERG10C--ctn Mid-C_042010 2010GRC" xfId="9165"/>
    <cellStyle name="_DEM-WP Revised (HC) Wild Horse 2006GRC_Book4" xfId="9164"/>
    <cellStyle name="_DEM-WP Revised (HC) Wild Horse 2006GRC_Book4 2" xfId="9163"/>
    <cellStyle name="_DEM-WP Revised (HC) Wild Horse 2006GRC_Book4 2 2" xfId="9162"/>
    <cellStyle name="_DEM-WP Revised (HC) Wild Horse 2006GRC_Book4 3" xfId="9161"/>
    <cellStyle name="_DEM-WP Revised (HC) Wild Horse 2006GRC_Book4_DEM-WP(C) ENERG10C--ctn Mid-C_042010 2010GRC" xfId="9160"/>
    <cellStyle name="_DEM-WP Revised (HC) Wild Horse 2006GRC_DEM-WP(C) ENERG10C--ctn Mid-C_042010 2010GRC" xfId="9159"/>
    <cellStyle name="_DEM-WP Revised (HC) Wild Horse 2006GRC_Electric Rev Req Model (2009 GRC) " xfId="9158"/>
    <cellStyle name="_DEM-WP Revised (HC) Wild Horse 2006GRC_Electric Rev Req Model (2009 GRC)  2" xfId="9157"/>
    <cellStyle name="_DEM-WP Revised (HC) Wild Horse 2006GRC_Electric Rev Req Model (2009 GRC)  2 2" xfId="9156"/>
    <cellStyle name="_DEM-WP Revised (HC) Wild Horse 2006GRC_Electric Rev Req Model (2009 GRC)  3" xfId="9155"/>
    <cellStyle name="_DEM-WP Revised (HC) Wild Horse 2006GRC_Electric Rev Req Model (2009 GRC) _DEM-WP(C) ENERG10C--ctn Mid-C_042010 2010GRC" xfId="9154"/>
    <cellStyle name="_DEM-WP Revised (HC) Wild Horse 2006GRC_Electric Rev Req Model (2009 GRC) Rebuttal" xfId="9153"/>
    <cellStyle name="_DEM-WP Revised (HC) Wild Horse 2006GRC_Electric Rev Req Model (2009 GRC) Rebuttal 2" xfId="9152"/>
    <cellStyle name="_DEM-WP Revised (HC) Wild Horse 2006GRC_Electric Rev Req Model (2009 GRC) Rebuttal 2 2" xfId="9151"/>
    <cellStyle name="_DEM-WP Revised (HC) Wild Horse 2006GRC_Electric Rev Req Model (2009 GRC) Rebuttal 3" xfId="9150"/>
    <cellStyle name="_DEM-WP Revised (HC) Wild Horse 2006GRC_Electric Rev Req Model (2009 GRC) Rebuttal REmoval of New  WH Solar AdjustMI" xfId="9149"/>
    <cellStyle name="_DEM-WP Revised (HC) Wild Horse 2006GRC_Electric Rev Req Model (2009 GRC) Rebuttal REmoval of New  WH Solar AdjustMI 2" xfId="9148"/>
    <cellStyle name="_DEM-WP Revised (HC) Wild Horse 2006GRC_Electric Rev Req Model (2009 GRC) Rebuttal REmoval of New  WH Solar AdjustMI 2 2" xfId="9147"/>
    <cellStyle name="_DEM-WP Revised (HC) Wild Horse 2006GRC_Electric Rev Req Model (2009 GRC) Rebuttal REmoval of New  WH Solar AdjustMI 3" xfId="9146"/>
    <cellStyle name="_DEM-WP Revised (HC) Wild Horse 2006GRC_Electric Rev Req Model (2009 GRC) Rebuttal REmoval of New  WH Solar AdjustMI_DEM-WP(C) ENERG10C--ctn Mid-C_042010 2010GRC" xfId="9145"/>
    <cellStyle name="_DEM-WP Revised (HC) Wild Horse 2006GRC_Electric Rev Req Model (2009 GRC) Revised 01-18-2010" xfId="9144"/>
    <cellStyle name="_DEM-WP Revised (HC) Wild Horse 2006GRC_Electric Rev Req Model (2009 GRC) Revised 01-18-2010 2" xfId="9143"/>
    <cellStyle name="_DEM-WP Revised (HC) Wild Horse 2006GRC_Electric Rev Req Model (2009 GRC) Revised 01-18-2010 2 2" xfId="9142"/>
    <cellStyle name="_DEM-WP Revised (HC) Wild Horse 2006GRC_Electric Rev Req Model (2009 GRC) Revised 01-18-2010 3" xfId="9141"/>
    <cellStyle name="_DEM-WP Revised (HC) Wild Horse 2006GRC_Electric Rev Req Model (2009 GRC) Revised 01-18-2010_DEM-WP(C) ENERG10C--ctn Mid-C_042010 2010GRC" xfId="9140"/>
    <cellStyle name="_DEM-WP Revised (HC) Wild Horse 2006GRC_Electric Rev Req Model (2010 GRC)" xfId="9139"/>
    <cellStyle name="_DEM-WP Revised (HC) Wild Horse 2006GRC_Electric Rev Req Model (2010 GRC) SF" xfId="9138"/>
    <cellStyle name="_DEM-WP Revised (HC) Wild Horse 2006GRC_Final Order Electric" xfId="9137"/>
    <cellStyle name="_DEM-WP Revised (HC) Wild Horse 2006GRC_Final Order Electric EXHIBIT A-1" xfId="9136"/>
    <cellStyle name="_DEM-WP Revised (HC) Wild Horse 2006GRC_Final Order Electric EXHIBIT A-1 2" xfId="9135"/>
    <cellStyle name="_DEM-WP Revised (HC) Wild Horse 2006GRC_Final Order Electric EXHIBIT A-1 2 2" xfId="9134"/>
    <cellStyle name="_DEM-WP Revised (HC) Wild Horse 2006GRC_Final Order Electric EXHIBIT A-1 3" xfId="9133"/>
    <cellStyle name="_DEM-WP Revised (HC) Wild Horse 2006GRC_NIM Summary" xfId="9132"/>
    <cellStyle name="_DEM-WP Revised (HC) Wild Horse 2006GRC_NIM Summary 2" xfId="9131"/>
    <cellStyle name="_DEM-WP Revised (HC) Wild Horse 2006GRC_NIM Summary 2 2" xfId="9130"/>
    <cellStyle name="_DEM-WP Revised (HC) Wild Horse 2006GRC_NIM Summary 3" xfId="9129"/>
    <cellStyle name="_DEM-WP Revised (HC) Wild Horse 2006GRC_NIM Summary_DEM-WP(C) ENERG10C--ctn Mid-C_042010 2010GRC" xfId="9128"/>
    <cellStyle name="_DEM-WP Revised (HC) Wild Horse 2006GRC_Power Costs - Comparison bx Rbtl-Staff-Jt-PC" xfId="9127"/>
    <cellStyle name="_DEM-WP Revised (HC) Wild Horse 2006GRC_Power Costs - Comparison bx Rbtl-Staff-Jt-PC 2" xfId="9126"/>
    <cellStyle name="_DEM-WP Revised (HC) Wild Horse 2006GRC_Power Costs - Comparison bx Rbtl-Staff-Jt-PC 2 2" xfId="9125"/>
    <cellStyle name="_DEM-WP Revised (HC) Wild Horse 2006GRC_Power Costs - Comparison bx Rbtl-Staff-Jt-PC 3" xfId="9124"/>
    <cellStyle name="_DEM-WP Revised (HC) Wild Horse 2006GRC_Power Costs - Comparison bx Rbtl-Staff-Jt-PC_DEM-WP(C) ENERG10C--ctn Mid-C_042010 2010GRC" xfId="9123"/>
    <cellStyle name="_DEM-WP Revised (HC) Wild Horse 2006GRC_Rebuttal Power Costs" xfId="9122"/>
    <cellStyle name="_DEM-WP Revised (HC) Wild Horse 2006GRC_Rebuttal Power Costs 2" xfId="9121"/>
    <cellStyle name="_DEM-WP Revised (HC) Wild Horse 2006GRC_Rebuttal Power Costs 2 2" xfId="9120"/>
    <cellStyle name="_DEM-WP Revised (HC) Wild Horse 2006GRC_Rebuttal Power Costs 3" xfId="9119"/>
    <cellStyle name="_DEM-WP Revised (HC) Wild Horse 2006GRC_Rebuttal Power Costs_DEM-WP(C) ENERG10C--ctn Mid-C_042010 2010GRC" xfId="9118"/>
    <cellStyle name="_DEM-WP Revised (HC) Wild Horse 2006GRC_TENASKA REGULATORY ASSET" xfId="9117"/>
    <cellStyle name="_DEM-WP Revised (HC) Wild Horse 2006GRC_TENASKA REGULATORY ASSET 2" xfId="9116"/>
    <cellStyle name="_DEM-WP Revised (HC) Wild Horse 2006GRC_TENASKA REGULATORY ASSET 2 2" xfId="9115"/>
    <cellStyle name="_DEM-WP Revised (HC) Wild Horse 2006GRC_TENASKA REGULATORY ASSET 3" xfId="9114"/>
    <cellStyle name="_x0013__DEM-WP(C) Colstrip 12 Coal Cost Forecast 2010GRC" xfId="9113"/>
    <cellStyle name="_DEM-WP(C) Colstrip FOR" xfId="9112"/>
    <cellStyle name="_DEM-WP(C) Colstrip FOR 2" xfId="9111"/>
    <cellStyle name="_DEM-WP(C) Colstrip FOR 2 2" xfId="9110"/>
    <cellStyle name="_DEM-WP(C) Colstrip FOR 3" xfId="9109"/>
    <cellStyle name="_DEM-WP(C) Colstrip FOR Apr08 update" xfId="9108"/>
    <cellStyle name="_DEM-WP(C) Colstrip FOR_(C) WHE Proforma with ITC cash grant 10 Yr Amort_for rebuttal_120709" xfId="9107"/>
    <cellStyle name="_DEM-WP(C) Colstrip FOR_(C) WHE Proforma with ITC cash grant 10 Yr Amort_for rebuttal_120709 2" xfId="9106"/>
    <cellStyle name="_DEM-WP(C) Colstrip FOR_(C) WHE Proforma with ITC cash grant 10 Yr Amort_for rebuttal_120709 2 2" xfId="9105"/>
    <cellStyle name="_DEM-WP(C) Colstrip FOR_(C) WHE Proforma with ITC cash grant 10 Yr Amort_for rebuttal_120709 3" xfId="9104"/>
    <cellStyle name="_DEM-WP(C) Colstrip FOR_(C) WHE Proforma with ITC cash grant 10 Yr Amort_for rebuttal_120709_DEM-WP(C) ENERG10C--ctn Mid-C_042010 2010GRC" xfId="9103"/>
    <cellStyle name="_DEM-WP(C) Colstrip FOR_16.07E Wild Horse Wind Expansionwrkingfile" xfId="9102"/>
    <cellStyle name="_DEM-WP(C) Colstrip FOR_16.07E Wild Horse Wind Expansionwrkingfile 2" xfId="9101"/>
    <cellStyle name="_DEM-WP(C) Colstrip FOR_16.07E Wild Horse Wind Expansionwrkingfile 2 2" xfId="9100"/>
    <cellStyle name="_DEM-WP(C) Colstrip FOR_16.07E Wild Horse Wind Expansionwrkingfile 3" xfId="9099"/>
    <cellStyle name="_DEM-WP(C) Colstrip FOR_16.07E Wild Horse Wind Expansionwrkingfile SF" xfId="9098"/>
    <cellStyle name="_DEM-WP(C) Colstrip FOR_16.07E Wild Horse Wind Expansionwrkingfile SF 2" xfId="9097"/>
    <cellStyle name="_DEM-WP(C) Colstrip FOR_16.07E Wild Horse Wind Expansionwrkingfile SF 2 2" xfId="9096"/>
    <cellStyle name="_DEM-WP(C) Colstrip FOR_16.07E Wild Horse Wind Expansionwrkingfile SF 3" xfId="9095"/>
    <cellStyle name="_DEM-WP(C) Colstrip FOR_16.07E Wild Horse Wind Expansionwrkingfile SF_DEM-WP(C) ENERG10C--ctn Mid-C_042010 2010GRC" xfId="9094"/>
    <cellStyle name="_DEM-WP(C) Colstrip FOR_16.07E Wild Horse Wind Expansionwrkingfile_DEM-WP(C) ENERG10C--ctn Mid-C_042010 2010GRC" xfId="9093"/>
    <cellStyle name="_DEM-WP(C) Colstrip FOR_16.37E Wild Horse Expansion DeferralRevwrkingfile SF" xfId="9092"/>
    <cellStyle name="_DEM-WP(C) Colstrip FOR_16.37E Wild Horse Expansion DeferralRevwrkingfile SF 2" xfId="9091"/>
    <cellStyle name="_DEM-WP(C) Colstrip FOR_16.37E Wild Horse Expansion DeferralRevwrkingfile SF 2 2" xfId="9090"/>
    <cellStyle name="_DEM-WP(C) Colstrip FOR_16.37E Wild Horse Expansion DeferralRevwrkingfile SF 3" xfId="9089"/>
    <cellStyle name="_DEM-WP(C) Colstrip FOR_16.37E Wild Horse Expansion DeferralRevwrkingfile SF_DEM-WP(C) ENERG10C--ctn Mid-C_042010 2010GRC" xfId="9088"/>
    <cellStyle name="_DEM-WP(C) Colstrip FOR_Adj Bench DR 3 for Initial Briefs (Electric)" xfId="9087"/>
    <cellStyle name="_DEM-WP(C) Colstrip FOR_Adj Bench DR 3 for Initial Briefs (Electric) 2" xfId="9086"/>
    <cellStyle name="_DEM-WP(C) Colstrip FOR_Adj Bench DR 3 for Initial Briefs (Electric) 2 2" xfId="9085"/>
    <cellStyle name="_DEM-WP(C) Colstrip FOR_Adj Bench DR 3 for Initial Briefs (Electric) 3" xfId="9084"/>
    <cellStyle name="_DEM-WP(C) Colstrip FOR_Adj Bench DR 3 for Initial Briefs (Electric)_DEM-WP(C) ENERG10C--ctn Mid-C_042010 2010GRC" xfId="9083"/>
    <cellStyle name="_DEM-WP(C) Colstrip FOR_Book2" xfId="9082"/>
    <cellStyle name="_DEM-WP(C) Colstrip FOR_Book2 2" xfId="9081"/>
    <cellStyle name="_DEM-WP(C) Colstrip FOR_Book2 2 2" xfId="9080"/>
    <cellStyle name="_DEM-WP(C) Colstrip FOR_Book2 3" xfId="9079"/>
    <cellStyle name="_DEM-WP(C) Colstrip FOR_Book2_Adj Bench DR 3 for Initial Briefs (Electric)" xfId="9078"/>
    <cellStyle name="_DEM-WP(C) Colstrip FOR_Book2_Adj Bench DR 3 for Initial Briefs (Electric) 2" xfId="9077"/>
    <cellStyle name="_DEM-WP(C) Colstrip FOR_Book2_Adj Bench DR 3 for Initial Briefs (Electric) 2 2" xfId="9076"/>
    <cellStyle name="_DEM-WP(C) Colstrip FOR_Book2_Adj Bench DR 3 for Initial Briefs (Electric) 3" xfId="9075"/>
    <cellStyle name="_DEM-WP(C) Colstrip FOR_Book2_Adj Bench DR 3 for Initial Briefs (Electric)_DEM-WP(C) ENERG10C--ctn Mid-C_042010 2010GRC" xfId="9074"/>
    <cellStyle name="_DEM-WP(C) Colstrip FOR_Book2_DEM-WP(C) ENERG10C--ctn Mid-C_042010 2010GRC" xfId="9073"/>
    <cellStyle name="_DEM-WP(C) Colstrip FOR_Book2_Electric Rev Req Model (2009 GRC) Rebuttal" xfId="9072"/>
    <cellStyle name="_DEM-WP(C) Colstrip FOR_Book2_Electric Rev Req Model (2009 GRC) Rebuttal 2" xfId="9071"/>
    <cellStyle name="_DEM-WP(C) Colstrip FOR_Book2_Electric Rev Req Model (2009 GRC) Rebuttal 2 2" xfId="9070"/>
    <cellStyle name="_DEM-WP(C) Colstrip FOR_Book2_Electric Rev Req Model (2009 GRC) Rebuttal 3" xfId="9069"/>
    <cellStyle name="_DEM-WP(C) Colstrip FOR_Book2_Electric Rev Req Model (2009 GRC) Rebuttal REmoval of New  WH Solar AdjustMI" xfId="9068"/>
    <cellStyle name="_DEM-WP(C) Colstrip FOR_Book2_Electric Rev Req Model (2009 GRC) Rebuttal REmoval of New  WH Solar AdjustMI 2" xfId="9067"/>
    <cellStyle name="_DEM-WP(C) Colstrip FOR_Book2_Electric Rev Req Model (2009 GRC) Rebuttal REmoval of New  WH Solar AdjustMI 2 2" xfId="9066"/>
    <cellStyle name="_DEM-WP(C) Colstrip FOR_Book2_Electric Rev Req Model (2009 GRC) Rebuttal REmoval of New  WH Solar AdjustMI 3" xfId="9065"/>
    <cellStyle name="_DEM-WP(C) Colstrip FOR_Book2_Electric Rev Req Model (2009 GRC) Rebuttal REmoval of New  WH Solar AdjustMI_DEM-WP(C) ENERG10C--ctn Mid-C_042010 2010GRC" xfId="9064"/>
    <cellStyle name="_DEM-WP(C) Colstrip FOR_Book2_Electric Rev Req Model (2009 GRC) Revised 01-18-2010" xfId="9063"/>
    <cellStyle name="_DEM-WP(C) Colstrip FOR_Book2_Electric Rev Req Model (2009 GRC) Revised 01-18-2010 2" xfId="9062"/>
    <cellStyle name="_DEM-WP(C) Colstrip FOR_Book2_Electric Rev Req Model (2009 GRC) Revised 01-18-2010 2 2" xfId="9061"/>
    <cellStyle name="_DEM-WP(C) Colstrip FOR_Book2_Electric Rev Req Model (2009 GRC) Revised 01-18-2010 3" xfId="9060"/>
    <cellStyle name="_DEM-WP(C) Colstrip FOR_Book2_Electric Rev Req Model (2009 GRC) Revised 01-18-2010_DEM-WP(C) ENERG10C--ctn Mid-C_042010 2010GRC" xfId="9059"/>
    <cellStyle name="_DEM-WP(C) Colstrip FOR_Book2_Final Order Electric EXHIBIT A-1" xfId="9058"/>
    <cellStyle name="_DEM-WP(C) Colstrip FOR_Book2_Final Order Electric EXHIBIT A-1 2" xfId="9057"/>
    <cellStyle name="_DEM-WP(C) Colstrip FOR_Book2_Final Order Electric EXHIBIT A-1 2 2" xfId="9056"/>
    <cellStyle name="_DEM-WP(C) Colstrip FOR_Book2_Final Order Electric EXHIBIT A-1 3" xfId="9055"/>
    <cellStyle name="_DEM-WP(C) Colstrip FOR_Colstrip 1&amp;2 Annual O&amp;M Budgets" xfId="9054"/>
    <cellStyle name="_DEM-WP(C) Colstrip FOR_Confidential Material" xfId="9053"/>
    <cellStyle name="_DEM-WP(C) Colstrip FOR_DEM-WP(C) Colstrip 12 Coal Cost Forecast 2010GRC" xfId="9052"/>
    <cellStyle name="_DEM-WP(C) Colstrip FOR_DEM-WP(C) ENERG10C--ctn Mid-C_042010 2010GRC" xfId="9051"/>
    <cellStyle name="_DEM-WP(C) Colstrip FOR_DEM-WP(C) Production O&amp;M 2010GRC As-Filed" xfId="9050"/>
    <cellStyle name="_DEM-WP(C) Colstrip FOR_DEM-WP(C) Production O&amp;M 2010GRC As-Filed 2" xfId="9049"/>
    <cellStyle name="_DEM-WP(C) Colstrip FOR_DEM-WP(C) Production O&amp;M 2010GRC As-Filed 3" xfId="9048"/>
    <cellStyle name="_DEM-WP(C) Colstrip FOR_Electric Rev Req Model (2009 GRC) Rebuttal" xfId="9047"/>
    <cellStyle name="_DEM-WP(C) Colstrip FOR_Electric Rev Req Model (2009 GRC) Rebuttal 2" xfId="9046"/>
    <cellStyle name="_DEM-WP(C) Colstrip FOR_Electric Rev Req Model (2009 GRC) Rebuttal 2 2" xfId="9045"/>
    <cellStyle name="_DEM-WP(C) Colstrip FOR_Electric Rev Req Model (2009 GRC) Rebuttal 3" xfId="9044"/>
    <cellStyle name="_DEM-WP(C) Colstrip FOR_Electric Rev Req Model (2009 GRC) Rebuttal REmoval of New  WH Solar AdjustMI" xfId="9043"/>
    <cellStyle name="_DEM-WP(C) Colstrip FOR_Electric Rev Req Model (2009 GRC) Rebuttal REmoval of New  WH Solar AdjustMI 2" xfId="9042"/>
    <cellStyle name="_DEM-WP(C) Colstrip FOR_Electric Rev Req Model (2009 GRC) Rebuttal REmoval of New  WH Solar AdjustMI 2 2" xfId="9041"/>
    <cellStyle name="_DEM-WP(C) Colstrip FOR_Electric Rev Req Model (2009 GRC) Rebuttal REmoval of New  WH Solar AdjustMI 3" xfId="9040"/>
    <cellStyle name="_DEM-WP(C) Colstrip FOR_Electric Rev Req Model (2009 GRC) Rebuttal REmoval of New  WH Solar AdjustMI_DEM-WP(C) ENERG10C--ctn Mid-C_042010 2010GRC" xfId="9039"/>
    <cellStyle name="_DEM-WP(C) Colstrip FOR_Electric Rev Req Model (2009 GRC) Revised 01-18-2010" xfId="9038"/>
    <cellStyle name="_DEM-WP(C) Colstrip FOR_Electric Rev Req Model (2009 GRC) Revised 01-18-2010 2" xfId="9037"/>
    <cellStyle name="_DEM-WP(C) Colstrip FOR_Electric Rev Req Model (2009 GRC) Revised 01-18-2010 2 2" xfId="9036"/>
    <cellStyle name="_DEM-WP(C) Colstrip FOR_Electric Rev Req Model (2009 GRC) Revised 01-18-2010 3" xfId="9035"/>
    <cellStyle name="_DEM-WP(C) Colstrip FOR_Electric Rev Req Model (2009 GRC) Revised 01-18-2010_DEM-WP(C) ENERG10C--ctn Mid-C_042010 2010GRC" xfId="9034"/>
    <cellStyle name="_DEM-WP(C) Colstrip FOR_Final Order Electric EXHIBIT A-1" xfId="9033"/>
    <cellStyle name="_DEM-WP(C) Colstrip FOR_Final Order Electric EXHIBIT A-1 2" xfId="9032"/>
    <cellStyle name="_DEM-WP(C) Colstrip FOR_Final Order Electric EXHIBIT A-1 2 2" xfId="9031"/>
    <cellStyle name="_DEM-WP(C) Colstrip FOR_Final Order Electric EXHIBIT A-1 3" xfId="9030"/>
    <cellStyle name="_DEM-WP(C) Colstrip FOR_Rebuttal Power Costs" xfId="9029"/>
    <cellStyle name="_DEM-WP(C) Colstrip FOR_Rebuttal Power Costs 2" xfId="9028"/>
    <cellStyle name="_DEM-WP(C) Colstrip FOR_Rebuttal Power Costs 2 2" xfId="9027"/>
    <cellStyle name="_DEM-WP(C) Colstrip FOR_Rebuttal Power Costs 3" xfId="9026"/>
    <cellStyle name="_DEM-WP(C) Colstrip FOR_Rebuttal Power Costs_Adj Bench DR 3 for Initial Briefs (Electric)" xfId="9025"/>
    <cellStyle name="_DEM-WP(C) Colstrip FOR_Rebuttal Power Costs_Adj Bench DR 3 for Initial Briefs (Electric) 2" xfId="9024"/>
    <cellStyle name="_DEM-WP(C) Colstrip FOR_Rebuttal Power Costs_Adj Bench DR 3 for Initial Briefs (Electric) 2 2" xfId="9023"/>
    <cellStyle name="_DEM-WP(C) Colstrip FOR_Rebuttal Power Costs_Adj Bench DR 3 for Initial Briefs (Electric) 3" xfId="9022"/>
    <cellStyle name="_DEM-WP(C) Colstrip FOR_Rebuttal Power Costs_Adj Bench DR 3 for Initial Briefs (Electric)_DEM-WP(C) ENERG10C--ctn Mid-C_042010 2010GRC" xfId="9021"/>
    <cellStyle name="_DEM-WP(C) Colstrip FOR_Rebuttal Power Costs_DEM-WP(C) ENERG10C--ctn Mid-C_042010 2010GRC" xfId="9020"/>
    <cellStyle name="_DEM-WP(C) Colstrip FOR_Rebuttal Power Costs_Electric Rev Req Model (2009 GRC) Rebuttal" xfId="9019"/>
    <cellStyle name="_DEM-WP(C) Colstrip FOR_Rebuttal Power Costs_Electric Rev Req Model (2009 GRC) Rebuttal 2" xfId="9018"/>
    <cellStyle name="_DEM-WP(C) Colstrip FOR_Rebuttal Power Costs_Electric Rev Req Model (2009 GRC) Rebuttal 2 2" xfId="9017"/>
    <cellStyle name="_DEM-WP(C) Colstrip FOR_Rebuttal Power Costs_Electric Rev Req Model (2009 GRC) Rebuttal 3" xfId="9016"/>
    <cellStyle name="_DEM-WP(C) Colstrip FOR_Rebuttal Power Costs_Electric Rev Req Model (2009 GRC) Rebuttal REmoval of New  WH Solar AdjustMI" xfId="9015"/>
    <cellStyle name="_DEM-WP(C) Colstrip FOR_Rebuttal Power Costs_Electric Rev Req Model (2009 GRC) Rebuttal REmoval of New  WH Solar AdjustMI 2" xfId="9014"/>
    <cellStyle name="_DEM-WP(C) Colstrip FOR_Rebuttal Power Costs_Electric Rev Req Model (2009 GRC) Rebuttal REmoval of New  WH Solar AdjustMI 2 2" xfId="9013"/>
    <cellStyle name="_DEM-WP(C) Colstrip FOR_Rebuttal Power Costs_Electric Rev Req Model (2009 GRC) Rebuttal REmoval of New  WH Solar AdjustMI 3" xfId="9012"/>
    <cellStyle name="_DEM-WP(C) Colstrip FOR_Rebuttal Power Costs_Electric Rev Req Model (2009 GRC) Rebuttal REmoval of New  WH Solar AdjustMI_DEM-WP(C) ENERG10C--ctn Mid-C_042010 2010GRC" xfId="9011"/>
    <cellStyle name="_DEM-WP(C) Colstrip FOR_Rebuttal Power Costs_Electric Rev Req Model (2009 GRC) Revised 01-18-2010" xfId="9010"/>
    <cellStyle name="_DEM-WP(C) Colstrip FOR_Rebuttal Power Costs_Electric Rev Req Model (2009 GRC) Revised 01-18-2010 2" xfId="9009"/>
    <cellStyle name="_DEM-WP(C) Colstrip FOR_Rebuttal Power Costs_Electric Rev Req Model (2009 GRC) Revised 01-18-2010 2 2" xfId="9008"/>
    <cellStyle name="_DEM-WP(C) Colstrip FOR_Rebuttal Power Costs_Electric Rev Req Model (2009 GRC) Revised 01-18-2010 3" xfId="9007"/>
    <cellStyle name="_DEM-WP(C) Colstrip FOR_Rebuttal Power Costs_Electric Rev Req Model (2009 GRC) Revised 01-18-2010_DEM-WP(C) ENERG10C--ctn Mid-C_042010 2010GRC" xfId="9006"/>
    <cellStyle name="_DEM-WP(C) Colstrip FOR_Rebuttal Power Costs_Final Order Electric EXHIBIT A-1" xfId="9005"/>
    <cellStyle name="_DEM-WP(C) Colstrip FOR_Rebuttal Power Costs_Final Order Electric EXHIBIT A-1 2" xfId="9004"/>
    <cellStyle name="_DEM-WP(C) Colstrip FOR_Rebuttal Power Costs_Final Order Electric EXHIBIT A-1 2 2" xfId="9003"/>
    <cellStyle name="_DEM-WP(C) Colstrip FOR_Rebuttal Power Costs_Final Order Electric EXHIBIT A-1 3" xfId="9002"/>
    <cellStyle name="_DEM-WP(C) Colstrip FOR_TENASKA REGULATORY ASSET" xfId="9001"/>
    <cellStyle name="_DEM-WP(C) Colstrip FOR_TENASKA REGULATORY ASSET 2" xfId="9000"/>
    <cellStyle name="_DEM-WP(C) Colstrip FOR_TENASKA REGULATORY ASSET 2 2" xfId="8999"/>
    <cellStyle name="_DEM-WP(C) Colstrip FOR_TENASKA REGULATORY ASSET 3" xfId="8998"/>
    <cellStyle name="_DEM-WP(C) Costs not in AURORA 2006GRC" xfId="8997"/>
    <cellStyle name="_DEM-WP(C) Costs not in AURORA 2006GRC 2" xfId="8996"/>
    <cellStyle name="_DEM-WP(C) Costs not in AURORA 2006GRC 2 2" xfId="8995"/>
    <cellStyle name="_DEM-WP(C) Costs not in AURORA 2006GRC 2 2 2" xfId="8994"/>
    <cellStyle name="_DEM-WP(C) Costs not in AURORA 2006GRC 2 3" xfId="8993"/>
    <cellStyle name="_DEM-WP(C) Costs not in AURORA 2006GRC 3" xfId="8992"/>
    <cellStyle name="_DEM-WP(C) Costs not in AURORA 2006GRC 3 2" xfId="8991"/>
    <cellStyle name="_DEM-WP(C) Costs not in AURORA 2006GRC 4" xfId="8990"/>
    <cellStyle name="_DEM-WP(C) Costs not in AURORA 2006GRC 4 2" xfId="8989"/>
    <cellStyle name="_DEM-WP(C) Costs not in AURORA 2006GRC 5" xfId="8988"/>
    <cellStyle name="_DEM-WP(C) Costs not in AURORA 2006GRC 6" xfId="8987"/>
    <cellStyle name="_DEM-WP(C) Costs not in AURORA 2006GRC 6 2" xfId="8986"/>
    <cellStyle name="_DEM-WP(C) Costs not in AURORA 2006GRC 7" xfId="8985"/>
    <cellStyle name="_DEM-WP(C) Costs not in AURORA 2006GRC 7 2" xfId="8984"/>
    <cellStyle name="_DEM-WP(C) Costs not in AURORA 2006GRC_(C) WHE Proforma with ITC cash grant 10 Yr Amort_for deferral_102809" xfId="8983"/>
    <cellStyle name="_DEM-WP(C) Costs not in AURORA 2006GRC_(C) WHE Proforma with ITC cash grant 10 Yr Amort_for deferral_102809 2" xfId="8982"/>
    <cellStyle name="_DEM-WP(C) Costs not in AURORA 2006GRC_(C) WHE Proforma with ITC cash grant 10 Yr Amort_for deferral_102809 2 2" xfId="8981"/>
    <cellStyle name="_DEM-WP(C) Costs not in AURORA 2006GRC_(C) WHE Proforma with ITC cash grant 10 Yr Amort_for deferral_102809 3" xfId="8980"/>
    <cellStyle name="_DEM-WP(C) Costs not in AURORA 2006GRC_(C) WHE Proforma with ITC cash grant 10 Yr Amort_for deferral_102809_16.07E Wild Horse Wind Expansionwrkingfile" xfId="8979"/>
    <cellStyle name="_DEM-WP(C) Costs not in AURORA 2006GRC_(C) WHE Proforma with ITC cash grant 10 Yr Amort_for deferral_102809_16.07E Wild Horse Wind Expansionwrkingfile 2" xfId="8978"/>
    <cellStyle name="_DEM-WP(C) Costs not in AURORA 2006GRC_(C) WHE Proforma with ITC cash grant 10 Yr Amort_for deferral_102809_16.07E Wild Horse Wind Expansionwrkingfile 2 2" xfId="8977"/>
    <cellStyle name="_DEM-WP(C) Costs not in AURORA 2006GRC_(C) WHE Proforma with ITC cash grant 10 Yr Amort_for deferral_102809_16.07E Wild Horse Wind Expansionwrkingfile 3" xfId="8976"/>
    <cellStyle name="_DEM-WP(C) Costs not in AURORA 2006GRC_(C) WHE Proforma with ITC cash grant 10 Yr Amort_for deferral_102809_16.07E Wild Horse Wind Expansionwrkingfile SF" xfId="8975"/>
    <cellStyle name="_DEM-WP(C) Costs not in AURORA 2006GRC_(C) WHE Proforma with ITC cash grant 10 Yr Amort_for deferral_102809_16.07E Wild Horse Wind Expansionwrkingfile SF 2" xfId="8974"/>
    <cellStyle name="_DEM-WP(C) Costs not in AURORA 2006GRC_(C) WHE Proforma with ITC cash grant 10 Yr Amort_for deferral_102809_16.07E Wild Horse Wind Expansionwrkingfile SF 2 2" xfId="8973"/>
    <cellStyle name="_DEM-WP(C) Costs not in AURORA 2006GRC_(C) WHE Proforma with ITC cash grant 10 Yr Amort_for deferral_102809_16.07E Wild Horse Wind Expansionwrkingfile SF 3" xfId="8972"/>
    <cellStyle name="_DEM-WP(C) Costs not in AURORA 2006GRC_(C) WHE Proforma with ITC cash grant 10 Yr Amort_for deferral_102809_16.07E Wild Horse Wind Expansionwrkingfile SF_DEM-WP(C) ENERG10C--ctn Mid-C_042010 2010GRC" xfId="8971"/>
    <cellStyle name="_DEM-WP(C) Costs not in AURORA 2006GRC_(C) WHE Proforma with ITC cash grant 10 Yr Amort_for deferral_102809_16.07E Wild Horse Wind Expansionwrkingfile_DEM-WP(C) ENERG10C--ctn Mid-C_042010 2010GRC" xfId="8970"/>
    <cellStyle name="_DEM-WP(C) Costs not in AURORA 2006GRC_(C) WHE Proforma with ITC cash grant 10 Yr Amort_for deferral_102809_16.37E Wild Horse Expansion DeferralRevwrkingfile SF" xfId="8969"/>
    <cellStyle name="_DEM-WP(C) Costs not in AURORA 2006GRC_(C) WHE Proforma with ITC cash grant 10 Yr Amort_for deferral_102809_16.37E Wild Horse Expansion DeferralRevwrkingfile SF 2" xfId="8968"/>
    <cellStyle name="_DEM-WP(C) Costs not in AURORA 2006GRC_(C) WHE Proforma with ITC cash grant 10 Yr Amort_for deferral_102809_16.37E Wild Horse Expansion DeferralRevwrkingfile SF 2 2" xfId="8967"/>
    <cellStyle name="_DEM-WP(C) Costs not in AURORA 2006GRC_(C) WHE Proforma with ITC cash grant 10 Yr Amort_for deferral_102809_16.37E Wild Horse Expansion DeferralRevwrkingfile SF 3" xfId="8966"/>
    <cellStyle name="_DEM-WP(C) Costs not in AURORA 2006GRC_(C) WHE Proforma with ITC cash grant 10 Yr Amort_for deferral_102809_16.37E Wild Horse Expansion DeferralRevwrkingfile SF_DEM-WP(C) ENERG10C--ctn Mid-C_042010 2010GRC" xfId="8965"/>
    <cellStyle name="_DEM-WP(C) Costs not in AURORA 2006GRC_(C) WHE Proforma with ITC cash grant 10 Yr Amort_for deferral_102809_DEM-WP(C) ENERG10C--ctn Mid-C_042010 2010GRC" xfId="8964"/>
    <cellStyle name="_DEM-WP(C) Costs not in AURORA 2006GRC_(C) WHE Proforma with ITC cash grant 10 Yr Amort_for rebuttal_120709" xfId="8963"/>
    <cellStyle name="_DEM-WP(C) Costs not in AURORA 2006GRC_(C) WHE Proforma with ITC cash grant 10 Yr Amort_for rebuttal_120709 2" xfId="8962"/>
    <cellStyle name="_DEM-WP(C) Costs not in AURORA 2006GRC_(C) WHE Proforma with ITC cash grant 10 Yr Amort_for rebuttal_120709 2 2" xfId="8961"/>
    <cellStyle name="_DEM-WP(C) Costs not in AURORA 2006GRC_(C) WHE Proforma with ITC cash grant 10 Yr Amort_for rebuttal_120709 3" xfId="8960"/>
    <cellStyle name="_DEM-WP(C) Costs not in AURORA 2006GRC_(C) WHE Proforma with ITC cash grant 10 Yr Amort_for rebuttal_120709_DEM-WP(C) ENERG10C--ctn Mid-C_042010 2010GRC" xfId="8959"/>
    <cellStyle name="_DEM-WP(C) Costs not in AURORA 2006GRC_04.07E Wild Horse Wind Expansion" xfId="8958"/>
    <cellStyle name="_DEM-WP(C) Costs not in AURORA 2006GRC_04.07E Wild Horse Wind Expansion 2" xfId="8957"/>
    <cellStyle name="_DEM-WP(C) Costs not in AURORA 2006GRC_04.07E Wild Horse Wind Expansion 2 2" xfId="8956"/>
    <cellStyle name="_DEM-WP(C) Costs not in AURORA 2006GRC_04.07E Wild Horse Wind Expansion 3" xfId="8955"/>
    <cellStyle name="_DEM-WP(C) Costs not in AURORA 2006GRC_04.07E Wild Horse Wind Expansion_16.07E Wild Horse Wind Expansionwrkingfile" xfId="8954"/>
    <cellStyle name="_DEM-WP(C) Costs not in AURORA 2006GRC_04.07E Wild Horse Wind Expansion_16.07E Wild Horse Wind Expansionwrkingfile 2" xfId="8953"/>
    <cellStyle name="_DEM-WP(C) Costs not in AURORA 2006GRC_04.07E Wild Horse Wind Expansion_16.07E Wild Horse Wind Expansionwrkingfile 2 2" xfId="8952"/>
    <cellStyle name="_DEM-WP(C) Costs not in AURORA 2006GRC_04.07E Wild Horse Wind Expansion_16.07E Wild Horse Wind Expansionwrkingfile 3" xfId="8951"/>
    <cellStyle name="_DEM-WP(C) Costs not in AURORA 2006GRC_04.07E Wild Horse Wind Expansion_16.07E Wild Horse Wind Expansionwrkingfile SF" xfId="8950"/>
    <cellStyle name="_DEM-WP(C) Costs not in AURORA 2006GRC_04.07E Wild Horse Wind Expansion_16.07E Wild Horse Wind Expansionwrkingfile SF 2" xfId="8949"/>
    <cellStyle name="_DEM-WP(C) Costs not in AURORA 2006GRC_04.07E Wild Horse Wind Expansion_16.07E Wild Horse Wind Expansionwrkingfile SF 2 2" xfId="8948"/>
    <cellStyle name="_DEM-WP(C) Costs not in AURORA 2006GRC_04.07E Wild Horse Wind Expansion_16.07E Wild Horse Wind Expansionwrkingfile SF 3" xfId="8947"/>
    <cellStyle name="_DEM-WP(C) Costs not in AURORA 2006GRC_04.07E Wild Horse Wind Expansion_16.07E Wild Horse Wind Expansionwrkingfile SF_DEM-WP(C) ENERG10C--ctn Mid-C_042010 2010GRC" xfId="8946"/>
    <cellStyle name="_DEM-WP(C) Costs not in AURORA 2006GRC_04.07E Wild Horse Wind Expansion_16.07E Wild Horse Wind Expansionwrkingfile_DEM-WP(C) ENERG10C--ctn Mid-C_042010 2010GRC" xfId="8945"/>
    <cellStyle name="_DEM-WP(C) Costs not in AURORA 2006GRC_04.07E Wild Horse Wind Expansion_16.37E Wild Horse Expansion DeferralRevwrkingfile SF" xfId="8944"/>
    <cellStyle name="_DEM-WP(C) Costs not in AURORA 2006GRC_04.07E Wild Horse Wind Expansion_16.37E Wild Horse Expansion DeferralRevwrkingfile SF 2" xfId="8943"/>
    <cellStyle name="_DEM-WP(C) Costs not in AURORA 2006GRC_04.07E Wild Horse Wind Expansion_16.37E Wild Horse Expansion DeferralRevwrkingfile SF 2 2" xfId="8942"/>
    <cellStyle name="_DEM-WP(C) Costs not in AURORA 2006GRC_04.07E Wild Horse Wind Expansion_16.37E Wild Horse Expansion DeferralRevwrkingfile SF 3" xfId="8941"/>
    <cellStyle name="_DEM-WP(C) Costs not in AURORA 2006GRC_04.07E Wild Horse Wind Expansion_16.37E Wild Horse Expansion DeferralRevwrkingfile SF_DEM-WP(C) ENERG10C--ctn Mid-C_042010 2010GRC" xfId="8940"/>
    <cellStyle name="_DEM-WP(C) Costs not in AURORA 2006GRC_04.07E Wild Horse Wind Expansion_DEM-WP(C) ENERG10C--ctn Mid-C_042010 2010GRC" xfId="8939"/>
    <cellStyle name="_DEM-WP(C) Costs not in AURORA 2006GRC_16.07E Wild Horse Wind Expansionwrkingfile" xfId="8938"/>
    <cellStyle name="_DEM-WP(C) Costs not in AURORA 2006GRC_16.07E Wild Horse Wind Expansionwrkingfile 2" xfId="8937"/>
    <cellStyle name="_DEM-WP(C) Costs not in AURORA 2006GRC_16.07E Wild Horse Wind Expansionwrkingfile 2 2" xfId="8936"/>
    <cellStyle name="_DEM-WP(C) Costs not in AURORA 2006GRC_16.07E Wild Horse Wind Expansionwrkingfile 3" xfId="8935"/>
    <cellStyle name="_DEM-WP(C) Costs not in AURORA 2006GRC_16.07E Wild Horse Wind Expansionwrkingfile SF" xfId="8934"/>
    <cellStyle name="_DEM-WP(C) Costs not in AURORA 2006GRC_16.07E Wild Horse Wind Expansionwrkingfile SF 2" xfId="8933"/>
    <cellStyle name="_DEM-WP(C) Costs not in AURORA 2006GRC_16.07E Wild Horse Wind Expansionwrkingfile SF 2 2" xfId="8932"/>
    <cellStyle name="_DEM-WP(C) Costs not in AURORA 2006GRC_16.07E Wild Horse Wind Expansionwrkingfile SF 3" xfId="8931"/>
    <cellStyle name="_DEM-WP(C) Costs not in AURORA 2006GRC_16.07E Wild Horse Wind Expansionwrkingfile SF_DEM-WP(C) ENERG10C--ctn Mid-C_042010 2010GRC" xfId="8930"/>
    <cellStyle name="_DEM-WP(C) Costs not in AURORA 2006GRC_16.07E Wild Horse Wind Expansionwrkingfile_DEM-WP(C) ENERG10C--ctn Mid-C_042010 2010GRC" xfId="8929"/>
    <cellStyle name="_DEM-WP(C) Costs not in AURORA 2006GRC_16.37E Wild Horse Expansion DeferralRevwrkingfile SF" xfId="8928"/>
    <cellStyle name="_DEM-WP(C) Costs not in AURORA 2006GRC_16.37E Wild Horse Expansion DeferralRevwrkingfile SF 2" xfId="8927"/>
    <cellStyle name="_DEM-WP(C) Costs not in AURORA 2006GRC_16.37E Wild Horse Expansion DeferralRevwrkingfile SF 2 2" xfId="8926"/>
    <cellStyle name="_DEM-WP(C) Costs not in AURORA 2006GRC_16.37E Wild Horse Expansion DeferralRevwrkingfile SF 3" xfId="8925"/>
    <cellStyle name="_DEM-WP(C) Costs not in AURORA 2006GRC_16.37E Wild Horse Expansion DeferralRevwrkingfile SF_DEM-WP(C) ENERG10C--ctn Mid-C_042010 2010GRC" xfId="8924"/>
    <cellStyle name="_DEM-WP(C) Costs not in AURORA 2006GRC_2009 Compliance Filing PCA Exhibits for GRC" xfId="8923"/>
    <cellStyle name="_DEM-WP(C) Costs not in AURORA 2006GRC_2009 Compliance Filing PCA Exhibits for GRC 2" xfId="8922"/>
    <cellStyle name="_DEM-WP(C) Costs not in AURORA 2006GRC_2009 GRC Compl Filing - Exhibit D" xfId="8921"/>
    <cellStyle name="_DEM-WP(C) Costs not in AURORA 2006GRC_2009 GRC Compl Filing - Exhibit D 2" xfId="8920"/>
    <cellStyle name="_DEM-WP(C) Costs not in AURORA 2006GRC_2009 GRC Compl Filing - Exhibit D 2 2" xfId="8919"/>
    <cellStyle name="_DEM-WP(C) Costs not in AURORA 2006GRC_2009 GRC Compl Filing - Exhibit D 3" xfId="8918"/>
    <cellStyle name="_DEM-WP(C) Costs not in AURORA 2006GRC_2009 GRC Compl Filing - Exhibit D_DEM-WP(C) ENERG10C--ctn Mid-C_042010 2010GRC" xfId="8917"/>
    <cellStyle name="_DEM-WP(C) Costs not in AURORA 2006GRC_3.01 Income Statement" xfId="8916"/>
    <cellStyle name="_DEM-WP(C) Costs not in AURORA 2006GRC_4 31 Regulatory Assets and Liabilities  7 06- Exhibit D" xfId="8915"/>
    <cellStyle name="_DEM-WP(C) Costs not in AURORA 2006GRC_4 31 Regulatory Assets and Liabilities  7 06- Exhibit D 2" xfId="8914"/>
    <cellStyle name="_DEM-WP(C) Costs not in AURORA 2006GRC_4 31 Regulatory Assets and Liabilities  7 06- Exhibit D 2 2" xfId="8913"/>
    <cellStyle name="_DEM-WP(C) Costs not in AURORA 2006GRC_4 31 Regulatory Assets and Liabilities  7 06- Exhibit D 3" xfId="8912"/>
    <cellStyle name="_DEM-WP(C) Costs not in AURORA 2006GRC_4 31 Regulatory Assets and Liabilities  7 06- Exhibit D_DEM-WP(C) ENERG10C--ctn Mid-C_042010 2010GRC" xfId="8911"/>
    <cellStyle name="_DEM-WP(C) Costs not in AURORA 2006GRC_4 31 Regulatory Assets and Liabilities  7 06- Exhibit D_NIM Summary" xfId="8910"/>
    <cellStyle name="_DEM-WP(C) Costs not in AURORA 2006GRC_4 31 Regulatory Assets and Liabilities  7 06- Exhibit D_NIM Summary 2" xfId="8909"/>
    <cellStyle name="_DEM-WP(C) Costs not in AURORA 2006GRC_4 31 Regulatory Assets and Liabilities  7 06- Exhibit D_NIM Summary 2 2" xfId="8908"/>
    <cellStyle name="_DEM-WP(C) Costs not in AURORA 2006GRC_4 31 Regulatory Assets and Liabilities  7 06- Exhibit D_NIM Summary 3" xfId="8907"/>
    <cellStyle name="_DEM-WP(C) Costs not in AURORA 2006GRC_4 31 Regulatory Assets and Liabilities  7 06- Exhibit D_NIM Summary_DEM-WP(C) ENERG10C--ctn Mid-C_042010 2010GRC" xfId="8906"/>
    <cellStyle name="_DEM-WP(C) Costs not in AURORA 2006GRC_4 31E Reg Asset  Liab and EXH D" xfId="8905"/>
    <cellStyle name="_DEM-WP(C) Costs not in AURORA 2006GRC_4 31E Reg Asset  Liab and EXH D _ Aug 10 Filing (2)" xfId="8904"/>
    <cellStyle name="_DEM-WP(C) Costs not in AURORA 2006GRC_4 32 Regulatory Assets and Liabilities  7 06- Exhibit D" xfId="8903"/>
    <cellStyle name="_DEM-WP(C) Costs not in AURORA 2006GRC_4 32 Regulatory Assets and Liabilities  7 06- Exhibit D 2" xfId="8902"/>
    <cellStyle name="_DEM-WP(C) Costs not in AURORA 2006GRC_4 32 Regulatory Assets and Liabilities  7 06- Exhibit D 2 2" xfId="8901"/>
    <cellStyle name="_DEM-WP(C) Costs not in AURORA 2006GRC_4 32 Regulatory Assets and Liabilities  7 06- Exhibit D 3" xfId="8900"/>
    <cellStyle name="_DEM-WP(C) Costs not in AURORA 2006GRC_4 32 Regulatory Assets and Liabilities  7 06- Exhibit D_DEM-WP(C) ENERG10C--ctn Mid-C_042010 2010GRC" xfId="8899"/>
    <cellStyle name="_DEM-WP(C) Costs not in AURORA 2006GRC_4 32 Regulatory Assets and Liabilities  7 06- Exhibit D_NIM Summary" xfId="8898"/>
    <cellStyle name="_DEM-WP(C) Costs not in AURORA 2006GRC_4 32 Regulatory Assets and Liabilities  7 06- Exhibit D_NIM Summary 2" xfId="8897"/>
    <cellStyle name="_DEM-WP(C) Costs not in AURORA 2006GRC_4 32 Regulatory Assets and Liabilities  7 06- Exhibit D_NIM Summary 2 2" xfId="8896"/>
    <cellStyle name="_DEM-WP(C) Costs not in AURORA 2006GRC_4 32 Regulatory Assets and Liabilities  7 06- Exhibit D_NIM Summary 3" xfId="8895"/>
    <cellStyle name="_DEM-WP(C) Costs not in AURORA 2006GRC_4 32 Regulatory Assets and Liabilities  7 06- Exhibit D_NIM Summary_DEM-WP(C) ENERG10C--ctn Mid-C_042010 2010GRC" xfId="8894"/>
    <cellStyle name="_DEM-WP(C) Costs not in AURORA 2006GRC_AURORA Total New" xfId="8893"/>
    <cellStyle name="_DEM-WP(C) Costs not in AURORA 2006GRC_AURORA Total New 2" xfId="8892"/>
    <cellStyle name="_DEM-WP(C) Costs not in AURORA 2006GRC_AURORA Total New 2 2" xfId="8891"/>
    <cellStyle name="_DEM-WP(C) Costs not in AURORA 2006GRC_AURORA Total New 3" xfId="8890"/>
    <cellStyle name="_DEM-WP(C) Costs not in AURORA 2006GRC_Book2" xfId="8889"/>
    <cellStyle name="_DEM-WP(C) Costs not in AURORA 2006GRC_Book2 2" xfId="8888"/>
    <cellStyle name="_DEM-WP(C) Costs not in AURORA 2006GRC_Book2 2 2" xfId="8887"/>
    <cellStyle name="_DEM-WP(C) Costs not in AURORA 2006GRC_Book2 3" xfId="8886"/>
    <cellStyle name="_DEM-WP(C) Costs not in AURORA 2006GRC_Book2_Adj Bench DR 3 for Initial Briefs (Electric)" xfId="8885"/>
    <cellStyle name="_DEM-WP(C) Costs not in AURORA 2006GRC_Book2_Adj Bench DR 3 for Initial Briefs (Electric) 2" xfId="8884"/>
    <cellStyle name="_DEM-WP(C) Costs not in AURORA 2006GRC_Book2_Adj Bench DR 3 for Initial Briefs (Electric) 2 2" xfId="8883"/>
    <cellStyle name="_DEM-WP(C) Costs not in AURORA 2006GRC_Book2_Adj Bench DR 3 for Initial Briefs (Electric) 3" xfId="8882"/>
    <cellStyle name="_DEM-WP(C) Costs not in AURORA 2006GRC_Book2_Adj Bench DR 3 for Initial Briefs (Electric)_DEM-WP(C) ENERG10C--ctn Mid-C_042010 2010GRC" xfId="8881"/>
    <cellStyle name="_DEM-WP(C) Costs not in AURORA 2006GRC_Book2_DEM-WP(C) ENERG10C--ctn Mid-C_042010 2010GRC" xfId="8880"/>
    <cellStyle name="_DEM-WP(C) Costs not in AURORA 2006GRC_Book2_Electric Rev Req Model (2009 GRC) Rebuttal" xfId="8879"/>
    <cellStyle name="_DEM-WP(C) Costs not in AURORA 2006GRC_Book2_Electric Rev Req Model (2009 GRC) Rebuttal 2" xfId="8878"/>
    <cellStyle name="_DEM-WP(C) Costs not in AURORA 2006GRC_Book2_Electric Rev Req Model (2009 GRC) Rebuttal 2 2" xfId="8877"/>
    <cellStyle name="_DEM-WP(C) Costs not in AURORA 2006GRC_Book2_Electric Rev Req Model (2009 GRC) Rebuttal 3" xfId="8876"/>
    <cellStyle name="_DEM-WP(C) Costs not in AURORA 2006GRC_Book2_Electric Rev Req Model (2009 GRC) Rebuttal REmoval of New  WH Solar AdjustMI" xfId="8875"/>
    <cellStyle name="_DEM-WP(C) Costs not in AURORA 2006GRC_Book2_Electric Rev Req Model (2009 GRC) Rebuttal REmoval of New  WH Solar AdjustMI 2" xfId="8874"/>
    <cellStyle name="_DEM-WP(C) Costs not in AURORA 2006GRC_Book2_Electric Rev Req Model (2009 GRC) Rebuttal REmoval of New  WH Solar AdjustMI 2 2" xfId="8873"/>
    <cellStyle name="_DEM-WP(C) Costs not in AURORA 2006GRC_Book2_Electric Rev Req Model (2009 GRC) Rebuttal REmoval of New  WH Solar AdjustMI 3" xfId="8872"/>
    <cellStyle name="_DEM-WP(C) Costs not in AURORA 2006GRC_Book2_Electric Rev Req Model (2009 GRC) Rebuttal REmoval of New  WH Solar AdjustMI_DEM-WP(C) ENERG10C--ctn Mid-C_042010 2010GRC" xfId="8871"/>
    <cellStyle name="_DEM-WP(C) Costs not in AURORA 2006GRC_Book2_Electric Rev Req Model (2009 GRC) Revised 01-18-2010" xfId="8870"/>
    <cellStyle name="_DEM-WP(C) Costs not in AURORA 2006GRC_Book2_Electric Rev Req Model (2009 GRC) Revised 01-18-2010 2" xfId="8869"/>
    <cellStyle name="_DEM-WP(C) Costs not in AURORA 2006GRC_Book2_Electric Rev Req Model (2009 GRC) Revised 01-18-2010 2 2" xfId="8868"/>
    <cellStyle name="_DEM-WP(C) Costs not in AURORA 2006GRC_Book2_Electric Rev Req Model (2009 GRC) Revised 01-18-2010 3" xfId="8867"/>
    <cellStyle name="_DEM-WP(C) Costs not in AURORA 2006GRC_Book2_Electric Rev Req Model (2009 GRC) Revised 01-18-2010_DEM-WP(C) ENERG10C--ctn Mid-C_042010 2010GRC" xfId="8866"/>
    <cellStyle name="_DEM-WP(C) Costs not in AURORA 2006GRC_Book2_Final Order Electric EXHIBIT A-1" xfId="8865"/>
    <cellStyle name="_DEM-WP(C) Costs not in AURORA 2006GRC_Book2_Final Order Electric EXHIBIT A-1 2" xfId="8864"/>
    <cellStyle name="_DEM-WP(C) Costs not in AURORA 2006GRC_Book2_Final Order Electric EXHIBIT A-1 2 2" xfId="8863"/>
    <cellStyle name="_DEM-WP(C) Costs not in AURORA 2006GRC_Book2_Final Order Electric EXHIBIT A-1 3" xfId="8862"/>
    <cellStyle name="_DEM-WP(C) Costs not in AURORA 2006GRC_Book4" xfId="8861"/>
    <cellStyle name="_DEM-WP(C) Costs not in AURORA 2006GRC_Book4 2" xfId="8860"/>
    <cellStyle name="_DEM-WP(C) Costs not in AURORA 2006GRC_Book4 2 2" xfId="8859"/>
    <cellStyle name="_DEM-WP(C) Costs not in AURORA 2006GRC_Book4 3" xfId="8858"/>
    <cellStyle name="_DEM-WP(C) Costs not in AURORA 2006GRC_Book4_DEM-WP(C) ENERG10C--ctn Mid-C_042010 2010GRC" xfId="8857"/>
    <cellStyle name="_DEM-WP(C) Costs not in AURORA 2006GRC_Book9" xfId="8856"/>
    <cellStyle name="_DEM-WP(C) Costs not in AURORA 2006GRC_Book9 2" xfId="8855"/>
    <cellStyle name="_DEM-WP(C) Costs not in AURORA 2006GRC_Book9 2 2" xfId="8854"/>
    <cellStyle name="_DEM-WP(C) Costs not in AURORA 2006GRC_Book9 3" xfId="8853"/>
    <cellStyle name="_DEM-WP(C) Costs not in AURORA 2006GRC_Book9_DEM-WP(C) ENERG10C--ctn Mid-C_042010 2010GRC" xfId="8852"/>
    <cellStyle name="_DEM-WP(C) Costs not in AURORA 2006GRC_Chelan PUD Power Costs (8-10)" xfId="8851"/>
    <cellStyle name="_DEM-WP(C) Costs not in AURORA 2006GRC_DEM-WP(C) Chelan Power Costs" xfId="8850"/>
    <cellStyle name="_DEM-WP(C) Costs not in AURORA 2006GRC_DEM-WP(C) ENERG10C--ctn Mid-C_042010 2010GRC" xfId="8849"/>
    <cellStyle name="_DEM-WP(C) Costs not in AURORA 2006GRC_DEM-WP(C) Gas Transport 2010GRC" xfId="8848"/>
    <cellStyle name="_DEM-WP(C) Costs not in AURORA 2006GRC_Electric COS Inputs" xfId="8847"/>
    <cellStyle name="_DEM-WP(C) Costs not in AURORA 2006GRC_Electric COS Inputs 2" xfId="8846"/>
    <cellStyle name="_DEM-WP(C) Costs not in AURORA 2006GRC_Electric COS Inputs 2 2" xfId="8845"/>
    <cellStyle name="_DEM-WP(C) Costs not in AURORA 2006GRC_Electric COS Inputs 2 2 2" xfId="8844"/>
    <cellStyle name="_DEM-WP(C) Costs not in AURORA 2006GRC_Electric COS Inputs 2 3" xfId="8843"/>
    <cellStyle name="_DEM-WP(C) Costs not in AURORA 2006GRC_Electric COS Inputs 2 3 2" xfId="8842"/>
    <cellStyle name="_DEM-WP(C) Costs not in AURORA 2006GRC_Electric COS Inputs 2 4" xfId="8841"/>
    <cellStyle name="_DEM-WP(C) Costs not in AURORA 2006GRC_Electric COS Inputs 2 4 2" xfId="8840"/>
    <cellStyle name="_DEM-WP(C) Costs not in AURORA 2006GRC_Electric COS Inputs 3" xfId="8839"/>
    <cellStyle name="_DEM-WP(C) Costs not in AURORA 2006GRC_Electric COS Inputs 3 2" xfId="8838"/>
    <cellStyle name="_DEM-WP(C) Costs not in AURORA 2006GRC_Electric COS Inputs 4" xfId="8837"/>
    <cellStyle name="_DEM-WP(C) Costs not in AURORA 2006GRC_Electric COS Inputs 4 2" xfId="8836"/>
    <cellStyle name="_DEM-WP(C) Costs not in AURORA 2006GRC_Electric COS Inputs 5" xfId="8835"/>
    <cellStyle name="_DEM-WP(C) Costs not in AURORA 2006GRC_Electric COS Inputs 6" xfId="8834"/>
    <cellStyle name="_DEM-WP(C) Costs not in AURORA 2006GRC_Electric COS Inputs 7" xfId="8833"/>
    <cellStyle name="_DEM-WP(C) Costs not in AURORA 2006GRC_Electric COS Inputs_Low Income 2010 RevRequirement" xfId="8832"/>
    <cellStyle name="_DEM-WP(C) Costs not in AURORA 2006GRC_Electric COS Inputs_Low Income 2010 RevRequirement (2)" xfId="8831"/>
    <cellStyle name="_DEM-WP(C) Costs not in AURORA 2006GRC_Electric COS Inputs_Oct2010toSep2011LwIncLead" xfId="8830"/>
    <cellStyle name="_DEM-WP(C) Costs not in AURORA 2006GRC_Exh A-1 resulting from UE-112050 effective Jan 1 2012" xfId="8829"/>
    <cellStyle name="_DEM-WP(C) Costs not in AURORA 2006GRC_Exh G - Klamath Peaker PPA fr C Locke 2-12" xfId="8828"/>
    <cellStyle name="_DEM-WP(C) Costs not in AURORA 2006GRC_Exhibit A-1 effective 4-1-11 fr S Free 12-11" xfId="8827"/>
    <cellStyle name="_DEM-WP(C) Costs not in AURORA 2006GRC_LSRWEP LGIA like Acctg Petition Aug 2010" xfId="8826"/>
    <cellStyle name="_DEM-WP(C) Costs not in AURORA 2006GRC_NIM Summary" xfId="8825"/>
    <cellStyle name="_DEM-WP(C) Costs not in AURORA 2006GRC_NIM Summary 09GRC" xfId="8824"/>
    <cellStyle name="_DEM-WP(C) Costs not in AURORA 2006GRC_NIM Summary 09GRC 2" xfId="8823"/>
    <cellStyle name="_DEM-WP(C) Costs not in AURORA 2006GRC_NIM Summary 09GRC 2 2" xfId="8822"/>
    <cellStyle name="_DEM-WP(C) Costs not in AURORA 2006GRC_NIM Summary 09GRC 3" xfId="8821"/>
    <cellStyle name="_DEM-WP(C) Costs not in AURORA 2006GRC_NIM Summary 09GRC_DEM-WP(C) ENERG10C--ctn Mid-C_042010 2010GRC" xfId="8820"/>
    <cellStyle name="_DEM-WP(C) Costs not in AURORA 2006GRC_NIM Summary 10" xfId="8819"/>
    <cellStyle name="_DEM-WP(C) Costs not in AURORA 2006GRC_NIM Summary 2" xfId="8818"/>
    <cellStyle name="_DEM-WP(C) Costs not in AURORA 2006GRC_NIM Summary 2 2" xfId="8817"/>
    <cellStyle name="_DEM-WP(C) Costs not in AURORA 2006GRC_NIM Summary 3" xfId="8816"/>
    <cellStyle name="_DEM-WP(C) Costs not in AURORA 2006GRC_NIM Summary 4" xfId="8815"/>
    <cellStyle name="_DEM-WP(C) Costs not in AURORA 2006GRC_NIM Summary 5" xfId="8814"/>
    <cellStyle name="_DEM-WP(C) Costs not in AURORA 2006GRC_NIM Summary 6" xfId="8813"/>
    <cellStyle name="_DEM-WP(C) Costs not in AURORA 2006GRC_NIM Summary 7" xfId="8812"/>
    <cellStyle name="_DEM-WP(C) Costs not in AURORA 2006GRC_NIM Summary 8" xfId="8811"/>
    <cellStyle name="_DEM-WP(C) Costs not in AURORA 2006GRC_NIM Summary 9" xfId="8810"/>
    <cellStyle name="_DEM-WP(C) Costs not in AURORA 2006GRC_NIM Summary_DEM-WP(C) ENERG10C--ctn Mid-C_042010 2010GRC" xfId="8809"/>
    <cellStyle name="_DEM-WP(C) Costs not in AURORA 2006GRC_PCA 10 -  Exhibit D Dec 2011" xfId="8808"/>
    <cellStyle name="_DEM-WP(C) Costs not in AURORA 2006GRC_PCA 10 -  Exhibit D from A Kellogg Jan 2011" xfId="8807"/>
    <cellStyle name="_DEM-WP(C) Costs not in AURORA 2006GRC_PCA 10 -  Exhibit D from A Kellogg July 2011" xfId="8806"/>
    <cellStyle name="_DEM-WP(C) Costs not in AURORA 2006GRC_PCA 10 -  Exhibit D from S Free Rcv'd 12-11" xfId="8805"/>
    <cellStyle name="_DEM-WP(C) Costs not in AURORA 2006GRC_PCA 11 -  Exhibit D Apr 2012 fr A Kellogg v2" xfId="8804"/>
    <cellStyle name="_DEM-WP(C) Costs not in AURORA 2006GRC_PCA 11 -  Exhibit D Jan 2012 fr A Kellogg" xfId="8803"/>
    <cellStyle name="_DEM-WP(C) Costs not in AURORA 2006GRC_PCA 11 -  Exhibit D Jan 2012 WF" xfId="8802"/>
    <cellStyle name="_DEM-WP(C) Costs not in AURORA 2006GRC_PCA 9 -  Exhibit D April 2010" xfId="8801"/>
    <cellStyle name="_DEM-WP(C) Costs not in AURORA 2006GRC_PCA 9 -  Exhibit D April 2010 (3)" xfId="8800"/>
    <cellStyle name="_DEM-WP(C) Costs not in AURORA 2006GRC_PCA 9 -  Exhibit D April 2010 (3) 2" xfId="8799"/>
    <cellStyle name="_DEM-WP(C) Costs not in AURORA 2006GRC_PCA 9 -  Exhibit D April 2010 (3) 2 2" xfId="8798"/>
    <cellStyle name="_DEM-WP(C) Costs not in AURORA 2006GRC_PCA 9 -  Exhibit D April 2010 (3) 3" xfId="8797"/>
    <cellStyle name="_DEM-WP(C) Costs not in AURORA 2006GRC_PCA 9 -  Exhibit D April 2010 (3)_DEM-WP(C) ENERG10C--ctn Mid-C_042010 2010GRC" xfId="8796"/>
    <cellStyle name="_DEM-WP(C) Costs not in AURORA 2006GRC_PCA 9 -  Exhibit D April 2010 2" xfId="8795"/>
    <cellStyle name="_DEM-WP(C) Costs not in AURORA 2006GRC_PCA 9 -  Exhibit D April 2010 3" xfId="8794"/>
    <cellStyle name="_DEM-WP(C) Costs not in AURORA 2006GRC_PCA 9 -  Exhibit D April 2010 4" xfId="8793"/>
    <cellStyle name="_DEM-WP(C) Costs not in AURORA 2006GRC_PCA 9 -  Exhibit D April 2010 5" xfId="8792"/>
    <cellStyle name="_DEM-WP(C) Costs not in AURORA 2006GRC_PCA 9 -  Exhibit D April 2010 6" xfId="8791"/>
    <cellStyle name="_DEM-WP(C) Costs not in AURORA 2006GRC_PCA 9 -  Exhibit D April 2010 7" xfId="8790"/>
    <cellStyle name="_DEM-WP(C) Costs not in AURORA 2006GRC_PCA 9 -  Exhibit D Nov 2010" xfId="8789"/>
    <cellStyle name="_DEM-WP(C) Costs not in AURORA 2006GRC_PCA 9 -  Exhibit D Nov 2010 2" xfId="8788"/>
    <cellStyle name="_DEM-WP(C) Costs not in AURORA 2006GRC_PCA 9 - Exhibit D at August 2010" xfId="8787"/>
    <cellStyle name="_DEM-WP(C) Costs not in AURORA 2006GRC_PCA 9 - Exhibit D at August 2010 2" xfId="8786"/>
    <cellStyle name="_DEM-WP(C) Costs not in AURORA 2006GRC_PCA 9 - Exhibit D June 2010 GRC" xfId="8785"/>
    <cellStyle name="_DEM-WP(C) Costs not in AURORA 2006GRC_PCA 9 - Exhibit D June 2010 GRC 2" xfId="8784"/>
    <cellStyle name="_DEM-WP(C) Costs not in AURORA 2006GRC_Power Costs - Comparison bx Rbtl-Staff-Jt-PC" xfId="8783"/>
    <cellStyle name="_DEM-WP(C) Costs not in AURORA 2006GRC_Power Costs - Comparison bx Rbtl-Staff-Jt-PC 2" xfId="8782"/>
    <cellStyle name="_DEM-WP(C) Costs not in AURORA 2006GRC_Power Costs - Comparison bx Rbtl-Staff-Jt-PC 2 2" xfId="8781"/>
    <cellStyle name="_DEM-WP(C) Costs not in AURORA 2006GRC_Power Costs - Comparison bx Rbtl-Staff-Jt-PC 3" xfId="8780"/>
    <cellStyle name="_DEM-WP(C) Costs not in AURORA 2006GRC_Power Costs - Comparison bx Rbtl-Staff-Jt-PC_Adj Bench DR 3 for Initial Briefs (Electric)" xfId="8779"/>
    <cellStyle name="_DEM-WP(C) Costs not in AURORA 2006GRC_Power Costs - Comparison bx Rbtl-Staff-Jt-PC_Adj Bench DR 3 for Initial Briefs (Electric) 2" xfId="8778"/>
    <cellStyle name="_DEM-WP(C) Costs not in AURORA 2006GRC_Power Costs - Comparison bx Rbtl-Staff-Jt-PC_Adj Bench DR 3 for Initial Briefs (Electric) 2 2" xfId="8777"/>
    <cellStyle name="_DEM-WP(C) Costs not in AURORA 2006GRC_Power Costs - Comparison bx Rbtl-Staff-Jt-PC_Adj Bench DR 3 for Initial Briefs (Electric) 3" xfId="8776"/>
    <cellStyle name="_DEM-WP(C) Costs not in AURORA 2006GRC_Power Costs - Comparison bx Rbtl-Staff-Jt-PC_Adj Bench DR 3 for Initial Briefs (Electric)_DEM-WP(C) ENERG10C--ctn Mid-C_042010 2010GRC" xfId="8775"/>
    <cellStyle name="_DEM-WP(C) Costs not in AURORA 2006GRC_Power Costs - Comparison bx Rbtl-Staff-Jt-PC_DEM-WP(C) ENERG10C--ctn Mid-C_042010 2010GRC" xfId="8774"/>
    <cellStyle name="_DEM-WP(C) Costs not in AURORA 2006GRC_Power Costs - Comparison bx Rbtl-Staff-Jt-PC_Electric Rev Req Model (2009 GRC) Rebuttal" xfId="8773"/>
    <cellStyle name="_DEM-WP(C) Costs not in AURORA 2006GRC_Power Costs - Comparison bx Rbtl-Staff-Jt-PC_Electric Rev Req Model (2009 GRC) Rebuttal 2" xfId="8772"/>
    <cellStyle name="_DEM-WP(C) Costs not in AURORA 2006GRC_Power Costs - Comparison bx Rbtl-Staff-Jt-PC_Electric Rev Req Model (2009 GRC) Rebuttal 2 2" xfId="8771"/>
    <cellStyle name="_DEM-WP(C) Costs not in AURORA 2006GRC_Power Costs - Comparison bx Rbtl-Staff-Jt-PC_Electric Rev Req Model (2009 GRC) Rebuttal 3" xfId="8770"/>
    <cellStyle name="_DEM-WP(C) Costs not in AURORA 2006GRC_Power Costs - Comparison bx Rbtl-Staff-Jt-PC_Electric Rev Req Model (2009 GRC) Rebuttal REmoval of New  WH Solar AdjustMI" xfId="8769"/>
    <cellStyle name="_DEM-WP(C) Costs not in AURORA 2006GRC_Power Costs - Comparison bx Rbtl-Staff-Jt-PC_Electric Rev Req Model (2009 GRC) Rebuttal REmoval of New  WH Solar AdjustMI 2" xfId="8768"/>
    <cellStyle name="_DEM-WP(C) Costs not in AURORA 2006GRC_Power Costs - Comparison bx Rbtl-Staff-Jt-PC_Electric Rev Req Model (2009 GRC) Rebuttal REmoval of New  WH Solar AdjustMI 2 2" xfId="8767"/>
    <cellStyle name="_DEM-WP(C) Costs not in AURORA 2006GRC_Power Costs - Comparison bx Rbtl-Staff-Jt-PC_Electric Rev Req Model (2009 GRC) Rebuttal REmoval of New  WH Solar AdjustMI 3" xfId="8766"/>
    <cellStyle name="_DEM-WP(C) Costs not in AURORA 2006GRC_Power Costs - Comparison bx Rbtl-Staff-Jt-PC_Electric Rev Req Model (2009 GRC) Rebuttal REmoval of New  WH Solar AdjustMI_DEM-WP(C) ENERG10C--ctn Mid-C_042010 2010GRC" xfId="8765"/>
    <cellStyle name="_DEM-WP(C) Costs not in AURORA 2006GRC_Power Costs - Comparison bx Rbtl-Staff-Jt-PC_Electric Rev Req Model (2009 GRC) Revised 01-18-2010" xfId="8764"/>
    <cellStyle name="_DEM-WP(C) Costs not in AURORA 2006GRC_Power Costs - Comparison bx Rbtl-Staff-Jt-PC_Electric Rev Req Model (2009 GRC) Revised 01-18-2010 2" xfId="8763"/>
    <cellStyle name="_DEM-WP(C) Costs not in AURORA 2006GRC_Power Costs - Comparison bx Rbtl-Staff-Jt-PC_Electric Rev Req Model (2009 GRC) Revised 01-18-2010 2 2" xfId="8762"/>
    <cellStyle name="_DEM-WP(C) Costs not in AURORA 2006GRC_Power Costs - Comparison bx Rbtl-Staff-Jt-PC_Electric Rev Req Model (2009 GRC) Revised 01-18-2010 3" xfId="8761"/>
    <cellStyle name="_DEM-WP(C) Costs not in AURORA 2006GRC_Power Costs - Comparison bx Rbtl-Staff-Jt-PC_Electric Rev Req Model (2009 GRC) Revised 01-18-2010_DEM-WP(C) ENERG10C--ctn Mid-C_042010 2010GRC" xfId="8760"/>
    <cellStyle name="_DEM-WP(C) Costs not in AURORA 2006GRC_Power Costs - Comparison bx Rbtl-Staff-Jt-PC_Final Order Electric EXHIBIT A-1" xfId="8759"/>
    <cellStyle name="_DEM-WP(C) Costs not in AURORA 2006GRC_Power Costs - Comparison bx Rbtl-Staff-Jt-PC_Final Order Electric EXHIBIT A-1 2" xfId="8758"/>
    <cellStyle name="_DEM-WP(C) Costs not in AURORA 2006GRC_Power Costs - Comparison bx Rbtl-Staff-Jt-PC_Final Order Electric EXHIBIT A-1 2 2" xfId="8757"/>
    <cellStyle name="_DEM-WP(C) Costs not in AURORA 2006GRC_Power Costs - Comparison bx Rbtl-Staff-Jt-PC_Final Order Electric EXHIBIT A-1 3" xfId="8756"/>
    <cellStyle name="_DEM-WP(C) Costs not in AURORA 2006GRC_Production Adj 4.37" xfId="8755"/>
    <cellStyle name="_DEM-WP(C) Costs not in AURORA 2006GRC_Production Adj 4.37 2" xfId="8754"/>
    <cellStyle name="_DEM-WP(C) Costs not in AURORA 2006GRC_Production Adj 4.37 2 2" xfId="8753"/>
    <cellStyle name="_DEM-WP(C) Costs not in AURORA 2006GRC_Production Adj 4.37 3" xfId="8752"/>
    <cellStyle name="_DEM-WP(C) Costs not in AURORA 2006GRC_Purchased Power Adj 4.03" xfId="8751"/>
    <cellStyle name="_DEM-WP(C) Costs not in AURORA 2006GRC_Purchased Power Adj 4.03 2" xfId="8750"/>
    <cellStyle name="_DEM-WP(C) Costs not in AURORA 2006GRC_Purchased Power Adj 4.03 2 2" xfId="8749"/>
    <cellStyle name="_DEM-WP(C) Costs not in AURORA 2006GRC_Purchased Power Adj 4.03 3" xfId="8748"/>
    <cellStyle name="_DEM-WP(C) Costs not in AURORA 2006GRC_Rebuttal Power Costs" xfId="8747"/>
    <cellStyle name="_DEM-WP(C) Costs not in AURORA 2006GRC_Rebuttal Power Costs 2" xfId="8746"/>
    <cellStyle name="_DEM-WP(C) Costs not in AURORA 2006GRC_Rebuttal Power Costs 2 2" xfId="8745"/>
    <cellStyle name="_DEM-WP(C) Costs not in AURORA 2006GRC_Rebuttal Power Costs 3" xfId="8744"/>
    <cellStyle name="_DEM-WP(C) Costs not in AURORA 2006GRC_Rebuttal Power Costs_Adj Bench DR 3 for Initial Briefs (Electric)" xfId="8743"/>
    <cellStyle name="_DEM-WP(C) Costs not in AURORA 2006GRC_Rebuttal Power Costs_Adj Bench DR 3 for Initial Briefs (Electric) 2" xfId="8742"/>
    <cellStyle name="_DEM-WP(C) Costs not in AURORA 2006GRC_Rebuttal Power Costs_Adj Bench DR 3 for Initial Briefs (Electric) 2 2" xfId="8741"/>
    <cellStyle name="_DEM-WP(C) Costs not in AURORA 2006GRC_Rebuttal Power Costs_Adj Bench DR 3 for Initial Briefs (Electric) 3" xfId="8740"/>
    <cellStyle name="_DEM-WP(C) Costs not in AURORA 2006GRC_Rebuttal Power Costs_Adj Bench DR 3 for Initial Briefs (Electric)_DEM-WP(C) ENERG10C--ctn Mid-C_042010 2010GRC" xfId="8739"/>
    <cellStyle name="_DEM-WP(C) Costs not in AURORA 2006GRC_Rebuttal Power Costs_DEM-WP(C) ENERG10C--ctn Mid-C_042010 2010GRC" xfId="8738"/>
    <cellStyle name="_DEM-WP(C) Costs not in AURORA 2006GRC_Rebuttal Power Costs_Electric Rev Req Model (2009 GRC) Rebuttal" xfId="8737"/>
    <cellStyle name="_DEM-WP(C) Costs not in AURORA 2006GRC_Rebuttal Power Costs_Electric Rev Req Model (2009 GRC) Rebuttal 2" xfId="8736"/>
    <cellStyle name="_DEM-WP(C) Costs not in AURORA 2006GRC_Rebuttal Power Costs_Electric Rev Req Model (2009 GRC) Rebuttal 2 2" xfId="8735"/>
    <cellStyle name="_DEM-WP(C) Costs not in AURORA 2006GRC_Rebuttal Power Costs_Electric Rev Req Model (2009 GRC) Rebuttal 3" xfId="8734"/>
    <cellStyle name="_DEM-WP(C) Costs not in AURORA 2006GRC_Rebuttal Power Costs_Electric Rev Req Model (2009 GRC) Rebuttal REmoval of New  WH Solar AdjustMI" xfId="8733"/>
    <cellStyle name="_DEM-WP(C) Costs not in AURORA 2006GRC_Rebuttal Power Costs_Electric Rev Req Model (2009 GRC) Rebuttal REmoval of New  WH Solar AdjustMI 2" xfId="8732"/>
    <cellStyle name="_DEM-WP(C) Costs not in AURORA 2006GRC_Rebuttal Power Costs_Electric Rev Req Model (2009 GRC) Rebuttal REmoval of New  WH Solar AdjustMI 2 2" xfId="8731"/>
    <cellStyle name="_DEM-WP(C) Costs not in AURORA 2006GRC_Rebuttal Power Costs_Electric Rev Req Model (2009 GRC) Rebuttal REmoval of New  WH Solar AdjustMI 3" xfId="8730"/>
    <cellStyle name="_DEM-WP(C) Costs not in AURORA 2006GRC_Rebuttal Power Costs_Electric Rev Req Model (2009 GRC) Rebuttal REmoval of New  WH Solar AdjustMI_DEM-WP(C) ENERG10C--ctn Mid-C_042010 2010GRC" xfId="8729"/>
    <cellStyle name="_DEM-WP(C) Costs not in AURORA 2006GRC_Rebuttal Power Costs_Electric Rev Req Model (2009 GRC) Revised 01-18-2010" xfId="8728"/>
    <cellStyle name="_DEM-WP(C) Costs not in AURORA 2006GRC_Rebuttal Power Costs_Electric Rev Req Model (2009 GRC) Revised 01-18-2010 2" xfId="8727"/>
    <cellStyle name="_DEM-WP(C) Costs not in AURORA 2006GRC_Rebuttal Power Costs_Electric Rev Req Model (2009 GRC) Revised 01-18-2010 2 2" xfId="8726"/>
    <cellStyle name="_DEM-WP(C) Costs not in AURORA 2006GRC_Rebuttal Power Costs_Electric Rev Req Model (2009 GRC) Revised 01-18-2010 3" xfId="8725"/>
    <cellStyle name="_DEM-WP(C) Costs not in AURORA 2006GRC_Rebuttal Power Costs_Electric Rev Req Model (2009 GRC) Revised 01-18-2010_DEM-WP(C) ENERG10C--ctn Mid-C_042010 2010GRC" xfId="8724"/>
    <cellStyle name="_DEM-WP(C) Costs not in AURORA 2006GRC_Rebuttal Power Costs_Final Order Electric EXHIBIT A-1" xfId="8723"/>
    <cellStyle name="_DEM-WP(C) Costs not in AURORA 2006GRC_Rebuttal Power Costs_Final Order Electric EXHIBIT A-1 2" xfId="8722"/>
    <cellStyle name="_DEM-WP(C) Costs not in AURORA 2006GRC_Rebuttal Power Costs_Final Order Electric EXHIBIT A-1 2 2" xfId="8721"/>
    <cellStyle name="_DEM-WP(C) Costs not in AURORA 2006GRC_Rebuttal Power Costs_Final Order Electric EXHIBIT A-1 3" xfId="8720"/>
    <cellStyle name="_DEM-WP(C) Costs not in AURORA 2006GRC_revised april pca for Annette" xfId="8719"/>
    <cellStyle name="_DEM-WP(C) Costs not in AURORA 2006GRC_ROR 5.02" xfId="8718"/>
    <cellStyle name="_DEM-WP(C) Costs not in AURORA 2006GRC_ROR 5.02 2" xfId="8717"/>
    <cellStyle name="_DEM-WP(C) Costs not in AURORA 2006GRC_ROR 5.02 2 2" xfId="8716"/>
    <cellStyle name="_DEM-WP(C) Costs not in AURORA 2006GRC_ROR 5.02 3" xfId="8715"/>
    <cellStyle name="_DEM-WP(C) Costs not in AURORA 2006GRC_Transmission Workbook for May BOD" xfId="8714"/>
    <cellStyle name="_DEM-WP(C) Costs not in AURORA 2006GRC_Transmission Workbook for May BOD 2" xfId="8713"/>
    <cellStyle name="_DEM-WP(C) Costs not in AURORA 2006GRC_Transmission Workbook for May BOD 2 2" xfId="8712"/>
    <cellStyle name="_DEM-WP(C) Costs not in AURORA 2006GRC_Transmission Workbook for May BOD 3" xfId="8711"/>
    <cellStyle name="_DEM-WP(C) Costs not in AURORA 2006GRC_Transmission Workbook for May BOD_DEM-WP(C) ENERG10C--ctn Mid-C_042010 2010GRC" xfId="8710"/>
    <cellStyle name="_DEM-WP(C) Costs not in AURORA 2006GRC_Wind Integration 10GRC" xfId="8709"/>
    <cellStyle name="_DEM-WP(C) Costs not in AURORA 2006GRC_Wind Integration 10GRC 2" xfId="8708"/>
    <cellStyle name="_DEM-WP(C) Costs not in AURORA 2006GRC_Wind Integration 10GRC 2 2" xfId="8707"/>
    <cellStyle name="_DEM-WP(C) Costs not in AURORA 2006GRC_Wind Integration 10GRC 3" xfId="8706"/>
    <cellStyle name="_DEM-WP(C) Costs not in AURORA 2006GRC_Wind Integration 10GRC_DEM-WP(C) ENERG10C--ctn Mid-C_042010 2010GRC" xfId="8705"/>
    <cellStyle name="_DEM-WP(C) Costs not in AURORA 2007GRC" xfId="8704"/>
    <cellStyle name="_DEM-WP(C) Costs not in AURORA 2007GRC 2" xfId="8703"/>
    <cellStyle name="_DEM-WP(C) Costs not in AURORA 2007GRC 2 2" xfId="8702"/>
    <cellStyle name="_DEM-WP(C) Costs not in AURORA 2007GRC 3" xfId="8701"/>
    <cellStyle name="_DEM-WP(C) Costs not in AURORA 2007GRC Update" xfId="8700"/>
    <cellStyle name="_DEM-WP(C) Costs not in AURORA 2007GRC Update 2" xfId="8699"/>
    <cellStyle name="_DEM-WP(C) Costs not in AURORA 2007GRC Update 2 2" xfId="8698"/>
    <cellStyle name="_DEM-WP(C) Costs not in AURORA 2007GRC Update 3" xfId="8697"/>
    <cellStyle name="_DEM-WP(C) Costs not in AURORA 2007GRC Update_DEM-WP(C) ENERG10C--ctn Mid-C_042010 2010GRC" xfId="8696"/>
    <cellStyle name="_DEM-WP(C) Costs not in AURORA 2007GRC Update_NIM Summary" xfId="8695"/>
    <cellStyle name="_DEM-WP(C) Costs not in AURORA 2007GRC Update_NIM Summary 2" xfId="8694"/>
    <cellStyle name="_DEM-WP(C) Costs not in AURORA 2007GRC Update_NIM Summary 2 2" xfId="8693"/>
    <cellStyle name="_DEM-WP(C) Costs not in AURORA 2007GRC Update_NIM Summary 3" xfId="8692"/>
    <cellStyle name="_DEM-WP(C) Costs not in AURORA 2007GRC Update_NIM Summary_DEM-WP(C) ENERG10C--ctn Mid-C_042010 2010GRC" xfId="8691"/>
    <cellStyle name="_DEM-WP(C) Costs not in AURORA 2007GRC_16.37E Wild Horse Expansion DeferralRevwrkingfile SF" xfId="8690"/>
    <cellStyle name="_DEM-WP(C) Costs not in AURORA 2007GRC_16.37E Wild Horse Expansion DeferralRevwrkingfile SF 2" xfId="8689"/>
    <cellStyle name="_DEM-WP(C) Costs not in AURORA 2007GRC_16.37E Wild Horse Expansion DeferralRevwrkingfile SF 2 2" xfId="8688"/>
    <cellStyle name="_DEM-WP(C) Costs not in AURORA 2007GRC_16.37E Wild Horse Expansion DeferralRevwrkingfile SF 3" xfId="8687"/>
    <cellStyle name="_DEM-WP(C) Costs not in AURORA 2007GRC_16.37E Wild Horse Expansion DeferralRevwrkingfile SF_DEM-WP(C) ENERG10C--ctn Mid-C_042010 2010GRC" xfId="8686"/>
    <cellStyle name="_DEM-WP(C) Costs not in AURORA 2007GRC_2009 GRC Compl Filing - Exhibit D" xfId="8685"/>
    <cellStyle name="_DEM-WP(C) Costs not in AURORA 2007GRC_2009 GRC Compl Filing - Exhibit D 2" xfId="8684"/>
    <cellStyle name="_DEM-WP(C) Costs not in AURORA 2007GRC_2009 GRC Compl Filing - Exhibit D 2 2" xfId="8683"/>
    <cellStyle name="_DEM-WP(C) Costs not in AURORA 2007GRC_2009 GRC Compl Filing - Exhibit D 3" xfId="8682"/>
    <cellStyle name="_DEM-WP(C) Costs not in AURORA 2007GRC_2009 GRC Compl Filing - Exhibit D_DEM-WP(C) ENERG10C--ctn Mid-C_042010 2010GRC" xfId="8681"/>
    <cellStyle name="_DEM-WP(C) Costs not in AURORA 2007GRC_Adj Bench DR 3 for Initial Briefs (Electric)" xfId="8680"/>
    <cellStyle name="_DEM-WP(C) Costs not in AURORA 2007GRC_Adj Bench DR 3 for Initial Briefs (Electric) 2" xfId="8679"/>
    <cellStyle name="_DEM-WP(C) Costs not in AURORA 2007GRC_Adj Bench DR 3 for Initial Briefs (Electric) 2 2" xfId="8678"/>
    <cellStyle name="_DEM-WP(C) Costs not in AURORA 2007GRC_Adj Bench DR 3 for Initial Briefs (Electric) 3" xfId="8677"/>
    <cellStyle name="_DEM-WP(C) Costs not in AURORA 2007GRC_Adj Bench DR 3 for Initial Briefs (Electric)_DEM-WP(C) ENERG10C--ctn Mid-C_042010 2010GRC" xfId="8676"/>
    <cellStyle name="_DEM-WP(C) Costs not in AURORA 2007GRC_Book1" xfId="8675"/>
    <cellStyle name="_DEM-WP(C) Costs not in AURORA 2007GRC_Book2" xfId="8674"/>
    <cellStyle name="_DEM-WP(C) Costs not in AURORA 2007GRC_Book2 2" xfId="8673"/>
    <cellStyle name="_DEM-WP(C) Costs not in AURORA 2007GRC_Book2 2 2" xfId="8672"/>
    <cellStyle name="_DEM-WP(C) Costs not in AURORA 2007GRC_Book2 3" xfId="8671"/>
    <cellStyle name="_DEM-WP(C) Costs not in AURORA 2007GRC_Book2_DEM-WP(C) ENERG10C--ctn Mid-C_042010 2010GRC" xfId="8670"/>
    <cellStyle name="_DEM-WP(C) Costs not in AURORA 2007GRC_Book4" xfId="8669"/>
    <cellStyle name="_DEM-WP(C) Costs not in AURORA 2007GRC_Book4 2" xfId="8668"/>
    <cellStyle name="_DEM-WP(C) Costs not in AURORA 2007GRC_Book4 2 2" xfId="8667"/>
    <cellStyle name="_DEM-WP(C) Costs not in AURORA 2007GRC_Book4 3" xfId="8666"/>
    <cellStyle name="_DEM-WP(C) Costs not in AURORA 2007GRC_Book4_DEM-WP(C) ENERG10C--ctn Mid-C_042010 2010GRC" xfId="8665"/>
    <cellStyle name="_DEM-WP(C) Costs not in AURORA 2007GRC_DEM-WP(C) ENERG10C--ctn Mid-C_042010 2010GRC" xfId="8664"/>
    <cellStyle name="_DEM-WP(C) Costs not in AURORA 2007GRC_Electric Rev Req Model (2009 GRC) " xfId="8663"/>
    <cellStyle name="_DEM-WP(C) Costs not in AURORA 2007GRC_Electric Rev Req Model (2009 GRC)  2" xfId="8662"/>
    <cellStyle name="_DEM-WP(C) Costs not in AURORA 2007GRC_Electric Rev Req Model (2009 GRC)  2 2" xfId="8661"/>
    <cellStyle name="_DEM-WP(C) Costs not in AURORA 2007GRC_Electric Rev Req Model (2009 GRC)  3" xfId="8660"/>
    <cellStyle name="_DEM-WP(C) Costs not in AURORA 2007GRC_Electric Rev Req Model (2009 GRC) _DEM-WP(C) ENERG10C--ctn Mid-C_042010 2010GRC" xfId="8659"/>
    <cellStyle name="_DEM-WP(C) Costs not in AURORA 2007GRC_Electric Rev Req Model (2009 GRC) Rebuttal" xfId="8658"/>
    <cellStyle name="_DEM-WP(C) Costs not in AURORA 2007GRC_Electric Rev Req Model (2009 GRC) Rebuttal 2" xfId="8657"/>
    <cellStyle name="_DEM-WP(C) Costs not in AURORA 2007GRC_Electric Rev Req Model (2009 GRC) Rebuttal 2 2" xfId="8656"/>
    <cellStyle name="_DEM-WP(C) Costs not in AURORA 2007GRC_Electric Rev Req Model (2009 GRC) Rebuttal 3" xfId="8655"/>
    <cellStyle name="_DEM-WP(C) Costs not in AURORA 2007GRC_Electric Rev Req Model (2009 GRC) Rebuttal REmoval of New  WH Solar AdjustMI" xfId="8654"/>
    <cellStyle name="_DEM-WP(C) Costs not in AURORA 2007GRC_Electric Rev Req Model (2009 GRC) Rebuttal REmoval of New  WH Solar AdjustMI 2" xfId="8653"/>
    <cellStyle name="_DEM-WP(C) Costs not in AURORA 2007GRC_Electric Rev Req Model (2009 GRC) Rebuttal REmoval of New  WH Solar AdjustMI 2 2" xfId="8652"/>
    <cellStyle name="_DEM-WP(C) Costs not in AURORA 2007GRC_Electric Rev Req Model (2009 GRC) Rebuttal REmoval of New  WH Solar AdjustMI 3" xfId="8651"/>
    <cellStyle name="_DEM-WP(C) Costs not in AURORA 2007GRC_Electric Rev Req Model (2009 GRC) Rebuttal REmoval of New  WH Solar AdjustMI_DEM-WP(C) ENERG10C--ctn Mid-C_042010 2010GRC" xfId="8650"/>
    <cellStyle name="_DEM-WP(C) Costs not in AURORA 2007GRC_Electric Rev Req Model (2009 GRC) Revised 01-18-2010" xfId="8649"/>
    <cellStyle name="_DEM-WP(C) Costs not in AURORA 2007GRC_Electric Rev Req Model (2009 GRC) Revised 01-18-2010 2" xfId="8648"/>
    <cellStyle name="_DEM-WP(C) Costs not in AURORA 2007GRC_Electric Rev Req Model (2009 GRC) Revised 01-18-2010 2 2" xfId="8647"/>
    <cellStyle name="_DEM-WP(C) Costs not in AURORA 2007GRC_Electric Rev Req Model (2009 GRC) Revised 01-18-2010 3" xfId="8646"/>
    <cellStyle name="_DEM-WP(C) Costs not in AURORA 2007GRC_Electric Rev Req Model (2009 GRC) Revised 01-18-2010_DEM-WP(C) ENERG10C--ctn Mid-C_042010 2010GRC" xfId="8645"/>
    <cellStyle name="_DEM-WP(C) Costs not in AURORA 2007GRC_Electric Rev Req Model (2010 GRC)" xfId="8644"/>
    <cellStyle name="_DEM-WP(C) Costs not in AURORA 2007GRC_Electric Rev Req Model (2010 GRC) SF" xfId="8643"/>
    <cellStyle name="_DEM-WP(C) Costs not in AURORA 2007GRC_Final Order Electric" xfId="8642"/>
    <cellStyle name="_DEM-WP(C) Costs not in AURORA 2007GRC_Final Order Electric EXHIBIT A-1" xfId="8641"/>
    <cellStyle name="_DEM-WP(C) Costs not in AURORA 2007GRC_Final Order Electric EXHIBIT A-1 2" xfId="8640"/>
    <cellStyle name="_DEM-WP(C) Costs not in AURORA 2007GRC_Final Order Electric EXHIBIT A-1 2 2" xfId="8639"/>
    <cellStyle name="_DEM-WP(C) Costs not in AURORA 2007GRC_Final Order Electric EXHIBIT A-1 3" xfId="8638"/>
    <cellStyle name="_DEM-WP(C) Costs not in AURORA 2007GRC_NIM Summary" xfId="8637"/>
    <cellStyle name="_DEM-WP(C) Costs not in AURORA 2007GRC_NIM Summary 2" xfId="8636"/>
    <cellStyle name="_DEM-WP(C) Costs not in AURORA 2007GRC_NIM Summary 2 2" xfId="8635"/>
    <cellStyle name="_DEM-WP(C) Costs not in AURORA 2007GRC_NIM Summary 3" xfId="8634"/>
    <cellStyle name="_DEM-WP(C) Costs not in AURORA 2007GRC_NIM Summary_DEM-WP(C) ENERG10C--ctn Mid-C_042010 2010GRC" xfId="8633"/>
    <cellStyle name="_DEM-WP(C) Costs not in AURORA 2007GRC_NIM+O&amp;M Monthly" xfId="8632"/>
    <cellStyle name="_DEM-WP(C) Costs not in AURORA 2007GRC_Power Costs - Comparison bx Rbtl-Staff-Jt-PC" xfId="8631"/>
    <cellStyle name="_DEM-WP(C) Costs not in AURORA 2007GRC_Power Costs - Comparison bx Rbtl-Staff-Jt-PC 2" xfId="8630"/>
    <cellStyle name="_DEM-WP(C) Costs not in AURORA 2007GRC_Power Costs - Comparison bx Rbtl-Staff-Jt-PC 2 2" xfId="8629"/>
    <cellStyle name="_DEM-WP(C) Costs not in AURORA 2007GRC_Power Costs - Comparison bx Rbtl-Staff-Jt-PC 3" xfId="8628"/>
    <cellStyle name="_DEM-WP(C) Costs not in AURORA 2007GRC_Power Costs - Comparison bx Rbtl-Staff-Jt-PC_DEM-WP(C) ENERG10C--ctn Mid-C_042010 2010GRC" xfId="8627"/>
    <cellStyle name="_DEM-WP(C) Costs not in AURORA 2007GRC_Rebuttal Power Costs" xfId="8626"/>
    <cellStyle name="_DEM-WP(C) Costs not in AURORA 2007GRC_Rebuttal Power Costs 2" xfId="8625"/>
    <cellStyle name="_DEM-WP(C) Costs not in AURORA 2007GRC_Rebuttal Power Costs 2 2" xfId="8624"/>
    <cellStyle name="_DEM-WP(C) Costs not in AURORA 2007GRC_Rebuttal Power Costs 3" xfId="8623"/>
    <cellStyle name="_DEM-WP(C) Costs not in AURORA 2007GRC_Rebuttal Power Costs_DEM-WP(C) ENERG10C--ctn Mid-C_042010 2010GRC" xfId="8622"/>
    <cellStyle name="_DEM-WP(C) Costs not in AURORA 2007GRC_TENASKA REGULATORY ASSET" xfId="8621"/>
    <cellStyle name="_DEM-WP(C) Costs not in AURORA 2007GRC_TENASKA REGULATORY ASSET 2" xfId="8620"/>
    <cellStyle name="_DEM-WP(C) Costs not in AURORA 2007GRC_TENASKA REGULATORY ASSET 2 2" xfId="8619"/>
    <cellStyle name="_DEM-WP(C) Costs not in AURORA 2007GRC_TENASKA REGULATORY ASSET 3" xfId="8618"/>
    <cellStyle name="_DEM-WP(C) Costs not in AURORA 2007PCORC" xfId="8617"/>
    <cellStyle name="_DEM-WP(C) Costs not in AURORA 2007PCORC 2" xfId="8616"/>
    <cellStyle name="_DEM-WP(C) Costs not in AURORA 2007PCORC 2 2" xfId="8615"/>
    <cellStyle name="_DEM-WP(C) Costs not in AURORA 2007PCORC 3" xfId="8614"/>
    <cellStyle name="_DEM-WP(C) Costs not in AURORA 2007PCORC_Chelan PUD Power Costs (8-10)" xfId="8613"/>
    <cellStyle name="_DEM-WP(C) Costs not in AURORA 2007PCORC_DEM-WP(C) ENERG10C--ctn Mid-C_042010 2010GRC" xfId="8612"/>
    <cellStyle name="_DEM-WP(C) Costs not in AURORA 2007PCORC_NIM Summary" xfId="8611"/>
    <cellStyle name="_DEM-WP(C) Costs not in AURORA 2007PCORC_NIM Summary 2" xfId="8610"/>
    <cellStyle name="_DEM-WP(C) Costs not in AURORA 2007PCORC_NIM Summary 2 2" xfId="8609"/>
    <cellStyle name="_DEM-WP(C) Costs not in AURORA 2007PCORC_NIM Summary 3" xfId="8608"/>
    <cellStyle name="_DEM-WP(C) Costs not in AURORA 2007PCORC_NIM Summary_DEM-WP(C) ENERG10C--ctn Mid-C_042010 2010GRC" xfId="8607"/>
    <cellStyle name="_DEM-WP(C) Costs not in AURORA 2007PCORC-5.07Update" xfId="8606"/>
    <cellStyle name="_DEM-WP(C) Costs not in AURORA 2007PCORC-5.07Update 2" xfId="8605"/>
    <cellStyle name="_DEM-WP(C) Costs not in AURORA 2007PCORC-5.07Update 2 2" xfId="8604"/>
    <cellStyle name="_DEM-WP(C) Costs not in AURORA 2007PCORC-5.07Update 3" xfId="8603"/>
    <cellStyle name="_DEM-WP(C) Costs not in AURORA 2007PCORC-5.07Update_16.37E Wild Horse Expansion DeferralRevwrkingfile SF" xfId="8602"/>
    <cellStyle name="_DEM-WP(C) Costs not in AURORA 2007PCORC-5.07Update_16.37E Wild Horse Expansion DeferralRevwrkingfile SF 2" xfId="8601"/>
    <cellStyle name="_DEM-WP(C) Costs not in AURORA 2007PCORC-5.07Update_16.37E Wild Horse Expansion DeferralRevwrkingfile SF 2 2" xfId="8600"/>
    <cellStyle name="_DEM-WP(C) Costs not in AURORA 2007PCORC-5.07Update_16.37E Wild Horse Expansion DeferralRevwrkingfile SF 3" xfId="8599"/>
    <cellStyle name="_DEM-WP(C) Costs not in AURORA 2007PCORC-5.07Update_16.37E Wild Horse Expansion DeferralRevwrkingfile SF_DEM-WP(C) ENERG10C--ctn Mid-C_042010 2010GRC" xfId="8598"/>
    <cellStyle name="_DEM-WP(C) Costs not in AURORA 2007PCORC-5.07Update_2009 GRC Compl Filing - Exhibit D" xfId="8597"/>
    <cellStyle name="_DEM-WP(C) Costs not in AURORA 2007PCORC-5.07Update_2009 GRC Compl Filing - Exhibit D 2" xfId="8596"/>
    <cellStyle name="_DEM-WP(C) Costs not in AURORA 2007PCORC-5.07Update_2009 GRC Compl Filing - Exhibit D 2 2" xfId="8595"/>
    <cellStyle name="_DEM-WP(C) Costs not in AURORA 2007PCORC-5.07Update_2009 GRC Compl Filing - Exhibit D 3" xfId="8594"/>
    <cellStyle name="_DEM-WP(C) Costs not in AURORA 2007PCORC-5.07Update_2009 GRC Compl Filing - Exhibit D_DEM-WP(C) ENERG10C--ctn Mid-C_042010 2010GRC" xfId="8593"/>
    <cellStyle name="_DEM-WP(C) Costs not in AURORA 2007PCORC-5.07Update_Adj Bench DR 3 for Initial Briefs (Electric)" xfId="8592"/>
    <cellStyle name="_DEM-WP(C) Costs not in AURORA 2007PCORC-5.07Update_Adj Bench DR 3 for Initial Briefs (Electric) 2" xfId="8591"/>
    <cellStyle name="_DEM-WP(C) Costs not in AURORA 2007PCORC-5.07Update_Adj Bench DR 3 for Initial Briefs (Electric) 2 2" xfId="8590"/>
    <cellStyle name="_DEM-WP(C) Costs not in AURORA 2007PCORC-5.07Update_Adj Bench DR 3 for Initial Briefs (Electric) 3" xfId="8589"/>
    <cellStyle name="_DEM-WP(C) Costs not in AURORA 2007PCORC-5.07Update_Adj Bench DR 3 for Initial Briefs (Electric)_DEM-WP(C) ENERG10C--ctn Mid-C_042010 2010GRC" xfId="8588"/>
    <cellStyle name="_DEM-WP(C) Costs not in AURORA 2007PCORC-5.07Update_Book1" xfId="8587"/>
    <cellStyle name="_DEM-WP(C) Costs not in AURORA 2007PCORC-5.07Update_Book2" xfId="8586"/>
    <cellStyle name="_DEM-WP(C) Costs not in AURORA 2007PCORC-5.07Update_Book2 2" xfId="8585"/>
    <cellStyle name="_DEM-WP(C) Costs not in AURORA 2007PCORC-5.07Update_Book2 2 2" xfId="8584"/>
    <cellStyle name="_DEM-WP(C) Costs not in AURORA 2007PCORC-5.07Update_Book2 3" xfId="8583"/>
    <cellStyle name="_DEM-WP(C) Costs not in AURORA 2007PCORC-5.07Update_Book2_DEM-WP(C) ENERG10C--ctn Mid-C_042010 2010GRC" xfId="8582"/>
    <cellStyle name="_DEM-WP(C) Costs not in AURORA 2007PCORC-5.07Update_Book4" xfId="8581"/>
    <cellStyle name="_DEM-WP(C) Costs not in AURORA 2007PCORC-5.07Update_Book4 2" xfId="8580"/>
    <cellStyle name="_DEM-WP(C) Costs not in AURORA 2007PCORC-5.07Update_Book4 2 2" xfId="8579"/>
    <cellStyle name="_DEM-WP(C) Costs not in AURORA 2007PCORC-5.07Update_Book4 3" xfId="8578"/>
    <cellStyle name="_DEM-WP(C) Costs not in AURORA 2007PCORC-5.07Update_Book4_DEM-WP(C) ENERG10C--ctn Mid-C_042010 2010GRC" xfId="8577"/>
    <cellStyle name="_DEM-WP(C) Costs not in AURORA 2007PCORC-5.07Update_Chelan PUD Power Costs (8-10)" xfId="8576"/>
    <cellStyle name="_DEM-WP(C) Costs not in AURORA 2007PCORC-5.07Update_Colstrip 1&amp;2 Annual O&amp;M Budgets" xfId="8575"/>
    <cellStyle name="_DEM-WP(C) Costs not in AURORA 2007PCORC-5.07Update_Confidential Material" xfId="8574"/>
    <cellStyle name="_DEM-WP(C) Costs not in AURORA 2007PCORC-5.07Update_DEM-WP(C) Colstrip 12 Coal Cost Forecast 2010GRC" xfId="8573"/>
    <cellStyle name="_DEM-WP(C) Costs not in AURORA 2007PCORC-5.07Update_DEM-WP(C) ENERG10C--ctn Mid-C_042010 2010GRC" xfId="8572"/>
    <cellStyle name="_DEM-WP(C) Costs not in AURORA 2007PCORC-5.07Update_DEM-WP(C) Production O&amp;M 2009GRC Rebuttal" xfId="8571"/>
    <cellStyle name="_DEM-WP(C) Costs not in AURORA 2007PCORC-5.07Update_DEM-WP(C) Production O&amp;M 2009GRC Rebuttal 2" xfId="8570"/>
    <cellStyle name="_DEM-WP(C) Costs not in AURORA 2007PCORC-5.07Update_DEM-WP(C) Production O&amp;M 2009GRC Rebuttal 2 2" xfId="8569"/>
    <cellStyle name="_DEM-WP(C) Costs not in AURORA 2007PCORC-5.07Update_DEM-WP(C) Production O&amp;M 2009GRC Rebuttal 3" xfId="8568"/>
    <cellStyle name="_DEM-WP(C) Costs not in AURORA 2007PCORC-5.07Update_DEM-WP(C) Production O&amp;M 2009GRC Rebuttal_Adj Bench DR 3 for Initial Briefs (Electric)" xfId="8567"/>
    <cellStyle name="_DEM-WP(C) Costs not in AURORA 2007PCORC-5.07Update_DEM-WP(C) Production O&amp;M 2009GRC Rebuttal_Adj Bench DR 3 for Initial Briefs (Electric) 2" xfId="8566"/>
    <cellStyle name="_DEM-WP(C) Costs not in AURORA 2007PCORC-5.07Update_DEM-WP(C) Production O&amp;M 2009GRC Rebuttal_Adj Bench DR 3 for Initial Briefs (Electric) 2 2" xfId="8565"/>
    <cellStyle name="_DEM-WP(C) Costs not in AURORA 2007PCORC-5.07Update_DEM-WP(C) Production O&amp;M 2009GRC Rebuttal_Adj Bench DR 3 for Initial Briefs (Electric) 3" xfId="8564"/>
    <cellStyle name="_DEM-WP(C) Costs not in AURORA 2007PCORC-5.07Update_DEM-WP(C) Production O&amp;M 2009GRC Rebuttal_Adj Bench DR 3 for Initial Briefs (Electric)_DEM-WP(C) ENERG10C--ctn Mid-C_042010 2010GRC" xfId="8563"/>
    <cellStyle name="_DEM-WP(C) Costs not in AURORA 2007PCORC-5.07Update_DEM-WP(C) Production O&amp;M 2009GRC Rebuttal_Book2" xfId="8562"/>
    <cellStyle name="_DEM-WP(C) Costs not in AURORA 2007PCORC-5.07Update_DEM-WP(C) Production O&amp;M 2009GRC Rebuttal_Book2 2" xfId="8561"/>
    <cellStyle name="_DEM-WP(C) Costs not in AURORA 2007PCORC-5.07Update_DEM-WP(C) Production O&amp;M 2009GRC Rebuttal_Book2 2 2" xfId="8560"/>
    <cellStyle name="_DEM-WP(C) Costs not in AURORA 2007PCORC-5.07Update_DEM-WP(C) Production O&amp;M 2009GRC Rebuttal_Book2 3" xfId="8559"/>
    <cellStyle name="_DEM-WP(C) Costs not in AURORA 2007PCORC-5.07Update_DEM-WP(C) Production O&amp;M 2009GRC Rebuttal_Book2_Adj Bench DR 3 for Initial Briefs (Electric)" xfId="8558"/>
    <cellStyle name="_DEM-WP(C) Costs not in AURORA 2007PCORC-5.07Update_DEM-WP(C) Production O&amp;M 2009GRC Rebuttal_Book2_Adj Bench DR 3 for Initial Briefs (Electric) 2" xfId="8557"/>
    <cellStyle name="_DEM-WP(C) Costs not in AURORA 2007PCORC-5.07Update_DEM-WP(C) Production O&amp;M 2009GRC Rebuttal_Book2_Adj Bench DR 3 for Initial Briefs (Electric) 2 2" xfId="8556"/>
    <cellStyle name="_DEM-WP(C) Costs not in AURORA 2007PCORC-5.07Update_DEM-WP(C) Production O&amp;M 2009GRC Rebuttal_Book2_Adj Bench DR 3 for Initial Briefs (Electric) 3" xfId="8555"/>
    <cellStyle name="_DEM-WP(C) Costs not in AURORA 2007PCORC-5.07Update_DEM-WP(C) Production O&amp;M 2009GRC Rebuttal_Book2_Adj Bench DR 3 for Initial Briefs (Electric)_DEM-WP(C) ENERG10C--ctn Mid-C_042010 2010GRC" xfId="8554"/>
    <cellStyle name="_DEM-WP(C) Costs not in AURORA 2007PCORC-5.07Update_DEM-WP(C) Production O&amp;M 2009GRC Rebuttal_Book2_DEM-WP(C) ENERG10C--ctn Mid-C_042010 2010GRC" xfId="8553"/>
    <cellStyle name="_DEM-WP(C) Costs not in AURORA 2007PCORC-5.07Update_DEM-WP(C) Production O&amp;M 2009GRC Rebuttal_Book2_Electric Rev Req Model (2009 GRC) Rebuttal" xfId="8552"/>
    <cellStyle name="_DEM-WP(C) Costs not in AURORA 2007PCORC-5.07Update_DEM-WP(C) Production O&amp;M 2009GRC Rebuttal_Book2_Electric Rev Req Model (2009 GRC) Rebuttal 2" xfId="8551"/>
    <cellStyle name="_DEM-WP(C) Costs not in AURORA 2007PCORC-5.07Update_DEM-WP(C) Production O&amp;M 2009GRC Rebuttal_Book2_Electric Rev Req Model (2009 GRC) Rebuttal 2 2" xfId="8550"/>
    <cellStyle name="_DEM-WP(C) Costs not in AURORA 2007PCORC-5.07Update_DEM-WP(C) Production O&amp;M 2009GRC Rebuttal_Book2_Electric Rev Req Model (2009 GRC) Rebuttal 3" xfId="8549"/>
    <cellStyle name="_DEM-WP(C) Costs not in AURORA 2007PCORC-5.07Update_DEM-WP(C) Production O&amp;M 2009GRC Rebuttal_Book2_Electric Rev Req Model (2009 GRC) Rebuttal REmoval of New  WH Solar AdjustMI" xfId="8548"/>
    <cellStyle name="_DEM-WP(C) Costs not in AURORA 2007PCORC-5.07Update_DEM-WP(C) Production O&amp;M 2009GRC Rebuttal_Book2_Electric Rev Req Model (2009 GRC) Rebuttal REmoval of New  WH Solar AdjustMI 2" xfId="8547"/>
    <cellStyle name="_DEM-WP(C) Costs not in AURORA 2007PCORC-5.07Update_DEM-WP(C) Production O&amp;M 2009GRC Rebuttal_Book2_Electric Rev Req Model (2009 GRC) Rebuttal REmoval of New  WH Solar AdjustMI 2 2" xfId="8546"/>
    <cellStyle name="_DEM-WP(C) Costs not in AURORA 2007PCORC-5.07Update_DEM-WP(C) Production O&amp;M 2009GRC Rebuttal_Book2_Electric Rev Req Model (2009 GRC) Rebuttal REmoval of New  WH Solar AdjustMI 3" xfId="8545"/>
    <cellStyle name="_DEM-WP(C) Costs not in AURORA 2007PCORC-5.07Update_DEM-WP(C) Production O&amp;M 2009GRC Rebuttal_Book2_Electric Rev Req Model (2009 GRC) Rebuttal REmoval of New  WH Solar AdjustMI_DEM-WP(C) ENERG10C--ctn Mid-C_042010 2010GRC" xfId="8544"/>
    <cellStyle name="_DEM-WP(C) Costs not in AURORA 2007PCORC-5.07Update_DEM-WP(C) Production O&amp;M 2009GRC Rebuttal_Book2_Electric Rev Req Model (2009 GRC) Revised 01-18-2010" xfId="8543"/>
    <cellStyle name="_DEM-WP(C) Costs not in AURORA 2007PCORC-5.07Update_DEM-WP(C) Production O&amp;M 2009GRC Rebuttal_Book2_Electric Rev Req Model (2009 GRC) Revised 01-18-2010 2" xfId="8542"/>
    <cellStyle name="_DEM-WP(C) Costs not in AURORA 2007PCORC-5.07Update_DEM-WP(C) Production O&amp;M 2009GRC Rebuttal_Book2_Electric Rev Req Model (2009 GRC) Revised 01-18-2010 2 2" xfId="8541"/>
    <cellStyle name="_DEM-WP(C) Costs not in AURORA 2007PCORC-5.07Update_DEM-WP(C) Production O&amp;M 2009GRC Rebuttal_Book2_Electric Rev Req Model (2009 GRC) Revised 01-18-2010 3" xfId="8540"/>
    <cellStyle name="_DEM-WP(C) Costs not in AURORA 2007PCORC-5.07Update_DEM-WP(C) Production O&amp;M 2009GRC Rebuttal_Book2_Electric Rev Req Model (2009 GRC) Revised 01-18-2010_DEM-WP(C) ENERG10C--ctn Mid-C_042010 2010GRC" xfId="8539"/>
    <cellStyle name="_DEM-WP(C) Costs not in AURORA 2007PCORC-5.07Update_DEM-WP(C) Production O&amp;M 2009GRC Rebuttal_Book2_Final Order Electric EXHIBIT A-1" xfId="8538"/>
    <cellStyle name="_DEM-WP(C) Costs not in AURORA 2007PCORC-5.07Update_DEM-WP(C) Production O&amp;M 2009GRC Rebuttal_Book2_Final Order Electric EXHIBIT A-1 2" xfId="8537"/>
    <cellStyle name="_DEM-WP(C) Costs not in AURORA 2007PCORC-5.07Update_DEM-WP(C) Production O&amp;M 2009GRC Rebuttal_Book2_Final Order Electric EXHIBIT A-1 2 2" xfId="8536"/>
    <cellStyle name="_DEM-WP(C) Costs not in AURORA 2007PCORC-5.07Update_DEM-WP(C) Production O&amp;M 2009GRC Rebuttal_Book2_Final Order Electric EXHIBIT A-1 3" xfId="8535"/>
    <cellStyle name="_DEM-WP(C) Costs not in AURORA 2007PCORC-5.07Update_DEM-WP(C) Production O&amp;M 2009GRC Rebuttal_DEM-WP(C) ENERG10C--ctn Mid-C_042010 2010GRC" xfId="8534"/>
    <cellStyle name="_DEM-WP(C) Costs not in AURORA 2007PCORC-5.07Update_DEM-WP(C) Production O&amp;M 2009GRC Rebuttal_Electric Rev Req Model (2009 GRC) Rebuttal" xfId="8533"/>
    <cellStyle name="_DEM-WP(C) Costs not in AURORA 2007PCORC-5.07Update_DEM-WP(C) Production O&amp;M 2009GRC Rebuttal_Electric Rev Req Model (2009 GRC) Rebuttal 2" xfId="8532"/>
    <cellStyle name="_DEM-WP(C) Costs not in AURORA 2007PCORC-5.07Update_DEM-WP(C) Production O&amp;M 2009GRC Rebuttal_Electric Rev Req Model (2009 GRC) Rebuttal 2 2" xfId="8531"/>
    <cellStyle name="_DEM-WP(C) Costs not in AURORA 2007PCORC-5.07Update_DEM-WP(C) Production O&amp;M 2009GRC Rebuttal_Electric Rev Req Model (2009 GRC) Rebuttal 3" xfId="8530"/>
    <cellStyle name="_DEM-WP(C) Costs not in AURORA 2007PCORC-5.07Update_DEM-WP(C) Production O&amp;M 2009GRC Rebuttal_Electric Rev Req Model (2009 GRC) Rebuttal REmoval of New  WH Solar AdjustMI" xfId="8529"/>
    <cellStyle name="_DEM-WP(C) Costs not in AURORA 2007PCORC-5.07Update_DEM-WP(C) Production O&amp;M 2009GRC Rebuttal_Electric Rev Req Model (2009 GRC) Rebuttal REmoval of New  WH Solar AdjustMI 2" xfId="8528"/>
    <cellStyle name="_DEM-WP(C) Costs not in AURORA 2007PCORC-5.07Update_DEM-WP(C) Production O&amp;M 2009GRC Rebuttal_Electric Rev Req Model (2009 GRC) Rebuttal REmoval of New  WH Solar AdjustMI 2 2" xfId="8527"/>
    <cellStyle name="_DEM-WP(C) Costs not in AURORA 2007PCORC-5.07Update_DEM-WP(C) Production O&amp;M 2009GRC Rebuttal_Electric Rev Req Model (2009 GRC) Rebuttal REmoval of New  WH Solar AdjustMI 3" xfId="8526"/>
    <cellStyle name="_DEM-WP(C) Costs not in AURORA 2007PCORC-5.07Update_DEM-WP(C) Production O&amp;M 2009GRC Rebuttal_Electric Rev Req Model (2009 GRC) Rebuttal REmoval of New  WH Solar AdjustMI_DEM-WP(C) ENERG10C--ctn Mid-C_042010 2010GRC" xfId="8525"/>
    <cellStyle name="_DEM-WP(C) Costs not in AURORA 2007PCORC-5.07Update_DEM-WP(C) Production O&amp;M 2009GRC Rebuttal_Electric Rev Req Model (2009 GRC) Revised 01-18-2010" xfId="8524"/>
    <cellStyle name="_DEM-WP(C) Costs not in AURORA 2007PCORC-5.07Update_DEM-WP(C) Production O&amp;M 2009GRC Rebuttal_Electric Rev Req Model (2009 GRC) Revised 01-18-2010 2" xfId="8523"/>
    <cellStyle name="_DEM-WP(C) Costs not in AURORA 2007PCORC-5.07Update_DEM-WP(C) Production O&amp;M 2009GRC Rebuttal_Electric Rev Req Model (2009 GRC) Revised 01-18-2010 2 2" xfId="8522"/>
    <cellStyle name="_DEM-WP(C) Costs not in AURORA 2007PCORC-5.07Update_DEM-WP(C) Production O&amp;M 2009GRC Rebuttal_Electric Rev Req Model (2009 GRC) Revised 01-18-2010 3" xfId="8521"/>
    <cellStyle name="_DEM-WP(C) Costs not in AURORA 2007PCORC-5.07Update_DEM-WP(C) Production O&amp;M 2009GRC Rebuttal_Electric Rev Req Model (2009 GRC) Revised 01-18-2010_DEM-WP(C) ENERG10C--ctn Mid-C_042010 2010GRC" xfId="8520"/>
    <cellStyle name="_DEM-WP(C) Costs not in AURORA 2007PCORC-5.07Update_DEM-WP(C) Production O&amp;M 2009GRC Rebuttal_Final Order Electric EXHIBIT A-1" xfId="8519"/>
    <cellStyle name="_DEM-WP(C) Costs not in AURORA 2007PCORC-5.07Update_DEM-WP(C) Production O&amp;M 2009GRC Rebuttal_Final Order Electric EXHIBIT A-1 2" xfId="8518"/>
    <cellStyle name="_DEM-WP(C) Costs not in AURORA 2007PCORC-5.07Update_DEM-WP(C) Production O&amp;M 2009GRC Rebuttal_Final Order Electric EXHIBIT A-1 2 2" xfId="8517"/>
    <cellStyle name="_DEM-WP(C) Costs not in AURORA 2007PCORC-5.07Update_DEM-WP(C) Production O&amp;M 2009GRC Rebuttal_Final Order Electric EXHIBIT A-1 3" xfId="8516"/>
    <cellStyle name="_DEM-WP(C) Costs not in AURORA 2007PCORC-5.07Update_DEM-WP(C) Production O&amp;M 2009GRC Rebuttal_Rebuttal Power Costs" xfId="8515"/>
    <cellStyle name="_DEM-WP(C) Costs not in AURORA 2007PCORC-5.07Update_DEM-WP(C) Production O&amp;M 2009GRC Rebuttal_Rebuttal Power Costs 2" xfId="8514"/>
    <cellStyle name="_DEM-WP(C) Costs not in AURORA 2007PCORC-5.07Update_DEM-WP(C) Production O&amp;M 2009GRC Rebuttal_Rebuttal Power Costs 2 2" xfId="8513"/>
    <cellStyle name="_DEM-WP(C) Costs not in AURORA 2007PCORC-5.07Update_DEM-WP(C) Production O&amp;M 2009GRC Rebuttal_Rebuttal Power Costs 3" xfId="8512"/>
    <cellStyle name="_DEM-WP(C) Costs not in AURORA 2007PCORC-5.07Update_DEM-WP(C) Production O&amp;M 2009GRC Rebuttal_Rebuttal Power Costs_Adj Bench DR 3 for Initial Briefs (Electric)" xfId="8511"/>
    <cellStyle name="_DEM-WP(C) Costs not in AURORA 2007PCORC-5.07Update_DEM-WP(C) Production O&amp;M 2009GRC Rebuttal_Rebuttal Power Costs_Adj Bench DR 3 for Initial Briefs (Electric) 2" xfId="8510"/>
    <cellStyle name="_DEM-WP(C) Costs not in AURORA 2007PCORC-5.07Update_DEM-WP(C) Production O&amp;M 2009GRC Rebuttal_Rebuttal Power Costs_Adj Bench DR 3 for Initial Briefs (Electric) 2 2" xfId="8509"/>
    <cellStyle name="_DEM-WP(C) Costs not in AURORA 2007PCORC-5.07Update_DEM-WP(C) Production O&amp;M 2009GRC Rebuttal_Rebuttal Power Costs_Adj Bench DR 3 for Initial Briefs (Electric) 3" xfId="8508"/>
    <cellStyle name="_DEM-WP(C) Costs not in AURORA 2007PCORC-5.07Update_DEM-WP(C) Production O&amp;M 2009GRC Rebuttal_Rebuttal Power Costs_Adj Bench DR 3 for Initial Briefs (Electric)_DEM-WP(C) ENERG10C--ctn Mid-C_042010 2010GRC" xfId="8507"/>
    <cellStyle name="_DEM-WP(C) Costs not in AURORA 2007PCORC-5.07Update_DEM-WP(C) Production O&amp;M 2009GRC Rebuttal_Rebuttal Power Costs_DEM-WP(C) ENERG10C--ctn Mid-C_042010 2010GRC" xfId="8506"/>
    <cellStyle name="_DEM-WP(C) Costs not in AURORA 2007PCORC-5.07Update_DEM-WP(C) Production O&amp;M 2009GRC Rebuttal_Rebuttal Power Costs_Electric Rev Req Model (2009 GRC) Rebuttal" xfId="8505"/>
    <cellStyle name="_DEM-WP(C) Costs not in AURORA 2007PCORC-5.07Update_DEM-WP(C) Production O&amp;M 2009GRC Rebuttal_Rebuttal Power Costs_Electric Rev Req Model (2009 GRC) Rebuttal 2" xfId="8504"/>
    <cellStyle name="_DEM-WP(C) Costs not in AURORA 2007PCORC-5.07Update_DEM-WP(C) Production O&amp;M 2009GRC Rebuttal_Rebuttal Power Costs_Electric Rev Req Model (2009 GRC) Rebuttal 2 2" xfId="8503"/>
    <cellStyle name="_DEM-WP(C) Costs not in AURORA 2007PCORC-5.07Update_DEM-WP(C) Production O&amp;M 2009GRC Rebuttal_Rebuttal Power Costs_Electric Rev Req Model (2009 GRC) Rebuttal 3" xfId="8502"/>
    <cellStyle name="_DEM-WP(C) Costs not in AURORA 2007PCORC-5.07Update_DEM-WP(C) Production O&amp;M 2009GRC Rebuttal_Rebuttal Power Costs_Electric Rev Req Model (2009 GRC) Rebuttal REmoval of New  WH Solar AdjustMI" xfId="8501"/>
    <cellStyle name="_DEM-WP(C) Costs not in AURORA 2007PCORC-5.07Update_DEM-WP(C) Production O&amp;M 2009GRC Rebuttal_Rebuttal Power Costs_Electric Rev Req Model (2009 GRC) Rebuttal REmoval of New  WH Solar AdjustMI 2" xfId="8500"/>
    <cellStyle name="_DEM-WP(C) Costs not in AURORA 2007PCORC-5.07Update_DEM-WP(C) Production O&amp;M 2009GRC Rebuttal_Rebuttal Power Costs_Electric Rev Req Model (2009 GRC) Rebuttal REmoval of New  WH Solar AdjustMI 2 2" xfId="8499"/>
    <cellStyle name="_DEM-WP(C) Costs not in AURORA 2007PCORC-5.07Update_DEM-WP(C) Production O&amp;M 2009GRC Rebuttal_Rebuttal Power Costs_Electric Rev Req Model (2009 GRC) Rebuttal REmoval of New  WH Solar AdjustMI 3" xfId="8498"/>
    <cellStyle name="_DEM-WP(C) Costs not in AURORA 2007PCORC-5.07Update_DEM-WP(C) Production O&amp;M 2009GRC Rebuttal_Rebuttal Power Costs_Electric Rev Req Model (2009 GRC) Rebuttal REmoval of New  WH Solar AdjustMI_DEM-WP(C) ENERG10C--ctn Mid-C_042010 2010GRC" xfId="8497"/>
    <cellStyle name="_DEM-WP(C) Costs not in AURORA 2007PCORC-5.07Update_DEM-WP(C) Production O&amp;M 2009GRC Rebuttal_Rebuttal Power Costs_Electric Rev Req Model (2009 GRC) Revised 01-18-2010" xfId="8496"/>
    <cellStyle name="_DEM-WP(C) Costs not in AURORA 2007PCORC-5.07Update_DEM-WP(C) Production O&amp;M 2009GRC Rebuttal_Rebuttal Power Costs_Electric Rev Req Model (2009 GRC) Revised 01-18-2010 2" xfId="8495"/>
    <cellStyle name="_DEM-WP(C) Costs not in AURORA 2007PCORC-5.07Update_DEM-WP(C) Production O&amp;M 2009GRC Rebuttal_Rebuttal Power Costs_Electric Rev Req Model (2009 GRC) Revised 01-18-2010 2 2" xfId="8494"/>
    <cellStyle name="_DEM-WP(C) Costs not in AURORA 2007PCORC-5.07Update_DEM-WP(C) Production O&amp;M 2009GRC Rebuttal_Rebuttal Power Costs_Electric Rev Req Model (2009 GRC) Revised 01-18-2010 3" xfId="8493"/>
    <cellStyle name="_DEM-WP(C) Costs not in AURORA 2007PCORC-5.07Update_DEM-WP(C) Production O&amp;M 2009GRC Rebuttal_Rebuttal Power Costs_Electric Rev Req Model (2009 GRC) Revised 01-18-2010_DEM-WP(C) ENERG10C--ctn Mid-C_042010 2010GRC" xfId="8492"/>
    <cellStyle name="_DEM-WP(C) Costs not in AURORA 2007PCORC-5.07Update_DEM-WP(C) Production O&amp;M 2009GRC Rebuttal_Rebuttal Power Costs_Final Order Electric EXHIBIT A-1" xfId="8491"/>
    <cellStyle name="_DEM-WP(C) Costs not in AURORA 2007PCORC-5.07Update_DEM-WP(C) Production O&amp;M 2009GRC Rebuttal_Rebuttal Power Costs_Final Order Electric EXHIBIT A-1 2" xfId="8490"/>
    <cellStyle name="_DEM-WP(C) Costs not in AURORA 2007PCORC-5.07Update_DEM-WP(C) Production O&amp;M 2009GRC Rebuttal_Rebuttal Power Costs_Final Order Electric EXHIBIT A-1 2 2" xfId="8489"/>
    <cellStyle name="_DEM-WP(C) Costs not in AURORA 2007PCORC-5.07Update_DEM-WP(C) Production O&amp;M 2009GRC Rebuttal_Rebuttal Power Costs_Final Order Electric EXHIBIT A-1 3" xfId="8488"/>
    <cellStyle name="_DEM-WP(C) Costs not in AURORA 2007PCORC-5.07Update_DEM-WP(C) Production O&amp;M 2010GRC As-Filed" xfId="8487"/>
    <cellStyle name="_DEM-WP(C) Costs not in AURORA 2007PCORC-5.07Update_DEM-WP(C) Production O&amp;M 2010GRC As-Filed 2" xfId="8486"/>
    <cellStyle name="_DEM-WP(C) Costs not in AURORA 2007PCORC-5.07Update_DEM-WP(C) Production O&amp;M 2010GRC As-Filed 3" xfId="8485"/>
    <cellStyle name="_DEM-WP(C) Costs not in AURORA 2007PCORC-5.07Update_Electric Rev Req Model (2009 GRC) " xfId="8484"/>
    <cellStyle name="_DEM-WP(C) Costs not in AURORA 2007PCORC-5.07Update_Electric Rev Req Model (2009 GRC)  2" xfId="8483"/>
    <cellStyle name="_DEM-WP(C) Costs not in AURORA 2007PCORC-5.07Update_Electric Rev Req Model (2009 GRC)  2 2" xfId="8482"/>
    <cellStyle name="_DEM-WP(C) Costs not in AURORA 2007PCORC-5.07Update_Electric Rev Req Model (2009 GRC)  3" xfId="8481"/>
    <cellStyle name="_DEM-WP(C) Costs not in AURORA 2007PCORC-5.07Update_Electric Rev Req Model (2009 GRC) _DEM-WP(C) ENERG10C--ctn Mid-C_042010 2010GRC" xfId="8480"/>
    <cellStyle name="_DEM-WP(C) Costs not in AURORA 2007PCORC-5.07Update_Electric Rev Req Model (2009 GRC) Rebuttal" xfId="8479"/>
    <cellStyle name="_DEM-WP(C) Costs not in AURORA 2007PCORC-5.07Update_Electric Rev Req Model (2009 GRC) Rebuttal 2" xfId="8478"/>
    <cellStyle name="_DEM-WP(C) Costs not in AURORA 2007PCORC-5.07Update_Electric Rev Req Model (2009 GRC) Rebuttal 2 2" xfId="8477"/>
    <cellStyle name="_DEM-WP(C) Costs not in AURORA 2007PCORC-5.07Update_Electric Rev Req Model (2009 GRC) Rebuttal 3" xfId="8476"/>
    <cellStyle name="_DEM-WP(C) Costs not in AURORA 2007PCORC-5.07Update_Electric Rev Req Model (2009 GRC) Rebuttal REmoval of New  WH Solar AdjustMI" xfId="8475"/>
    <cellStyle name="_DEM-WP(C) Costs not in AURORA 2007PCORC-5.07Update_Electric Rev Req Model (2009 GRC) Rebuttal REmoval of New  WH Solar AdjustMI 2" xfId="8474"/>
    <cellStyle name="_DEM-WP(C) Costs not in AURORA 2007PCORC-5.07Update_Electric Rev Req Model (2009 GRC) Rebuttal REmoval of New  WH Solar AdjustMI 2 2" xfId="8473"/>
    <cellStyle name="_DEM-WP(C) Costs not in AURORA 2007PCORC-5.07Update_Electric Rev Req Model (2009 GRC) Rebuttal REmoval of New  WH Solar AdjustMI 3" xfId="8472"/>
    <cellStyle name="_DEM-WP(C) Costs not in AURORA 2007PCORC-5.07Update_Electric Rev Req Model (2009 GRC) Rebuttal REmoval of New  WH Solar AdjustMI_DEM-WP(C) ENERG10C--ctn Mid-C_042010 2010GRC" xfId="8471"/>
    <cellStyle name="_DEM-WP(C) Costs not in AURORA 2007PCORC-5.07Update_Electric Rev Req Model (2009 GRC) Revised 01-18-2010" xfId="8470"/>
    <cellStyle name="_DEM-WP(C) Costs not in AURORA 2007PCORC-5.07Update_Electric Rev Req Model (2009 GRC) Revised 01-18-2010 2" xfId="8469"/>
    <cellStyle name="_DEM-WP(C) Costs not in AURORA 2007PCORC-5.07Update_Electric Rev Req Model (2009 GRC) Revised 01-18-2010 2 2" xfId="8468"/>
    <cellStyle name="_DEM-WP(C) Costs not in AURORA 2007PCORC-5.07Update_Electric Rev Req Model (2009 GRC) Revised 01-18-2010 3" xfId="8467"/>
    <cellStyle name="_DEM-WP(C) Costs not in AURORA 2007PCORC-5.07Update_Electric Rev Req Model (2009 GRC) Revised 01-18-2010_DEM-WP(C) ENERG10C--ctn Mid-C_042010 2010GRC" xfId="8466"/>
    <cellStyle name="_DEM-WP(C) Costs not in AURORA 2007PCORC-5.07Update_Electric Rev Req Model (2010 GRC)" xfId="8465"/>
    <cellStyle name="_DEM-WP(C) Costs not in AURORA 2007PCORC-5.07Update_Electric Rev Req Model (2010 GRC) SF" xfId="8464"/>
    <cellStyle name="_DEM-WP(C) Costs not in AURORA 2007PCORC-5.07Update_Final Order Electric" xfId="8463"/>
    <cellStyle name="_DEM-WP(C) Costs not in AURORA 2007PCORC-5.07Update_Final Order Electric EXHIBIT A-1" xfId="8462"/>
    <cellStyle name="_DEM-WP(C) Costs not in AURORA 2007PCORC-5.07Update_Final Order Electric EXHIBIT A-1 2" xfId="8461"/>
    <cellStyle name="_DEM-WP(C) Costs not in AURORA 2007PCORC-5.07Update_Final Order Electric EXHIBIT A-1 2 2" xfId="8460"/>
    <cellStyle name="_DEM-WP(C) Costs not in AURORA 2007PCORC-5.07Update_Final Order Electric EXHIBIT A-1 3" xfId="8459"/>
    <cellStyle name="_DEM-WP(C) Costs not in AURORA 2007PCORC-5.07Update_NIM Summary" xfId="8458"/>
    <cellStyle name="_DEM-WP(C) Costs not in AURORA 2007PCORC-5.07Update_NIM Summary 09GRC" xfId="8457"/>
    <cellStyle name="_DEM-WP(C) Costs not in AURORA 2007PCORC-5.07Update_NIM Summary 09GRC 2" xfId="8456"/>
    <cellStyle name="_DEM-WP(C) Costs not in AURORA 2007PCORC-5.07Update_NIM Summary 09GRC 2 2" xfId="8455"/>
    <cellStyle name="_DEM-WP(C) Costs not in AURORA 2007PCORC-5.07Update_NIM Summary 09GRC 3" xfId="8454"/>
    <cellStyle name="_DEM-WP(C) Costs not in AURORA 2007PCORC-5.07Update_NIM Summary 09GRC_DEM-WP(C) ENERG10C--ctn Mid-C_042010 2010GRC" xfId="8453"/>
    <cellStyle name="_DEM-WP(C) Costs not in AURORA 2007PCORC-5.07Update_NIM Summary 09GRC_NIM Summary" xfId="8452"/>
    <cellStyle name="_DEM-WP(C) Costs not in AURORA 2007PCORC-5.07Update_NIM Summary 09GRC_NIM Summary 2" xfId="8451"/>
    <cellStyle name="_DEM-WP(C) Costs not in AURORA 2007PCORC-5.07Update_NIM Summary 09GRC_NIM Summary 2 2" xfId="8450"/>
    <cellStyle name="_DEM-WP(C) Costs not in AURORA 2007PCORC-5.07Update_NIM Summary 09GRC_NIM Summary 3" xfId="8449"/>
    <cellStyle name="_DEM-WP(C) Costs not in AURORA 2007PCORC-5.07Update_NIM Summary 09GRC_NIM Summary_DEM-WP(C) ENERG10C--ctn Mid-C_042010 2010GRC" xfId="8448"/>
    <cellStyle name="_DEM-WP(C) Costs not in AURORA 2007PCORC-5.07Update_NIM Summary 10" xfId="8447"/>
    <cellStyle name="_DEM-WP(C) Costs not in AURORA 2007PCORC-5.07Update_NIM Summary 2" xfId="8446"/>
    <cellStyle name="_DEM-WP(C) Costs not in AURORA 2007PCORC-5.07Update_NIM Summary 2 2" xfId="8445"/>
    <cellStyle name="_DEM-WP(C) Costs not in AURORA 2007PCORC-5.07Update_NIM Summary 3" xfId="8444"/>
    <cellStyle name="_DEM-WP(C) Costs not in AURORA 2007PCORC-5.07Update_NIM Summary 4" xfId="8443"/>
    <cellStyle name="_DEM-WP(C) Costs not in AURORA 2007PCORC-5.07Update_NIM Summary 5" xfId="8442"/>
    <cellStyle name="_DEM-WP(C) Costs not in AURORA 2007PCORC-5.07Update_NIM Summary 6" xfId="8441"/>
    <cellStyle name="_DEM-WP(C) Costs not in AURORA 2007PCORC-5.07Update_NIM Summary 7" xfId="8440"/>
    <cellStyle name="_DEM-WP(C) Costs not in AURORA 2007PCORC-5.07Update_NIM Summary 8" xfId="8439"/>
    <cellStyle name="_DEM-WP(C) Costs not in AURORA 2007PCORC-5.07Update_NIM Summary 9" xfId="8438"/>
    <cellStyle name="_DEM-WP(C) Costs not in AURORA 2007PCORC-5.07Update_NIM Summary_DEM-WP(C) ENERG10C--ctn Mid-C_042010 2010GRC" xfId="8437"/>
    <cellStyle name="_DEM-WP(C) Costs not in AURORA 2007PCORC-5.07Update_NIM+O&amp;M Monthly" xfId="8436"/>
    <cellStyle name="_DEM-WP(C) Costs not in AURORA 2007PCORC-5.07Update_Power Costs - Comparison bx Rbtl-Staff-Jt-PC" xfId="8435"/>
    <cellStyle name="_DEM-WP(C) Costs not in AURORA 2007PCORC-5.07Update_Power Costs - Comparison bx Rbtl-Staff-Jt-PC 2" xfId="8434"/>
    <cellStyle name="_DEM-WP(C) Costs not in AURORA 2007PCORC-5.07Update_Power Costs - Comparison bx Rbtl-Staff-Jt-PC 2 2" xfId="8433"/>
    <cellStyle name="_DEM-WP(C) Costs not in AURORA 2007PCORC-5.07Update_Power Costs - Comparison bx Rbtl-Staff-Jt-PC 3" xfId="8432"/>
    <cellStyle name="_DEM-WP(C) Costs not in AURORA 2007PCORC-5.07Update_Power Costs - Comparison bx Rbtl-Staff-Jt-PC_DEM-WP(C) ENERG10C--ctn Mid-C_042010 2010GRC" xfId="8431"/>
    <cellStyle name="_DEM-WP(C) Costs not in AURORA 2007PCORC-5.07Update_Rebuttal Power Costs" xfId="8430"/>
    <cellStyle name="_DEM-WP(C) Costs not in AURORA 2007PCORC-5.07Update_Rebuttal Power Costs 2" xfId="8429"/>
    <cellStyle name="_DEM-WP(C) Costs not in AURORA 2007PCORC-5.07Update_Rebuttal Power Costs 2 2" xfId="8428"/>
    <cellStyle name="_DEM-WP(C) Costs not in AURORA 2007PCORC-5.07Update_Rebuttal Power Costs 3" xfId="8427"/>
    <cellStyle name="_DEM-WP(C) Costs not in AURORA 2007PCORC-5.07Update_Rebuttal Power Costs_DEM-WP(C) ENERG10C--ctn Mid-C_042010 2010GRC" xfId="8426"/>
    <cellStyle name="_DEM-WP(C) Costs not in AURORA 2007PCORC-5.07Update_TENASKA REGULATORY ASSET" xfId="8425"/>
    <cellStyle name="_DEM-WP(C) Costs not in AURORA 2007PCORC-5.07Update_TENASKA REGULATORY ASSET 2" xfId="8424"/>
    <cellStyle name="_DEM-WP(C) Costs not in AURORA 2007PCORC-5.07Update_TENASKA REGULATORY ASSET 2 2" xfId="8423"/>
    <cellStyle name="_DEM-WP(C) Costs not in AURORA 2007PCORC-5.07Update_TENASKA REGULATORY ASSET 3" xfId="8422"/>
    <cellStyle name="_DEM-WP(C) Costs Not In AURORA 2009GRC" xfId="8421"/>
    <cellStyle name="_x0013__DEM-WP(C) ENERG10C--ctn Mid-C_042010 2010GRC" xfId="8420"/>
    <cellStyle name="_DEM-WP(C) Prod O&amp;M 2007GRC" xfId="8419"/>
    <cellStyle name="_DEM-WP(C) Prod O&amp;M 2007GRC 2" xfId="8418"/>
    <cellStyle name="_DEM-WP(C) Prod O&amp;M 2007GRC 2 2" xfId="8417"/>
    <cellStyle name="_DEM-WP(C) Prod O&amp;M 2007GRC 3" xfId="8416"/>
    <cellStyle name="_DEM-WP(C) Prod O&amp;M 2007GRC_Adj Bench DR 3 for Initial Briefs (Electric)" xfId="8415"/>
    <cellStyle name="_DEM-WP(C) Prod O&amp;M 2007GRC_Adj Bench DR 3 for Initial Briefs (Electric) 2" xfId="8414"/>
    <cellStyle name="_DEM-WP(C) Prod O&amp;M 2007GRC_Adj Bench DR 3 for Initial Briefs (Electric) 2 2" xfId="8413"/>
    <cellStyle name="_DEM-WP(C) Prod O&amp;M 2007GRC_Adj Bench DR 3 for Initial Briefs (Electric) 3" xfId="8412"/>
    <cellStyle name="_DEM-WP(C) Prod O&amp;M 2007GRC_Adj Bench DR 3 for Initial Briefs (Electric)_DEM-WP(C) ENERG10C--ctn Mid-C_042010 2010GRC" xfId="8411"/>
    <cellStyle name="_DEM-WP(C) Prod O&amp;M 2007GRC_Book2" xfId="8410"/>
    <cellStyle name="_DEM-WP(C) Prod O&amp;M 2007GRC_Book2 2" xfId="8409"/>
    <cellStyle name="_DEM-WP(C) Prod O&amp;M 2007GRC_Book2 2 2" xfId="8408"/>
    <cellStyle name="_DEM-WP(C) Prod O&amp;M 2007GRC_Book2 3" xfId="8407"/>
    <cellStyle name="_DEM-WP(C) Prod O&amp;M 2007GRC_Book2_Adj Bench DR 3 for Initial Briefs (Electric)" xfId="8406"/>
    <cellStyle name="_DEM-WP(C) Prod O&amp;M 2007GRC_Book2_Adj Bench DR 3 for Initial Briefs (Electric) 2" xfId="8405"/>
    <cellStyle name="_DEM-WP(C) Prod O&amp;M 2007GRC_Book2_Adj Bench DR 3 for Initial Briefs (Electric) 2 2" xfId="8404"/>
    <cellStyle name="_DEM-WP(C) Prod O&amp;M 2007GRC_Book2_Adj Bench DR 3 for Initial Briefs (Electric) 3" xfId="8403"/>
    <cellStyle name="_DEM-WP(C) Prod O&amp;M 2007GRC_Book2_Adj Bench DR 3 for Initial Briefs (Electric)_DEM-WP(C) ENERG10C--ctn Mid-C_042010 2010GRC" xfId="8402"/>
    <cellStyle name="_DEM-WP(C) Prod O&amp;M 2007GRC_Book2_DEM-WP(C) ENERG10C--ctn Mid-C_042010 2010GRC" xfId="8401"/>
    <cellStyle name="_DEM-WP(C) Prod O&amp;M 2007GRC_Book2_Electric Rev Req Model (2009 GRC) Rebuttal" xfId="8400"/>
    <cellStyle name="_DEM-WP(C) Prod O&amp;M 2007GRC_Book2_Electric Rev Req Model (2009 GRC) Rebuttal 2" xfId="8399"/>
    <cellStyle name="_DEM-WP(C) Prod O&amp;M 2007GRC_Book2_Electric Rev Req Model (2009 GRC) Rebuttal 2 2" xfId="8398"/>
    <cellStyle name="_DEM-WP(C) Prod O&amp;M 2007GRC_Book2_Electric Rev Req Model (2009 GRC) Rebuttal 3" xfId="8397"/>
    <cellStyle name="_DEM-WP(C) Prod O&amp;M 2007GRC_Book2_Electric Rev Req Model (2009 GRC) Rebuttal REmoval of New  WH Solar AdjustMI" xfId="8396"/>
    <cellStyle name="_DEM-WP(C) Prod O&amp;M 2007GRC_Book2_Electric Rev Req Model (2009 GRC) Rebuttal REmoval of New  WH Solar AdjustMI 2" xfId="8395"/>
    <cellStyle name="_DEM-WP(C) Prod O&amp;M 2007GRC_Book2_Electric Rev Req Model (2009 GRC) Rebuttal REmoval of New  WH Solar AdjustMI 2 2" xfId="8394"/>
    <cellStyle name="_DEM-WP(C) Prod O&amp;M 2007GRC_Book2_Electric Rev Req Model (2009 GRC) Rebuttal REmoval of New  WH Solar AdjustMI 3" xfId="8393"/>
    <cellStyle name="_DEM-WP(C) Prod O&amp;M 2007GRC_Book2_Electric Rev Req Model (2009 GRC) Rebuttal REmoval of New  WH Solar AdjustMI_DEM-WP(C) ENERG10C--ctn Mid-C_042010 2010GRC" xfId="8392"/>
    <cellStyle name="_DEM-WP(C) Prod O&amp;M 2007GRC_Book2_Electric Rev Req Model (2009 GRC) Revised 01-18-2010" xfId="8391"/>
    <cellStyle name="_DEM-WP(C) Prod O&amp;M 2007GRC_Book2_Electric Rev Req Model (2009 GRC) Revised 01-18-2010 2" xfId="8390"/>
    <cellStyle name="_DEM-WP(C) Prod O&amp;M 2007GRC_Book2_Electric Rev Req Model (2009 GRC) Revised 01-18-2010 2 2" xfId="8389"/>
    <cellStyle name="_DEM-WP(C) Prod O&amp;M 2007GRC_Book2_Electric Rev Req Model (2009 GRC) Revised 01-18-2010 3" xfId="8388"/>
    <cellStyle name="_DEM-WP(C) Prod O&amp;M 2007GRC_Book2_Electric Rev Req Model (2009 GRC) Revised 01-18-2010_DEM-WP(C) ENERG10C--ctn Mid-C_042010 2010GRC" xfId="8387"/>
    <cellStyle name="_DEM-WP(C) Prod O&amp;M 2007GRC_Book2_Final Order Electric EXHIBIT A-1" xfId="8386"/>
    <cellStyle name="_DEM-WP(C) Prod O&amp;M 2007GRC_Book2_Final Order Electric EXHIBIT A-1 2" xfId="8385"/>
    <cellStyle name="_DEM-WP(C) Prod O&amp;M 2007GRC_Book2_Final Order Electric EXHIBIT A-1 2 2" xfId="8384"/>
    <cellStyle name="_DEM-WP(C) Prod O&amp;M 2007GRC_Book2_Final Order Electric EXHIBIT A-1 3" xfId="8383"/>
    <cellStyle name="_DEM-WP(C) Prod O&amp;M 2007GRC_Colstrip 1&amp;2 Annual O&amp;M Budgets" xfId="8382"/>
    <cellStyle name="_DEM-WP(C) Prod O&amp;M 2007GRC_Confidential Material" xfId="8381"/>
    <cellStyle name="_DEM-WP(C) Prod O&amp;M 2007GRC_DEM-WP(C) Colstrip 12 Coal Cost Forecast 2010GRC" xfId="8380"/>
    <cellStyle name="_DEM-WP(C) Prod O&amp;M 2007GRC_DEM-WP(C) ENERG10C--ctn Mid-C_042010 2010GRC" xfId="8379"/>
    <cellStyle name="_DEM-WP(C) Prod O&amp;M 2007GRC_DEM-WP(C) Production O&amp;M 2010GRC As-Filed" xfId="8378"/>
    <cellStyle name="_DEM-WP(C) Prod O&amp;M 2007GRC_DEM-WP(C) Production O&amp;M 2010GRC As-Filed 2" xfId="8377"/>
    <cellStyle name="_DEM-WP(C) Prod O&amp;M 2007GRC_DEM-WP(C) Production O&amp;M 2010GRC As-Filed 3" xfId="8376"/>
    <cellStyle name="_DEM-WP(C) Prod O&amp;M 2007GRC_Electric Rev Req Model (2009 GRC) Rebuttal" xfId="8375"/>
    <cellStyle name="_DEM-WP(C) Prod O&amp;M 2007GRC_Electric Rev Req Model (2009 GRC) Rebuttal 2" xfId="8374"/>
    <cellStyle name="_DEM-WP(C) Prod O&amp;M 2007GRC_Electric Rev Req Model (2009 GRC) Rebuttal 2 2" xfId="8373"/>
    <cellStyle name="_DEM-WP(C) Prod O&amp;M 2007GRC_Electric Rev Req Model (2009 GRC) Rebuttal 3" xfId="8372"/>
    <cellStyle name="_DEM-WP(C) Prod O&amp;M 2007GRC_Electric Rev Req Model (2009 GRC) Rebuttal REmoval of New  WH Solar AdjustMI" xfId="8371"/>
    <cellStyle name="_DEM-WP(C) Prod O&amp;M 2007GRC_Electric Rev Req Model (2009 GRC) Rebuttal REmoval of New  WH Solar AdjustMI 2" xfId="8370"/>
    <cellStyle name="_DEM-WP(C) Prod O&amp;M 2007GRC_Electric Rev Req Model (2009 GRC) Rebuttal REmoval of New  WH Solar AdjustMI 2 2" xfId="8369"/>
    <cellStyle name="_DEM-WP(C) Prod O&amp;M 2007GRC_Electric Rev Req Model (2009 GRC) Rebuttal REmoval of New  WH Solar AdjustMI 3" xfId="8368"/>
    <cellStyle name="_DEM-WP(C) Prod O&amp;M 2007GRC_Electric Rev Req Model (2009 GRC) Rebuttal REmoval of New  WH Solar AdjustMI_DEM-WP(C) ENERG10C--ctn Mid-C_042010 2010GRC" xfId="8367"/>
    <cellStyle name="_DEM-WP(C) Prod O&amp;M 2007GRC_Electric Rev Req Model (2009 GRC) Revised 01-18-2010" xfId="8366"/>
    <cellStyle name="_DEM-WP(C) Prod O&amp;M 2007GRC_Electric Rev Req Model (2009 GRC) Revised 01-18-2010 2" xfId="8365"/>
    <cellStyle name="_DEM-WP(C) Prod O&amp;M 2007GRC_Electric Rev Req Model (2009 GRC) Revised 01-18-2010 2 2" xfId="8364"/>
    <cellStyle name="_DEM-WP(C) Prod O&amp;M 2007GRC_Electric Rev Req Model (2009 GRC) Revised 01-18-2010 3" xfId="8363"/>
    <cellStyle name="_DEM-WP(C) Prod O&amp;M 2007GRC_Electric Rev Req Model (2009 GRC) Revised 01-18-2010_DEM-WP(C) ENERG10C--ctn Mid-C_042010 2010GRC" xfId="8362"/>
    <cellStyle name="_DEM-WP(C) Prod O&amp;M 2007GRC_Final Order Electric EXHIBIT A-1" xfId="8361"/>
    <cellStyle name="_DEM-WP(C) Prod O&amp;M 2007GRC_Final Order Electric EXHIBIT A-1 2" xfId="8360"/>
    <cellStyle name="_DEM-WP(C) Prod O&amp;M 2007GRC_Final Order Electric EXHIBIT A-1 2 2" xfId="8359"/>
    <cellStyle name="_DEM-WP(C) Prod O&amp;M 2007GRC_Final Order Electric EXHIBIT A-1 3" xfId="8358"/>
    <cellStyle name="_DEM-WP(C) Prod O&amp;M 2007GRC_Rebuttal Power Costs" xfId="8357"/>
    <cellStyle name="_DEM-WP(C) Prod O&amp;M 2007GRC_Rebuttal Power Costs 2" xfId="8356"/>
    <cellStyle name="_DEM-WP(C) Prod O&amp;M 2007GRC_Rebuttal Power Costs 2 2" xfId="8355"/>
    <cellStyle name="_DEM-WP(C) Prod O&amp;M 2007GRC_Rebuttal Power Costs 3" xfId="8354"/>
    <cellStyle name="_DEM-WP(C) Prod O&amp;M 2007GRC_Rebuttal Power Costs_Adj Bench DR 3 for Initial Briefs (Electric)" xfId="8353"/>
    <cellStyle name="_DEM-WP(C) Prod O&amp;M 2007GRC_Rebuttal Power Costs_Adj Bench DR 3 for Initial Briefs (Electric) 2" xfId="8352"/>
    <cellStyle name="_DEM-WP(C) Prod O&amp;M 2007GRC_Rebuttal Power Costs_Adj Bench DR 3 for Initial Briefs (Electric) 2 2" xfId="8351"/>
    <cellStyle name="_DEM-WP(C) Prod O&amp;M 2007GRC_Rebuttal Power Costs_Adj Bench DR 3 for Initial Briefs (Electric) 3" xfId="8350"/>
    <cellStyle name="_DEM-WP(C) Prod O&amp;M 2007GRC_Rebuttal Power Costs_Adj Bench DR 3 for Initial Briefs (Electric)_DEM-WP(C) ENERG10C--ctn Mid-C_042010 2010GRC" xfId="8349"/>
    <cellStyle name="_DEM-WP(C) Prod O&amp;M 2007GRC_Rebuttal Power Costs_DEM-WP(C) ENERG10C--ctn Mid-C_042010 2010GRC" xfId="8348"/>
    <cellStyle name="_DEM-WP(C) Prod O&amp;M 2007GRC_Rebuttal Power Costs_Electric Rev Req Model (2009 GRC) Rebuttal" xfId="8347"/>
    <cellStyle name="_DEM-WP(C) Prod O&amp;M 2007GRC_Rebuttal Power Costs_Electric Rev Req Model (2009 GRC) Rebuttal 2" xfId="8346"/>
    <cellStyle name="_DEM-WP(C) Prod O&amp;M 2007GRC_Rebuttal Power Costs_Electric Rev Req Model (2009 GRC) Rebuttal 2 2" xfId="8345"/>
    <cellStyle name="_DEM-WP(C) Prod O&amp;M 2007GRC_Rebuttal Power Costs_Electric Rev Req Model (2009 GRC) Rebuttal 3" xfId="8344"/>
    <cellStyle name="_DEM-WP(C) Prod O&amp;M 2007GRC_Rebuttal Power Costs_Electric Rev Req Model (2009 GRC) Rebuttal REmoval of New  WH Solar AdjustMI" xfId="8343"/>
    <cellStyle name="_DEM-WP(C) Prod O&amp;M 2007GRC_Rebuttal Power Costs_Electric Rev Req Model (2009 GRC) Rebuttal REmoval of New  WH Solar AdjustMI 2" xfId="8342"/>
    <cellStyle name="_DEM-WP(C) Prod O&amp;M 2007GRC_Rebuttal Power Costs_Electric Rev Req Model (2009 GRC) Rebuttal REmoval of New  WH Solar AdjustMI 2 2" xfId="8341"/>
    <cellStyle name="_DEM-WP(C) Prod O&amp;M 2007GRC_Rebuttal Power Costs_Electric Rev Req Model (2009 GRC) Rebuttal REmoval of New  WH Solar AdjustMI 3" xfId="8340"/>
    <cellStyle name="_DEM-WP(C) Prod O&amp;M 2007GRC_Rebuttal Power Costs_Electric Rev Req Model (2009 GRC) Rebuttal REmoval of New  WH Solar AdjustMI_DEM-WP(C) ENERG10C--ctn Mid-C_042010 2010GRC" xfId="8339"/>
    <cellStyle name="_DEM-WP(C) Prod O&amp;M 2007GRC_Rebuttal Power Costs_Electric Rev Req Model (2009 GRC) Revised 01-18-2010" xfId="8338"/>
    <cellStyle name="_DEM-WP(C) Prod O&amp;M 2007GRC_Rebuttal Power Costs_Electric Rev Req Model (2009 GRC) Revised 01-18-2010 2" xfId="8337"/>
    <cellStyle name="_DEM-WP(C) Prod O&amp;M 2007GRC_Rebuttal Power Costs_Electric Rev Req Model (2009 GRC) Revised 01-18-2010 2 2" xfId="8336"/>
    <cellStyle name="_DEM-WP(C) Prod O&amp;M 2007GRC_Rebuttal Power Costs_Electric Rev Req Model (2009 GRC) Revised 01-18-2010 3" xfId="8335"/>
    <cellStyle name="_DEM-WP(C) Prod O&amp;M 2007GRC_Rebuttal Power Costs_Electric Rev Req Model (2009 GRC) Revised 01-18-2010_DEM-WP(C) ENERG10C--ctn Mid-C_042010 2010GRC" xfId="8334"/>
    <cellStyle name="_DEM-WP(C) Prod O&amp;M 2007GRC_Rebuttal Power Costs_Final Order Electric EXHIBIT A-1" xfId="8333"/>
    <cellStyle name="_DEM-WP(C) Prod O&amp;M 2007GRC_Rebuttal Power Costs_Final Order Electric EXHIBIT A-1 2" xfId="8332"/>
    <cellStyle name="_DEM-WP(C) Prod O&amp;M 2007GRC_Rebuttal Power Costs_Final Order Electric EXHIBIT A-1 2 2" xfId="8331"/>
    <cellStyle name="_DEM-WP(C) Prod O&amp;M 2007GRC_Rebuttal Power Costs_Final Order Electric EXHIBIT A-1 3" xfId="8330"/>
    <cellStyle name="_x0013__DEM-WP(C) Production O&amp;M 2010GRC As-Filed" xfId="8329"/>
    <cellStyle name="_x0013__DEM-WP(C) Production O&amp;M 2010GRC As-Filed 2" xfId="8328"/>
    <cellStyle name="_x0013__DEM-WP(C) Production O&amp;M 2010GRC As-Filed 3" xfId="8327"/>
    <cellStyle name="_DEM-WP(C) Rate Year Sumas by Month Update Corrected" xfId="8326"/>
    <cellStyle name="_DEM-WP(C) ST Power Contracts 3102008" xfId="8325"/>
    <cellStyle name="_DEM-WP(C) ST Power Contracts 3102008 2" xfId="8324"/>
    <cellStyle name="_DEM-WP(C) ST Power Contracts 3102008 3" xfId="8323"/>
    <cellStyle name="_DEM-WP(C) ST Power Contracts 3102008 3 2" xfId="8322"/>
    <cellStyle name="_DEM-WP(C) Sumas Proforma 11.14.07" xfId="8321"/>
    <cellStyle name="_DEM-WP(C) Sumas Proforma 11.5.07" xfId="8320"/>
    <cellStyle name="_DEM-WP(C) Wells_Power_Cost" xfId="8319"/>
    <cellStyle name="_DEM-WP(C) Wells_Power_Cost 2" xfId="8318"/>
    <cellStyle name="_DEM-WP(C) Wells_Power_Cost 2 2" xfId="8317"/>
    <cellStyle name="_DEM-WP(C) Westside Hydro Data_051007" xfId="8316"/>
    <cellStyle name="_DEM-WP(C) Westside Hydro Data_051007 2" xfId="8315"/>
    <cellStyle name="_DEM-WP(C) Westside Hydro Data_051007 2 2" xfId="8314"/>
    <cellStyle name="_DEM-WP(C) Westside Hydro Data_051007 3" xfId="8313"/>
    <cellStyle name="_DEM-WP(C) Westside Hydro Data_051007_16.37E Wild Horse Expansion DeferralRevwrkingfile SF" xfId="8312"/>
    <cellStyle name="_DEM-WP(C) Westside Hydro Data_051007_16.37E Wild Horse Expansion DeferralRevwrkingfile SF 2" xfId="8311"/>
    <cellStyle name="_DEM-WP(C) Westside Hydro Data_051007_16.37E Wild Horse Expansion DeferralRevwrkingfile SF 2 2" xfId="8310"/>
    <cellStyle name="_DEM-WP(C) Westside Hydro Data_051007_16.37E Wild Horse Expansion DeferralRevwrkingfile SF 3" xfId="8309"/>
    <cellStyle name="_DEM-WP(C) Westside Hydro Data_051007_16.37E Wild Horse Expansion DeferralRevwrkingfile SF_DEM-WP(C) ENERG10C--ctn Mid-C_042010 2010GRC" xfId="8308"/>
    <cellStyle name="_DEM-WP(C) Westside Hydro Data_051007_2009 GRC Compl Filing - Exhibit D" xfId="8307"/>
    <cellStyle name="_DEM-WP(C) Westside Hydro Data_051007_2009 GRC Compl Filing - Exhibit D 2" xfId="8306"/>
    <cellStyle name="_DEM-WP(C) Westside Hydro Data_051007_2009 GRC Compl Filing - Exhibit D 2 2" xfId="8305"/>
    <cellStyle name="_DEM-WP(C) Westside Hydro Data_051007_2009 GRC Compl Filing - Exhibit D 3" xfId="8304"/>
    <cellStyle name="_DEM-WP(C) Westside Hydro Data_051007_2009 GRC Compl Filing - Exhibit D_DEM-WP(C) ENERG10C--ctn Mid-C_042010 2010GRC" xfId="8303"/>
    <cellStyle name="_DEM-WP(C) Westside Hydro Data_051007_Adj Bench DR 3 for Initial Briefs (Electric)" xfId="8302"/>
    <cellStyle name="_DEM-WP(C) Westside Hydro Data_051007_Adj Bench DR 3 for Initial Briefs (Electric) 2" xfId="8301"/>
    <cellStyle name="_DEM-WP(C) Westside Hydro Data_051007_Adj Bench DR 3 for Initial Briefs (Electric) 2 2" xfId="8300"/>
    <cellStyle name="_DEM-WP(C) Westside Hydro Data_051007_Adj Bench DR 3 for Initial Briefs (Electric) 3" xfId="8299"/>
    <cellStyle name="_DEM-WP(C) Westside Hydro Data_051007_Adj Bench DR 3 for Initial Briefs (Electric)_DEM-WP(C) ENERG10C--ctn Mid-C_042010 2010GRC" xfId="8298"/>
    <cellStyle name="_DEM-WP(C) Westside Hydro Data_051007_Book1" xfId="8297"/>
    <cellStyle name="_DEM-WP(C) Westside Hydro Data_051007_Book2" xfId="8296"/>
    <cellStyle name="_DEM-WP(C) Westside Hydro Data_051007_Book2 2" xfId="8295"/>
    <cellStyle name="_DEM-WP(C) Westside Hydro Data_051007_Book2 2 2" xfId="8294"/>
    <cellStyle name="_DEM-WP(C) Westside Hydro Data_051007_Book2 3" xfId="8293"/>
    <cellStyle name="_DEM-WP(C) Westside Hydro Data_051007_Book2_DEM-WP(C) ENERG10C--ctn Mid-C_042010 2010GRC" xfId="8292"/>
    <cellStyle name="_DEM-WP(C) Westside Hydro Data_051007_Book4" xfId="8291"/>
    <cellStyle name="_DEM-WP(C) Westside Hydro Data_051007_Book4 2" xfId="8290"/>
    <cellStyle name="_DEM-WP(C) Westside Hydro Data_051007_Book4 2 2" xfId="8289"/>
    <cellStyle name="_DEM-WP(C) Westside Hydro Data_051007_Book4 3" xfId="8288"/>
    <cellStyle name="_DEM-WP(C) Westside Hydro Data_051007_Book4_DEM-WP(C) ENERG10C--ctn Mid-C_042010 2010GRC" xfId="8287"/>
    <cellStyle name="_DEM-WP(C) Westside Hydro Data_051007_DEM-WP(C) ENERG10C--ctn Mid-C_042010 2010GRC" xfId="8286"/>
    <cellStyle name="_DEM-WP(C) Westside Hydro Data_051007_Electric Rev Req Model (2009 GRC) " xfId="8285"/>
    <cellStyle name="_DEM-WP(C) Westside Hydro Data_051007_Electric Rev Req Model (2009 GRC)  2" xfId="8284"/>
    <cellStyle name="_DEM-WP(C) Westside Hydro Data_051007_Electric Rev Req Model (2009 GRC)  2 2" xfId="8283"/>
    <cellStyle name="_DEM-WP(C) Westside Hydro Data_051007_Electric Rev Req Model (2009 GRC)  3" xfId="8282"/>
    <cellStyle name="_DEM-WP(C) Westside Hydro Data_051007_Electric Rev Req Model (2009 GRC) _DEM-WP(C) ENERG10C--ctn Mid-C_042010 2010GRC" xfId="8281"/>
    <cellStyle name="_DEM-WP(C) Westside Hydro Data_051007_Electric Rev Req Model (2009 GRC) Rebuttal" xfId="8280"/>
    <cellStyle name="_DEM-WP(C) Westside Hydro Data_051007_Electric Rev Req Model (2009 GRC) Rebuttal 2" xfId="8279"/>
    <cellStyle name="_DEM-WP(C) Westside Hydro Data_051007_Electric Rev Req Model (2009 GRC) Rebuttal 2 2" xfId="8278"/>
    <cellStyle name="_DEM-WP(C) Westside Hydro Data_051007_Electric Rev Req Model (2009 GRC) Rebuttal 3" xfId="8277"/>
    <cellStyle name="_DEM-WP(C) Westside Hydro Data_051007_Electric Rev Req Model (2009 GRC) Rebuttal REmoval of New  WH Solar AdjustMI" xfId="8276"/>
    <cellStyle name="_DEM-WP(C) Westside Hydro Data_051007_Electric Rev Req Model (2009 GRC) Rebuttal REmoval of New  WH Solar AdjustMI 2" xfId="8275"/>
    <cellStyle name="_DEM-WP(C) Westside Hydro Data_051007_Electric Rev Req Model (2009 GRC) Rebuttal REmoval of New  WH Solar AdjustMI 2 2" xfId="8274"/>
    <cellStyle name="_DEM-WP(C) Westside Hydro Data_051007_Electric Rev Req Model (2009 GRC) Rebuttal REmoval of New  WH Solar AdjustMI 3" xfId="8273"/>
    <cellStyle name="_DEM-WP(C) Westside Hydro Data_051007_Electric Rev Req Model (2009 GRC) Rebuttal REmoval of New  WH Solar AdjustMI_DEM-WP(C) ENERG10C--ctn Mid-C_042010 2010GRC" xfId="8272"/>
    <cellStyle name="_DEM-WP(C) Westside Hydro Data_051007_Electric Rev Req Model (2009 GRC) Revised 01-18-2010" xfId="8271"/>
    <cellStyle name="_DEM-WP(C) Westside Hydro Data_051007_Electric Rev Req Model (2009 GRC) Revised 01-18-2010 2" xfId="8270"/>
    <cellStyle name="_DEM-WP(C) Westside Hydro Data_051007_Electric Rev Req Model (2009 GRC) Revised 01-18-2010 2 2" xfId="8269"/>
    <cellStyle name="_DEM-WP(C) Westside Hydro Data_051007_Electric Rev Req Model (2009 GRC) Revised 01-18-2010 3" xfId="8268"/>
    <cellStyle name="_DEM-WP(C) Westside Hydro Data_051007_Electric Rev Req Model (2009 GRC) Revised 01-18-2010_DEM-WP(C) ENERG10C--ctn Mid-C_042010 2010GRC" xfId="8267"/>
    <cellStyle name="_DEM-WP(C) Westside Hydro Data_051007_Electric Rev Req Model (2010 GRC)" xfId="8266"/>
    <cellStyle name="_DEM-WP(C) Westside Hydro Data_051007_Electric Rev Req Model (2010 GRC) SF" xfId="8265"/>
    <cellStyle name="_DEM-WP(C) Westside Hydro Data_051007_Final Order Electric" xfId="8264"/>
    <cellStyle name="_DEM-WP(C) Westside Hydro Data_051007_Final Order Electric EXHIBIT A-1" xfId="8263"/>
    <cellStyle name="_DEM-WP(C) Westside Hydro Data_051007_Final Order Electric EXHIBIT A-1 2" xfId="8262"/>
    <cellStyle name="_DEM-WP(C) Westside Hydro Data_051007_Final Order Electric EXHIBIT A-1 2 2" xfId="8261"/>
    <cellStyle name="_DEM-WP(C) Westside Hydro Data_051007_Final Order Electric EXHIBIT A-1 3" xfId="8260"/>
    <cellStyle name="_DEM-WP(C) Westside Hydro Data_051007_NIM Summary" xfId="8259"/>
    <cellStyle name="_DEM-WP(C) Westside Hydro Data_051007_NIM Summary 2" xfId="8258"/>
    <cellStyle name="_DEM-WP(C) Westside Hydro Data_051007_NIM Summary 2 2" xfId="8257"/>
    <cellStyle name="_DEM-WP(C) Westside Hydro Data_051007_NIM Summary 3" xfId="8256"/>
    <cellStyle name="_DEM-WP(C) Westside Hydro Data_051007_NIM Summary_DEM-WP(C) ENERG10C--ctn Mid-C_042010 2010GRC" xfId="8255"/>
    <cellStyle name="_DEM-WP(C) Westside Hydro Data_051007_Power Costs - Comparison bx Rbtl-Staff-Jt-PC" xfId="8254"/>
    <cellStyle name="_DEM-WP(C) Westside Hydro Data_051007_Power Costs - Comparison bx Rbtl-Staff-Jt-PC 2" xfId="8253"/>
    <cellStyle name="_DEM-WP(C) Westside Hydro Data_051007_Power Costs - Comparison bx Rbtl-Staff-Jt-PC 2 2" xfId="8252"/>
    <cellStyle name="_DEM-WP(C) Westside Hydro Data_051007_Power Costs - Comparison bx Rbtl-Staff-Jt-PC 3" xfId="8251"/>
    <cellStyle name="_DEM-WP(C) Westside Hydro Data_051007_Power Costs - Comparison bx Rbtl-Staff-Jt-PC_DEM-WP(C) ENERG10C--ctn Mid-C_042010 2010GRC" xfId="8250"/>
    <cellStyle name="_DEM-WP(C) Westside Hydro Data_051007_Rebuttal Power Costs" xfId="8249"/>
    <cellStyle name="_DEM-WP(C) Westside Hydro Data_051007_Rebuttal Power Costs 2" xfId="8248"/>
    <cellStyle name="_DEM-WP(C) Westside Hydro Data_051007_Rebuttal Power Costs 2 2" xfId="8247"/>
    <cellStyle name="_DEM-WP(C) Westside Hydro Data_051007_Rebuttal Power Costs 3" xfId="8246"/>
    <cellStyle name="_DEM-WP(C) Westside Hydro Data_051007_Rebuttal Power Costs_DEM-WP(C) ENERG10C--ctn Mid-C_042010 2010GRC" xfId="8245"/>
    <cellStyle name="_DEM-WP(C) Westside Hydro Data_051007_TENASKA REGULATORY ASSET" xfId="8244"/>
    <cellStyle name="_DEM-WP(C) Westside Hydro Data_051007_TENASKA REGULATORY ASSET 2" xfId="8243"/>
    <cellStyle name="_DEM-WP(C) Westside Hydro Data_051007_TENASKA REGULATORY ASSET 2 2" xfId="8242"/>
    <cellStyle name="_DEM-WP(C) Westside Hydro Data_051007_TENASKA REGULATORY ASSET 3" xfId="8241"/>
    <cellStyle name="_Elec Peak Capacity Need_2008-2029_032709_Wind 5% Cap" xfId="8240"/>
    <cellStyle name="_Elec Peak Capacity Need_2008-2029_032709_Wind 5% Cap 2" xfId="8239"/>
    <cellStyle name="_Elec Peak Capacity Need_2008-2029_032709_Wind 5% Cap 2 2" xfId="8238"/>
    <cellStyle name="_Elec Peak Capacity Need_2008-2029_032709_Wind 5% Cap 3" xfId="8237"/>
    <cellStyle name="_Elec Peak Capacity Need_2008-2029_032709_Wind 5% Cap_DEM-WP(C) ENERG10C--ctn Mid-C_042010 2010GRC" xfId="8236"/>
    <cellStyle name="_Elec Peak Capacity Need_2008-2029_032709_Wind 5% Cap_NIM Summary" xfId="8235"/>
    <cellStyle name="_Elec Peak Capacity Need_2008-2029_032709_Wind 5% Cap_NIM Summary 2" xfId="8234"/>
    <cellStyle name="_Elec Peak Capacity Need_2008-2029_032709_Wind 5% Cap_NIM Summary 2 2" xfId="8233"/>
    <cellStyle name="_Elec Peak Capacity Need_2008-2029_032709_Wind 5% Cap_NIM Summary 3" xfId="8232"/>
    <cellStyle name="_Elec Peak Capacity Need_2008-2029_032709_Wind 5% Cap_NIM Summary_DEM-WP(C) ENERG10C--ctn Mid-C_042010 2010GRC" xfId="8231"/>
    <cellStyle name="_Elec Peak Capacity Need_2008-2029_032709_Wind 5% Cap-ST-Adj-PJP1" xfId="8230"/>
    <cellStyle name="_Elec Peak Capacity Need_2008-2029_032709_Wind 5% Cap-ST-Adj-PJP1 2" xfId="8229"/>
    <cellStyle name="_Elec Peak Capacity Need_2008-2029_032709_Wind 5% Cap-ST-Adj-PJP1 2 2" xfId="8228"/>
    <cellStyle name="_Elec Peak Capacity Need_2008-2029_032709_Wind 5% Cap-ST-Adj-PJP1 3" xfId="8227"/>
    <cellStyle name="_Elec Peak Capacity Need_2008-2029_032709_Wind 5% Cap-ST-Adj-PJP1_DEM-WP(C) ENERG10C--ctn Mid-C_042010 2010GRC" xfId="8226"/>
    <cellStyle name="_Elec Peak Capacity Need_2008-2029_032709_Wind 5% Cap-ST-Adj-PJP1_NIM Summary" xfId="8225"/>
    <cellStyle name="_Elec Peak Capacity Need_2008-2029_032709_Wind 5% Cap-ST-Adj-PJP1_NIM Summary 2" xfId="8224"/>
    <cellStyle name="_Elec Peak Capacity Need_2008-2029_032709_Wind 5% Cap-ST-Adj-PJP1_NIM Summary 2 2" xfId="8223"/>
    <cellStyle name="_Elec Peak Capacity Need_2008-2029_032709_Wind 5% Cap-ST-Adj-PJP1_NIM Summary 3" xfId="8222"/>
    <cellStyle name="_Elec Peak Capacity Need_2008-2029_032709_Wind 5% Cap-ST-Adj-PJP1_NIM Summary_DEM-WP(C) ENERG10C--ctn Mid-C_042010 2010GRC" xfId="8221"/>
    <cellStyle name="_Elec Peak Capacity Need_2008-2029_120908_Wind 5% Cap_Low" xfId="8220"/>
    <cellStyle name="_Elec Peak Capacity Need_2008-2029_120908_Wind 5% Cap_Low 2" xfId="8219"/>
    <cellStyle name="_Elec Peak Capacity Need_2008-2029_120908_Wind 5% Cap_Low 2 2" xfId="8218"/>
    <cellStyle name="_Elec Peak Capacity Need_2008-2029_120908_Wind 5% Cap_Low 3" xfId="8217"/>
    <cellStyle name="_Elec Peak Capacity Need_2008-2029_120908_Wind 5% Cap_Low_DEM-WP(C) ENERG10C--ctn Mid-C_042010 2010GRC" xfId="8216"/>
    <cellStyle name="_Elec Peak Capacity Need_2008-2029_120908_Wind 5% Cap_Low_NIM Summary" xfId="8215"/>
    <cellStyle name="_Elec Peak Capacity Need_2008-2029_120908_Wind 5% Cap_Low_NIM Summary 2" xfId="8214"/>
    <cellStyle name="_Elec Peak Capacity Need_2008-2029_120908_Wind 5% Cap_Low_NIM Summary 2 2" xfId="8213"/>
    <cellStyle name="_Elec Peak Capacity Need_2008-2029_120908_Wind 5% Cap_Low_NIM Summary 3" xfId="8212"/>
    <cellStyle name="_Elec Peak Capacity Need_2008-2029_120908_Wind 5% Cap_Low_NIM Summary_DEM-WP(C) ENERG10C--ctn Mid-C_042010 2010GRC" xfId="8211"/>
    <cellStyle name="_Elec Peak Capacity Need_2008-2029_Wind 5% Cap_050809" xfId="8210"/>
    <cellStyle name="_Elec Peak Capacity Need_2008-2029_Wind 5% Cap_050809 2" xfId="8209"/>
    <cellStyle name="_Elec Peak Capacity Need_2008-2029_Wind 5% Cap_050809 2 2" xfId="8208"/>
    <cellStyle name="_Elec Peak Capacity Need_2008-2029_Wind 5% Cap_050809 3" xfId="8207"/>
    <cellStyle name="_Elec Peak Capacity Need_2008-2029_Wind 5% Cap_050809_DEM-WP(C) ENERG10C--ctn Mid-C_042010 2010GRC" xfId="8206"/>
    <cellStyle name="_Elec Peak Capacity Need_2008-2029_Wind 5% Cap_050809_NIM Summary" xfId="8205"/>
    <cellStyle name="_Elec Peak Capacity Need_2008-2029_Wind 5% Cap_050809_NIM Summary 2" xfId="8204"/>
    <cellStyle name="_Elec Peak Capacity Need_2008-2029_Wind 5% Cap_050809_NIM Summary 2 2" xfId="8203"/>
    <cellStyle name="_Elec Peak Capacity Need_2008-2029_Wind 5% Cap_050809_NIM Summary 3" xfId="8202"/>
    <cellStyle name="_Elec Peak Capacity Need_2008-2029_Wind 5% Cap_050809_NIM Summary_DEM-WP(C) ENERG10C--ctn Mid-C_042010 2010GRC" xfId="8201"/>
    <cellStyle name="_x0013__Electric Rev Req Model (2009 GRC) " xfId="8200"/>
    <cellStyle name="_x0013__Electric Rev Req Model (2009 GRC)  2" xfId="8199"/>
    <cellStyle name="_x0013__Electric Rev Req Model (2009 GRC)  2 2" xfId="8198"/>
    <cellStyle name="_x0013__Electric Rev Req Model (2009 GRC)  3" xfId="8197"/>
    <cellStyle name="_x0013__Electric Rev Req Model (2009 GRC) _DEM-WP(C) ENERG10C--ctn Mid-C_042010 2010GRC" xfId="8196"/>
    <cellStyle name="_x0013__Electric Rev Req Model (2009 GRC) Rebuttal" xfId="8195"/>
    <cellStyle name="_x0013__Electric Rev Req Model (2009 GRC) Rebuttal 2" xfId="8194"/>
    <cellStyle name="_x0013__Electric Rev Req Model (2009 GRC) Rebuttal 2 2" xfId="8193"/>
    <cellStyle name="_x0013__Electric Rev Req Model (2009 GRC) Rebuttal 3" xfId="8192"/>
    <cellStyle name="_x0013__Electric Rev Req Model (2009 GRC) Rebuttal REmoval of New  WH Solar AdjustMI" xfId="8191"/>
    <cellStyle name="_x0013__Electric Rev Req Model (2009 GRC) Rebuttal REmoval of New  WH Solar AdjustMI 2" xfId="8190"/>
    <cellStyle name="_x0013__Electric Rev Req Model (2009 GRC) Rebuttal REmoval of New  WH Solar AdjustMI 2 2" xfId="8189"/>
    <cellStyle name="_x0013__Electric Rev Req Model (2009 GRC) Rebuttal REmoval of New  WH Solar AdjustMI 3" xfId="8188"/>
    <cellStyle name="_x0013__Electric Rev Req Model (2009 GRC) Rebuttal REmoval of New  WH Solar AdjustMI_DEM-WP(C) ENERG10C--ctn Mid-C_042010 2010GRC" xfId="8187"/>
    <cellStyle name="_x0013__Electric Rev Req Model (2009 GRC) Revised 01-18-2010" xfId="8186"/>
    <cellStyle name="_x0013__Electric Rev Req Model (2009 GRC) Revised 01-18-2010 2" xfId="8185"/>
    <cellStyle name="_x0013__Electric Rev Req Model (2009 GRC) Revised 01-18-2010 2 2" xfId="8184"/>
    <cellStyle name="_x0013__Electric Rev Req Model (2009 GRC) Revised 01-18-2010 3" xfId="8183"/>
    <cellStyle name="_x0013__Electric Rev Req Model (2009 GRC) Revised 01-18-2010_DEM-WP(C) ENERG10C--ctn Mid-C_042010 2010GRC" xfId="8182"/>
    <cellStyle name="_x0013__Electric Rev Req Model (2010 GRC)" xfId="8181"/>
    <cellStyle name="_x0013__Electric Rev Req Model (2010 GRC) SF" xfId="8180"/>
    <cellStyle name="_ENCOGEN_WBOOK" xfId="8179"/>
    <cellStyle name="_ENCOGEN_WBOOK 2" xfId="8178"/>
    <cellStyle name="_ENCOGEN_WBOOK 2 2" xfId="8177"/>
    <cellStyle name="_ENCOGEN_WBOOK 3" xfId="8176"/>
    <cellStyle name="_ENCOGEN_WBOOK_DEM-WP(C) ENERG10C--ctn Mid-C_042010 2010GRC" xfId="8175"/>
    <cellStyle name="_ENCOGEN_WBOOK_NIM Summary" xfId="8174"/>
    <cellStyle name="_ENCOGEN_WBOOK_NIM Summary 2" xfId="8173"/>
    <cellStyle name="_ENCOGEN_WBOOK_NIM Summary 2 2" xfId="8172"/>
    <cellStyle name="_ENCOGEN_WBOOK_NIM Summary 3" xfId="8171"/>
    <cellStyle name="_ENCOGEN_WBOOK_NIM Summary_DEM-WP(C) ENERG10C--ctn Mid-C_042010 2010GRC" xfId="8170"/>
    <cellStyle name="_x0013__Final Order Electric EXHIBIT A-1" xfId="8169"/>
    <cellStyle name="_x0013__Final Order Electric EXHIBIT A-1 2" xfId="8168"/>
    <cellStyle name="_x0013__Final Order Electric EXHIBIT A-1 2 2" xfId="8167"/>
    <cellStyle name="_x0013__Final Order Electric EXHIBIT A-1 3" xfId="8166"/>
    <cellStyle name="_Fixed Gas Transport 1 19 09" xfId="8165"/>
    <cellStyle name="_Fixed Gas Transport 1 19 09 2" xfId="8164"/>
    <cellStyle name="_Fixed Gas Transport 1 19 09 2 2" xfId="8163"/>
    <cellStyle name="_Fixed Gas Transport 1 19 09 3" xfId="8162"/>
    <cellStyle name="_Fixed Gas Transport 1 19 09_DEM-WP(C) ENERG10C--ctn Mid-C_042010 2010GRC" xfId="8161"/>
    <cellStyle name="_Fuel Prices 4-14" xfId="8160"/>
    <cellStyle name="_Fuel Prices 4-14 2" xfId="8159"/>
    <cellStyle name="_Fuel Prices 4-14 2 2" xfId="8158"/>
    <cellStyle name="_Fuel Prices 4-14 2 2 2" xfId="8157"/>
    <cellStyle name="_Fuel Prices 4-14 2 3" xfId="8156"/>
    <cellStyle name="_Fuel Prices 4-14 3" xfId="8155"/>
    <cellStyle name="_Fuel Prices 4-14 3 2" xfId="8154"/>
    <cellStyle name="_Fuel Prices 4-14 4" xfId="8153"/>
    <cellStyle name="_Fuel Prices 4-14 4 2" xfId="8152"/>
    <cellStyle name="_Fuel Prices 4-14 5" xfId="8151"/>
    <cellStyle name="_Fuel Prices 4-14 5 2" xfId="8150"/>
    <cellStyle name="_Fuel Prices 4-14 6" xfId="8149"/>
    <cellStyle name="_Fuel Prices 4-14 7" xfId="8148"/>
    <cellStyle name="_Fuel Prices 4-14 7 2" xfId="8147"/>
    <cellStyle name="_Fuel Prices 4-14 8" xfId="8146"/>
    <cellStyle name="_Fuel Prices 4-14 8 2" xfId="8145"/>
    <cellStyle name="_Fuel Prices 4-14_04 07E Wild Horse Wind Expansion (C) (2)" xfId="8144"/>
    <cellStyle name="_Fuel Prices 4-14_04 07E Wild Horse Wind Expansion (C) (2) 2" xfId="8143"/>
    <cellStyle name="_Fuel Prices 4-14_04 07E Wild Horse Wind Expansion (C) (2) 2 2" xfId="8142"/>
    <cellStyle name="_Fuel Prices 4-14_04 07E Wild Horse Wind Expansion (C) (2) 3" xfId="8141"/>
    <cellStyle name="_Fuel Prices 4-14_04 07E Wild Horse Wind Expansion (C) (2)_Adj Bench DR 3 for Initial Briefs (Electric)" xfId="8140"/>
    <cellStyle name="_Fuel Prices 4-14_04 07E Wild Horse Wind Expansion (C) (2)_Adj Bench DR 3 for Initial Briefs (Electric) 2" xfId="8139"/>
    <cellStyle name="_Fuel Prices 4-14_04 07E Wild Horse Wind Expansion (C) (2)_Adj Bench DR 3 for Initial Briefs (Electric) 2 2" xfId="8138"/>
    <cellStyle name="_Fuel Prices 4-14_04 07E Wild Horse Wind Expansion (C) (2)_Adj Bench DR 3 for Initial Briefs (Electric) 3" xfId="8137"/>
    <cellStyle name="_Fuel Prices 4-14_04 07E Wild Horse Wind Expansion (C) (2)_Adj Bench DR 3 for Initial Briefs (Electric)_DEM-WP(C) ENERG10C--ctn Mid-C_042010 2010GRC" xfId="8136"/>
    <cellStyle name="_Fuel Prices 4-14_04 07E Wild Horse Wind Expansion (C) (2)_Book1" xfId="8135"/>
    <cellStyle name="_Fuel Prices 4-14_04 07E Wild Horse Wind Expansion (C) (2)_DEM-WP(C) ENERG10C--ctn Mid-C_042010 2010GRC" xfId="8134"/>
    <cellStyle name="_Fuel Prices 4-14_04 07E Wild Horse Wind Expansion (C) (2)_Electric Rev Req Model (2009 GRC) " xfId="8133"/>
    <cellStyle name="_Fuel Prices 4-14_04 07E Wild Horse Wind Expansion (C) (2)_Electric Rev Req Model (2009 GRC)  2" xfId="8132"/>
    <cellStyle name="_Fuel Prices 4-14_04 07E Wild Horse Wind Expansion (C) (2)_Electric Rev Req Model (2009 GRC)  2 2" xfId="8131"/>
    <cellStyle name="_Fuel Prices 4-14_04 07E Wild Horse Wind Expansion (C) (2)_Electric Rev Req Model (2009 GRC)  3" xfId="8130"/>
    <cellStyle name="_Fuel Prices 4-14_04 07E Wild Horse Wind Expansion (C) (2)_Electric Rev Req Model (2009 GRC) _DEM-WP(C) ENERG10C--ctn Mid-C_042010 2010GRC" xfId="8129"/>
    <cellStyle name="_Fuel Prices 4-14_04 07E Wild Horse Wind Expansion (C) (2)_Electric Rev Req Model (2009 GRC) Rebuttal" xfId="8128"/>
    <cellStyle name="_Fuel Prices 4-14_04 07E Wild Horse Wind Expansion (C) (2)_Electric Rev Req Model (2009 GRC) Rebuttal 2" xfId="8127"/>
    <cellStyle name="_Fuel Prices 4-14_04 07E Wild Horse Wind Expansion (C) (2)_Electric Rev Req Model (2009 GRC) Rebuttal 2 2" xfId="8126"/>
    <cellStyle name="_Fuel Prices 4-14_04 07E Wild Horse Wind Expansion (C) (2)_Electric Rev Req Model (2009 GRC) Rebuttal 3" xfId="8125"/>
    <cellStyle name="_Fuel Prices 4-14_04 07E Wild Horse Wind Expansion (C) (2)_Electric Rev Req Model (2009 GRC) Rebuttal REmoval of New  WH Solar AdjustMI" xfId="8124"/>
    <cellStyle name="_Fuel Prices 4-14_04 07E Wild Horse Wind Expansion (C) (2)_Electric Rev Req Model (2009 GRC) Rebuttal REmoval of New  WH Solar AdjustMI 2" xfId="8123"/>
    <cellStyle name="_Fuel Prices 4-14_04 07E Wild Horse Wind Expansion (C) (2)_Electric Rev Req Model (2009 GRC) Rebuttal REmoval of New  WH Solar AdjustMI 2 2" xfId="8122"/>
    <cellStyle name="_Fuel Prices 4-14_04 07E Wild Horse Wind Expansion (C) (2)_Electric Rev Req Model (2009 GRC) Rebuttal REmoval of New  WH Solar AdjustMI 3" xfId="8121"/>
    <cellStyle name="_Fuel Prices 4-14_04 07E Wild Horse Wind Expansion (C) (2)_Electric Rev Req Model (2009 GRC) Rebuttal REmoval of New  WH Solar AdjustMI_DEM-WP(C) ENERG10C--ctn Mid-C_042010 2010GRC" xfId="8120"/>
    <cellStyle name="_Fuel Prices 4-14_04 07E Wild Horse Wind Expansion (C) (2)_Electric Rev Req Model (2009 GRC) Revised 01-18-2010" xfId="8119"/>
    <cellStyle name="_Fuel Prices 4-14_04 07E Wild Horse Wind Expansion (C) (2)_Electric Rev Req Model (2009 GRC) Revised 01-18-2010 2" xfId="8118"/>
    <cellStyle name="_Fuel Prices 4-14_04 07E Wild Horse Wind Expansion (C) (2)_Electric Rev Req Model (2009 GRC) Revised 01-18-2010 2 2" xfId="8117"/>
    <cellStyle name="_Fuel Prices 4-14_04 07E Wild Horse Wind Expansion (C) (2)_Electric Rev Req Model (2009 GRC) Revised 01-18-2010 3" xfId="8116"/>
    <cellStyle name="_Fuel Prices 4-14_04 07E Wild Horse Wind Expansion (C) (2)_Electric Rev Req Model (2009 GRC) Revised 01-18-2010_DEM-WP(C) ENERG10C--ctn Mid-C_042010 2010GRC" xfId="8115"/>
    <cellStyle name="_Fuel Prices 4-14_04 07E Wild Horse Wind Expansion (C) (2)_Electric Rev Req Model (2010 GRC)" xfId="8114"/>
    <cellStyle name="_Fuel Prices 4-14_04 07E Wild Horse Wind Expansion (C) (2)_Electric Rev Req Model (2010 GRC) SF" xfId="8113"/>
    <cellStyle name="_Fuel Prices 4-14_04 07E Wild Horse Wind Expansion (C) (2)_Final Order Electric EXHIBIT A-1" xfId="8112"/>
    <cellStyle name="_Fuel Prices 4-14_04 07E Wild Horse Wind Expansion (C) (2)_Final Order Electric EXHIBIT A-1 2" xfId="8111"/>
    <cellStyle name="_Fuel Prices 4-14_04 07E Wild Horse Wind Expansion (C) (2)_Final Order Electric EXHIBIT A-1 2 2" xfId="8110"/>
    <cellStyle name="_Fuel Prices 4-14_04 07E Wild Horse Wind Expansion (C) (2)_Final Order Electric EXHIBIT A-1 3" xfId="8109"/>
    <cellStyle name="_Fuel Prices 4-14_04 07E Wild Horse Wind Expansion (C) (2)_TENASKA REGULATORY ASSET" xfId="8108"/>
    <cellStyle name="_Fuel Prices 4-14_04 07E Wild Horse Wind Expansion (C) (2)_TENASKA REGULATORY ASSET 2" xfId="8107"/>
    <cellStyle name="_Fuel Prices 4-14_04 07E Wild Horse Wind Expansion (C) (2)_TENASKA REGULATORY ASSET 2 2" xfId="8106"/>
    <cellStyle name="_Fuel Prices 4-14_04 07E Wild Horse Wind Expansion (C) (2)_TENASKA REGULATORY ASSET 3" xfId="8105"/>
    <cellStyle name="_Fuel Prices 4-14_16.37E Wild Horse Expansion DeferralRevwrkingfile SF" xfId="8104"/>
    <cellStyle name="_Fuel Prices 4-14_16.37E Wild Horse Expansion DeferralRevwrkingfile SF 2" xfId="8103"/>
    <cellStyle name="_Fuel Prices 4-14_16.37E Wild Horse Expansion DeferralRevwrkingfile SF 2 2" xfId="8102"/>
    <cellStyle name="_Fuel Prices 4-14_16.37E Wild Horse Expansion DeferralRevwrkingfile SF 3" xfId="8101"/>
    <cellStyle name="_Fuel Prices 4-14_16.37E Wild Horse Expansion DeferralRevwrkingfile SF_DEM-WP(C) ENERG10C--ctn Mid-C_042010 2010GRC" xfId="8100"/>
    <cellStyle name="_Fuel Prices 4-14_2009 Compliance Filing PCA Exhibits for GRC" xfId="8099"/>
    <cellStyle name="_Fuel Prices 4-14_2009 Compliance Filing PCA Exhibits for GRC 2" xfId="8098"/>
    <cellStyle name="_Fuel Prices 4-14_2009 GRC Compl Filing - Exhibit D" xfId="8097"/>
    <cellStyle name="_Fuel Prices 4-14_2009 GRC Compl Filing - Exhibit D 2" xfId="8096"/>
    <cellStyle name="_Fuel Prices 4-14_2009 GRC Compl Filing - Exhibit D 2 2" xfId="8095"/>
    <cellStyle name="_Fuel Prices 4-14_2009 GRC Compl Filing - Exhibit D 3" xfId="8094"/>
    <cellStyle name="_Fuel Prices 4-14_2009 GRC Compl Filing - Exhibit D_DEM-WP(C) ENERG10C--ctn Mid-C_042010 2010GRC" xfId="8093"/>
    <cellStyle name="_Fuel Prices 4-14_2010 PTC's July1_Dec31 2010 " xfId="8092"/>
    <cellStyle name="_Fuel Prices 4-14_2010 PTC's Sept10_Aug11 (Version 4)" xfId="8091"/>
    <cellStyle name="_Fuel Prices 4-14_3.01 Income Statement" xfId="8090"/>
    <cellStyle name="_Fuel Prices 4-14_4 31 Regulatory Assets and Liabilities  7 06- Exhibit D" xfId="8089"/>
    <cellStyle name="_Fuel Prices 4-14_4 31 Regulatory Assets and Liabilities  7 06- Exhibit D 2" xfId="8088"/>
    <cellStyle name="_Fuel Prices 4-14_4 31 Regulatory Assets and Liabilities  7 06- Exhibit D 2 2" xfId="8087"/>
    <cellStyle name="_Fuel Prices 4-14_4 31 Regulatory Assets and Liabilities  7 06- Exhibit D 3" xfId="8086"/>
    <cellStyle name="_Fuel Prices 4-14_4 31 Regulatory Assets and Liabilities  7 06- Exhibit D_DEM-WP(C) ENERG10C--ctn Mid-C_042010 2010GRC" xfId="8085"/>
    <cellStyle name="_Fuel Prices 4-14_4 31 Regulatory Assets and Liabilities  7 06- Exhibit D_NIM Summary" xfId="8084"/>
    <cellStyle name="_Fuel Prices 4-14_4 31 Regulatory Assets and Liabilities  7 06- Exhibit D_NIM Summary 2" xfId="8083"/>
    <cellStyle name="_Fuel Prices 4-14_4 31 Regulatory Assets and Liabilities  7 06- Exhibit D_NIM Summary 2 2" xfId="8082"/>
    <cellStyle name="_Fuel Prices 4-14_4 31 Regulatory Assets and Liabilities  7 06- Exhibit D_NIM Summary 3" xfId="8081"/>
    <cellStyle name="_Fuel Prices 4-14_4 31 Regulatory Assets and Liabilities  7 06- Exhibit D_NIM Summary_DEM-WP(C) ENERG10C--ctn Mid-C_042010 2010GRC" xfId="8080"/>
    <cellStyle name="_Fuel Prices 4-14_4 31 Regulatory Assets and Liabilities  7 06- Exhibit D_NIM+O&amp;M" xfId="8079"/>
    <cellStyle name="_Fuel Prices 4-14_4 31 Regulatory Assets and Liabilities  7 06- Exhibit D_NIM+O&amp;M Monthly" xfId="8078"/>
    <cellStyle name="_Fuel Prices 4-14_4 31E Reg Asset  Liab and EXH D" xfId="8077"/>
    <cellStyle name="_Fuel Prices 4-14_4 31E Reg Asset  Liab and EXH D _ Aug 10 Filing (2)" xfId="8076"/>
    <cellStyle name="_Fuel Prices 4-14_4 32 Regulatory Assets and Liabilities  7 06- Exhibit D" xfId="8075"/>
    <cellStyle name="_Fuel Prices 4-14_4 32 Regulatory Assets and Liabilities  7 06- Exhibit D 2" xfId="8074"/>
    <cellStyle name="_Fuel Prices 4-14_4 32 Regulatory Assets and Liabilities  7 06- Exhibit D 2 2" xfId="8073"/>
    <cellStyle name="_Fuel Prices 4-14_4 32 Regulatory Assets and Liabilities  7 06- Exhibit D 3" xfId="8072"/>
    <cellStyle name="_Fuel Prices 4-14_4 32 Regulatory Assets and Liabilities  7 06- Exhibit D_DEM-WP(C) ENERG10C--ctn Mid-C_042010 2010GRC" xfId="8071"/>
    <cellStyle name="_Fuel Prices 4-14_4 32 Regulatory Assets and Liabilities  7 06- Exhibit D_NIM Summary" xfId="8070"/>
    <cellStyle name="_Fuel Prices 4-14_4 32 Regulatory Assets and Liabilities  7 06- Exhibit D_NIM Summary 2" xfId="8069"/>
    <cellStyle name="_Fuel Prices 4-14_4 32 Regulatory Assets and Liabilities  7 06- Exhibit D_NIM Summary 2 2" xfId="8068"/>
    <cellStyle name="_Fuel Prices 4-14_4 32 Regulatory Assets and Liabilities  7 06- Exhibit D_NIM Summary 3" xfId="8067"/>
    <cellStyle name="_Fuel Prices 4-14_4 32 Regulatory Assets and Liabilities  7 06- Exhibit D_NIM Summary_DEM-WP(C) ENERG10C--ctn Mid-C_042010 2010GRC" xfId="8066"/>
    <cellStyle name="_Fuel Prices 4-14_4 32 Regulatory Assets and Liabilities  7 06- Exhibit D_NIM+O&amp;M" xfId="8065"/>
    <cellStyle name="_Fuel Prices 4-14_4 32 Regulatory Assets and Liabilities  7 06- Exhibit D_NIM+O&amp;M Monthly" xfId="8064"/>
    <cellStyle name="_Fuel Prices 4-14_6.06E Operating Expenses" xfId="8063"/>
    <cellStyle name="_Fuel Prices 4-14_Att B to RECs proceeds proposal" xfId="8062"/>
    <cellStyle name="_Fuel Prices 4-14_AURORA Total New" xfId="8061"/>
    <cellStyle name="_Fuel Prices 4-14_AURORA Total New 2" xfId="8060"/>
    <cellStyle name="_Fuel Prices 4-14_AURORA Total New 2 2" xfId="8059"/>
    <cellStyle name="_Fuel Prices 4-14_AURORA Total New 3" xfId="8058"/>
    <cellStyle name="_Fuel Prices 4-14_Backup for Attachment B 2010-09-09" xfId="8057"/>
    <cellStyle name="_Fuel Prices 4-14_Bench Request - Attachment B" xfId="8056"/>
    <cellStyle name="_Fuel Prices 4-14_Book2" xfId="8055"/>
    <cellStyle name="_Fuel Prices 4-14_Book2 2" xfId="8054"/>
    <cellStyle name="_Fuel Prices 4-14_Book2 2 2" xfId="8053"/>
    <cellStyle name="_Fuel Prices 4-14_Book2 3" xfId="8052"/>
    <cellStyle name="_Fuel Prices 4-14_Book2_Adj Bench DR 3 for Initial Briefs (Electric)" xfId="8051"/>
    <cellStyle name="_Fuel Prices 4-14_Book2_Adj Bench DR 3 for Initial Briefs (Electric) 2" xfId="8050"/>
    <cellStyle name="_Fuel Prices 4-14_Book2_Adj Bench DR 3 for Initial Briefs (Electric) 2 2" xfId="8049"/>
    <cellStyle name="_Fuel Prices 4-14_Book2_Adj Bench DR 3 for Initial Briefs (Electric) 3" xfId="8048"/>
    <cellStyle name="_Fuel Prices 4-14_Book2_Adj Bench DR 3 for Initial Briefs (Electric)_DEM-WP(C) ENERG10C--ctn Mid-C_042010 2010GRC" xfId="8047"/>
    <cellStyle name="_Fuel Prices 4-14_Book2_DEM-WP(C) ENERG10C--ctn Mid-C_042010 2010GRC" xfId="8046"/>
    <cellStyle name="_Fuel Prices 4-14_Book2_Electric Rev Req Model (2009 GRC) Rebuttal" xfId="8045"/>
    <cellStyle name="_Fuel Prices 4-14_Book2_Electric Rev Req Model (2009 GRC) Rebuttal 2" xfId="8044"/>
    <cellStyle name="_Fuel Prices 4-14_Book2_Electric Rev Req Model (2009 GRC) Rebuttal 2 2" xfId="8043"/>
    <cellStyle name="_Fuel Prices 4-14_Book2_Electric Rev Req Model (2009 GRC) Rebuttal 3" xfId="8042"/>
    <cellStyle name="_Fuel Prices 4-14_Book2_Electric Rev Req Model (2009 GRC) Rebuttal REmoval of New  WH Solar AdjustMI" xfId="8041"/>
    <cellStyle name="_Fuel Prices 4-14_Book2_Electric Rev Req Model (2009 GRC) Rebuttal REmoval of New  WH Solar AdjustMI 2" xfId="8040"/>
    <cellStyle name="_Fuel Prices 4-14_Book2_Electric Rev Req Model (2009 GRC) Rebuttal REmoval of New  WH Solar AdjustMI 2 2" xfId="8039"/>
    <cellStyle name="_Fuel Prices 4-14_Book2_Electric Rev Req Model (2009 GRC) Rebuttal REmoval of New  WH Solar AdjustMI 3" xfId="8038"/>
    <cellStyle name="_Fuel Prices 4-14_Book2_Electric Rev Req Model (2009 GRC) Rebuttal REmoval of New  WH Solar AdjustMI_DEM-WP(C) ENERG10C--ctn Mid-C_042010 2010GRC" xfId="8037"/>
    <cellStyle name="_Fuel Prices 4-14_Book2_Electric Rev Req Model (2009 GRC) Revised 01-18-2010" xfId="8036"/>
    <cellStyle name="_Fuel Prices 4-14_Book2_Electric Rev Req Model (2009 GRC) Revised 01-18-2010 2" xfId="8035"/>
    <cellStyle name="_Fuel Prices 4-14_Book2_Electric Rev Req Model (2009 GRC) Revised 01-18-2010 2 2" xfId="8034"/>
    <cellStyle name="_Fuel Prices 4-14_Book2_Electric Rev Req Model (2009 GRC) Revised 01-18-2010 3" xfId="8033"/>
    <cellStyle name="_Fuel Prices 4-14_Book2_Electric Rev Req Model (2009 GRC) Revised 01-18-2010_DEM-WP(C) ENERG10C--ctn Mid-C_042010 2010GRC" xfId="8032"/>
    <cellStyle name="_Fuel Prices 4-14_Book2_Final Order Electric EXHIBIT A-1" xfId="8031"/>
    <cellStyle name="_Fuel Prices 4-14_Book2_Final Order Electric EXHIBIT A-1 2" xfId="8030"/>
    <cellStyle name="_Fuel Prices 4-14_Book2_Final Order Electric EXHIBIT A-1 2 2" xfId="8029"/>
    <cellStyle name="_Fuel Prices 4-14_Book2_Final Order Electric EXHIBIT A-1 3" xfId="8028"/>
    <cellStyle name="_Fuel Prices 4-14_Book4" xfId="8027"/>
    <cellStyle name="_Fuel Prices 4-14_Book4 2" xfId="8026"/>
    <cellStyle name="_Fuel Prices 4-14_Book4 2 2" xfId="8025"/>
    <cellStyle name="_Fuel Prices 4-14_Book4 3" xfId="8024"/>
    <cellStyle name="_Fuel Prices 4-14_Book4_DEM-WP(C) ENERG10C--ctn Mid-C_042010 2010GRC" xfId="8023"/>
    <cellStyle name="_Fuel Prices 4-14_Book9" xfId="8022"/>
    <cellStyle name="_Fuel Prices 4-14_Book9 2" xfId="8021"/>
    <cellStyle name="_Fuel Prices 4-14_Book9 2 2" xfId="8020"/>
    <cellStyle name="_Fuel Prices 4-14_Book9 3" xfId="8019"/>
    <cellStyle name="_Fuel Prices 4-14_Book9_DEM-WP(C) ENERG10C--ctn Mid-C_042010 2010GRC" xfId="8018"/>
    <cellStyle name="_Fuel Prices 4-14_Chelan PUD Power Costs (8-10)" xfId="8017"/>
    <cellStyle name="_Fuel Prices 4-14_DEM-WP(C) Chelan Power Costs" xfId="8016"/>
    <cellStyle name="_Fuel Prices 4-14_DEM-WP(C) ENERG10C--ctn Mid-C_042010 2010GRC" xfId="8015"/>
    <cellStyle name="_Fuel Prices 4-14_DEM-WP(C) Gas Transport 2010GRC" xfId="8014"/>
    <cellStyle name="_Fuel Prices 4-14_Direct Assignment Distribution Plant 2008" xfId="8013"/>
    <cellStyle name="_Fuel Prices 4-14_Direct Assignment Distribution Plant 2008 2" xfId="8012"/>
    <cellStyle name="_Fuel Prices 4-14_Direct Assignment Distribution Plant 2008 2 2" xfId="8011"/>
    <cellStyle name="_Fuel Prices 4-14_Direct Assignment Distribution Plant 2008 2 2 2" xfId="8010"/>
    <cellStyle name="_Fuel Prices 4-14_Direct Assignment Distribution Plant 2008 2 3" xfId="8009"/>
    <cellStyle name="_Fuel Prices 4-14_Direct Assignment Distribution Plant 2008 2 3 2" xfId="8008"/>
    <cellStyle name="_Fuel Prices 4-14_Direct Assignment Distribution Plant 2008 2 4" xfId="8007"/>
    <cellStyle name="_Fuel Prices 4-14_Direct Assignment Distribution Plant 2008 2 4 2" xfId="8006"/>
    <cellStyle name="_Fuel Prices 4-14_Direct Assignment Distribution Plant 2008 3" xfId="8005"/>
    <cellStyle name="_Fuel Prices 4-14_Direct Assignment Distribution Plant 2008 3 2" xfId="8004"/>
    <cellStyle name="_Fuel Prices 4-14_Direct Assignment Distribution Plant 2008 4" xfId="8003"/>
    <cellStyle name="_Fuel Prices 4-14_Direct Assignment Distribution Plant 2008 4 2" xfId="8002"/>
    <cellStyle name="_Fuel Prices 4-14_Direct Assignment Distribution Plant 2008 5" xfId="8001"/>
    <cellStyle name="_Fuel Prices 4-14_Direct Assignment Distribution Plant 2008 6" xfId="8000"/>
    <cellStyle name="_Fuel Prices 4-14_Direct Assignment Distribution Plant 2008 7" xfId="7999"/>
    <cellStyle name="_Fuel Prices 4-14_Direct Assignment Distribution Plant 2008_Low Income 2010 RevRequirement" xfId="7998"/>
    <cellStyle name="_Fuel Prices 4-14_Direct Assignment Distribution Plant 2008_Low Income 2010 RevRequirement (2)" xfId="7997"/>
    <cellStyle name="_Fuel Prices 4-14_Direct Assignment Distribution Plant 2008_Oct2010toSep2011LwIncLead" xfId="7996"/>
    <cellStyle name="_Fuel Prices 4-14_DWH-08 (Rate Spread &amp; Design Workpapers)" xfId="7995"/>
    <cellStyle name="_Fuel Prices 4-14_DWH-08 (Rate Spread &amp; Design Workpapers) 2" xfId="7994"/>
    <cellStyle name="_Fuel Prices 4-14_Electric COS Inputs" xfId="7993"/>
    <cellStyle name="_Fuel Prices 4-14_Electric COS Inputs 2" xfId="7992"/>
    <cellStyle name="_Fuel Prices 4-14_Electric COS Inputs 2 2" xfId="7991"/>
    <cellStyle name="_Fuel Prices 4-14_Electric COS Inputs 2 2 2" xfId="7990"/>
    <cellStyle name="_Fuel Prices 4-14_Electric COS Inputs 2 3" xfId="7989"/>
    <cellStyle name="_Fuel Prices 4-14_Electric COS Inputs 2 3 2" xfId="7988"/>
    <cellStyle name="_Fuel Prices 4-14_Electric COS Inputs 2 4" xfId="7987"/>
    <cellStyle name="_Fuel Prices 4-14_Electric COS Inputs 2 4 2" xfId="7986"/>
    <cellStyle name="_Fuel Prices 4-14_Electric COS Inputs 3" xfId="7985"/>
    <cellStyle name="_Fuel Prices 4-14_Electric COS Inputs 3 2" xfId="7984"/>
    <cellStyle name="_Fuel Prices 4-14_Electric COS Inputs 4" xfId="7983"/>
    <cellStyle name="_Fuel Prices 4-14_Electric COS Inputs 4 2" xfId="7982"/>
    <cellStyle name="_Fuel Prices 4-14_Electric COS Inputs 5" xfId="7981"/>
    <cellStyle name="_Fuel Prices 4-14_Electric COS Inputs 6" xfId="7980"/>
    <cellStyle name="_Fuel Prices 4-14_Electric COS Inputs 7" xfId="7979"/>
    <cellStyle name="_Fuel Prices 4-14_Electric COS Inputs_Low Income 2010 RevRequirement" xfId="7978"/>
    <cellStyle name="_Fuel Prices 4-14_Electric COS Inputs_Low Income 2010 RevRequirement (2)" xfId="7977"/>
    <cellStyle name="_Fuel Prices 4-14_Electric COS Inputs_Oct2010toSep2011LwIncLead" xfId="7976"/>
    <cellStyle name="_Fuel Prices 4-14_Electric Rate Spread and Rate Design 3.23.09" xfId="7975"/>
    <cellStyle name="_Fuel Prices 4-14_Electric Rate Spread and Rate Design 3.23.09 2" xfId="7974"/>
    <cellStyle name="_Fuel Prices 4-14_Electric Rate Spread and Rate Design 3.23.09 2 2" xfId="7973"/>
    <cellStyle name="_Fuel Prices 4-14_Electric Rate Spread and Rate Design 3.23.09 2 2 2" xfId="7972"/>
    <cellStyle name="_Fuel Prices 4-14_Electric Rate Spread and Rate Design 3.23.09 2 3" xfId="7971"/>
    <cellStyle name="_Fuel Prices 4-14_Electric Rate Spread and Rate Design 3.23.09 2 3 2" xfId="7970"/>
    <cellStyle name="_Fuel Prices 4-14_Electric Rate Spread and Rate Design 3.23.09 2 4" xfId="7969"/>
    <cellStyle name="_Fuel Prices 4-14_Electric Rate Spread and Rate Design 3.23.09 2 4 2" xfId="7968"/>
    <cellStyle name="_Fuel Prices 4-14_Electric Rate Spread and Rate Design 3.23.09 3" xfId="7967"/>
    <cellStyle name="_Fuel Prices 4-14_Electric Rate Spread and Rate Design 3.23.09 3 2" xfId="7966"/>
    <cellStyle name="_Fuel Prices 4-14_Electric Rate Spread and Rate Design 3.23.09 4" xfId="7965"/>
    <cellStyle name="_Fuel Prices 4-14_Electric Rate Spread and Rate Design 3.23.09 4 2" xfId="7964"/>
    <cellStyle name="_Fuel Prices 4-14_Electric Rate Spread and Rate Design 3.23.09 5" xfId="7963"/>
    <cellStyle name="_Fuel Prices 4-14_Electric Rate Spread and Rate Design 3.23.09 6" xfId="7962"/>
    <cellStyle name="_Fuel Prices 4-14_Electric Rate Spread and Rate Design 3.23.09 7" xfId="7961"/>
    <cellStyle name="_Fuel Prices 4-14_Electric Rate Spread and Rate Design 3.23.09_Low Income 2010 RevRequirement" xfId="7960"/>
    <cellStyle name="_Fuel Prices 4-14_Electric Rate Spread and Rate Design 3.23.09_Low Income 2010 RevRequirement (2)" xfId="7959"/>
    <cellStyle name="_Fuel Prices 4-14_Electric Rate Spread and Rate Design 3.23.09_Oct2010toSep2011LwIncLead" xfId="7958"/>
    <cellStyle name="_Fuel Prices 4-14_Exh A-1 resulting from UE-112050 effective Jan 1 2012" xfId="7957"/>
    <cellStyle name="_Fuel Prices 4-14_Exh G - Klamath Peaker PPA fr C Locke 2-12" xfId="7956"/>
    <cellStyle name="_Fuel Prices 4-14_Exhibit A-1 effective 4-1-11 fr S Free 12-11" xfId="7955"/>
    <cellStyle name="_Fuel Prices 4-14_Final 2008 PTC Rate Design Workpapers 10.27.08" xfId="7954"/>
    <cellStyle name="_Fuel Prices 4-14_Final 2008 PTC Rate Design Workpapers 10.27.08 2" xfId="7953"/>
    <cellStyle name="_Fuel Prices 4-14_Final 2009 Electric Low Income Workpapers" xfId="7952"/>
    <cellStyle name="_Fuel Prices 4-14_Final 2009 Electric Low Income Workpapers 2" xfId="7951"/>
    <cellStyle name="_Fuel Prices 4-14_INPUTS" xfId="7950"/>
    <cellStyle name="_Fuel Prices 4-14_INPUTS 2" xfId="7949"/>
    <cellStyle name="_Fuel Prices 4-14_INPUTS 2 2" xfId="7948"/>
    <cellStyle name="_Fuel Prices 4-14_INPUTS 2 2 2" xfId="7947"/>
    <cellStyle name="_Fuel Prices 4-14_INPUTS 2 3" xfId="7946"/>
    <cellStyle name="_Fuel Prices 4-14_INPUTS 2 3 2" xfId="7945"/>
    <cellStyle name="_Fuel Prices 4-14_INPUTS 2 4" xfId="7944"/>
    <cellStyle name="_Fuel Prices 4-14_INPUTS 2 4 2" xfId="7943"/>
    <cellStyle name="_Fuel Prices 4-14_INPUTS 3" xfId="7942"/>
    <cellStyle name="_Fuel Prices 4-14_INPUTS 3 2" xfId="7941"/>
    <cellStyle name="_Fuel Prices 4-14_INPUTS 4" xfId="7940"/>
    <cellStyle name="_Fuel Prices 4-14_INPUTS 4 2" xfId="7939"/>
    <cellStyle name="_Fuel Prices 4-14_INPUTS 5" xfId="7938"/>
    <cellStyle name="_Fuel Prices 4-14_INPUTS 6" xfId="7937"/>
    <cellStyle name="_Fuel Prices 4-14_INPUTS 7" xfId="7936"/>
    <cellStyle name="_Fuel Prices 4-14_INPUTS_Low Income 2010 RevRequirement" xfId="7935"/>
    <cellStyle name="_Fuel Prices 4-14_INPUTS_Low Income 2010 RevRequirement (2)" xfId="7934"/>
    <cellStyle name="_Fuel Prices 4-14_INPUTS_Oct2010toSep2011LwIncLead" xfId="7933"/>
    <cellStyle name="_Fuel Prices 4-14_Leased Transformer &amp; Substation Plant &amp; Rev 12-2009" xfId="7932"/>
    <cellStyle name="_Fuel Prices 4-14_Leased Transformer &amp; Substation Plant &amp; Rev 12-2009 2" xfId="7931"/>
    <cellStyle name="_Fuel Prices 4-14_Leased Transformer &amp; Substation Plant &amp; Rev 12-2009 2 2" xfId="7930"/>
    <cellStyle name="_Fuel Prices 4-14_Leased Transformer &amp; Substation Plant &amp; Rev 12-2009 2 2 2" xfId="7929"/>
    <cellStyle name="_Fuel Prices 4-14_Leased Transformer &amp; Substation Plant &amp; Rev 12-2009 2 3" xfId="7928"/>
    <cellStyle name="_Fuel Prices 4-14_Leased Transformer &amp; Substation Plant &amp; Rev 12-2009 2 3 2" xfId="7927"/>
    <cellStyle name="_Fuel Prices 4-14_Leased Transformer &amp; Substation Plant &amp; Rev 12-2009 2 4" xfId="7926"/>
    <cellStyle name="_Fuel Prices 4-14_Leased Transformer &amp; Substation Plant &amp; Rev 12-2009 2 4 2" xfId="7925"/>
    <cellStyle name="_Fuel Prices 4-14_Leased Transformer &amp; Substation Plant &amp; Rev 12-2009 3" xfId="7924"/>
    <cellStyle name="_Fuel Prices 4-14_Leased Transformer &amp; Substation Plant &amp; Rev 12-2009 3 2" xfId="7923"/>
    <cellStyle name="_Fuel Prices 4-14_Leased Transformer &amp; Substation Plant &amp; Rev 12-2009 4" xfId="7922"/>
    <cellStyle name="_Fuel Prices 4-14_Leased Transformer &amp; Substation Plant &amp; Rev 12-2009 4 2" xfId="7921"/>
    <cellStyle name="_Fuel Prices 4-14_Leased Transformer &amp; Substation Plant &amp; Rev 12-2009 5" xfId="7920"/>
    <cellStyle name="_Fuel Prices 4-14_Leased Transformer &amp; Substation Plant &amp; Rev 12-2009 6" xfId="7919"/>
    <cellStyle name="_Fuel Prices 4-14_Leased Transformer &amp; Substation Plant &amp; Rev 12-2009 7" xfId="7918"/>
    <cellStyle name="_Fuel Prices 4-14_Leased Transformer &amp; Substation Plant &amp; Rev 12-2009_Low Income 2010 RevRequirement" xfId="7917"/>
    <cellStyle name="_Fuel Prices 4-14_Leased Transformer &amp; Substation Plant &amp; Rev 12-2009_Low Income 2010 RevRequirement (2)" xfId="7916"/>
    <cellStyle name="_Fuel Prices 4-14_Leased Transformer &amp; Substation Plant &amp; Rev 12-2009_Oct2010toSep2011LwIncLead" xfId="7915"/>
    <cellStyle name="_Fuel Prices 4-14_Low Income 2010 RevRequirement" xfId="7914"/>
    <cellStyle name="_Fuel Prices 4-14_Low Income 2010 RevRequirement (2)" xfId="7913"/>
    <cellStyle name="_Fuel Prices 4-14_NIM Summary" xfId="7912"/>
    <cellStyle name="_Fuel Prices 4-14_NIM Summary 09GRC" xfId="7911"/>
    <cellStyle name="_Fuel Prices 4-14_NIM Summary 09GRC 2" xfId="7910"/>
    <cellStyle name="_Fuel Prices 4-14_NIM Summary 09GRC 2 2" xfId="7909"/>
    <cellStyle name="_Fuel Prices 4-14_NIM Summary 09GRC 3" xfId="7908"/>
    <cellStyle name="_Fuel Prices 4-14_NIM Summary 09GRC_DEM-WP(C) ENERG10C--ctn Mid-C_042010 2010GRC" xfId="7907"/>
    <cellStyle name="_Fuel Prices 4-14_NIM Summary 10" xfId="7906"/>
    <cellStyle name="_Fuel Prices 4-14_NIM Summary 2" xfId="7905"/>
    <cellStyle name="_Fuel Prices 4-14_NIM Summary 2 2" xfId="7904"/>
    <cellStyle name="_Fuel Prices 4-14_NIM Summary 3" xfId="7903"/>
    <cellStyle name="_Fuel Prices 4-14_NIM Summary 4" xfId="7902"/>
    <cellStyle name="_Fuel Prices 4-14_NIM Summary 5" xfId="7901"/>
    <cellStyle name="_Fuel Prices 4-14_NIM Summary 6" xfId="7900"/>
    <cellStyle name="_Fuel Prices 4-14_NIM Summary 7" xfId="7899"/>
    <cellStyle name="_Fuel Prices 4-14_NIM Summary 8" xfId="7898"/>
    <cellStyle name="_Fuel Prices 4-14_NIM Summary 9" xfId="7897"/>
    <cellStyle name="_Fuel Prices 4-14_NIM Summary_DEM-WP(C) ENERG10C--ctn Mid-C_042010 2010GRC" xfId="7896"/>
    <cellStyle name="_Fuel Prices 4-14_NIM+O&amp;M" xfId="7895"/>
    <cellStyle name="_Fuel Prices 4-14_NIM+O&amp;M 2" xfId="7894"/>
    <cellStyle name="_Fuel Prices 4-14_NIM+O&amp;M Monthly" xfId="7893"/>
    <cellStyle name="_Fuel Prices 4-14_NIM+O&amp;M Monthly 2" xfId="7892"/>
    <cellStyle name="_Fuel Prices 4-14_Oct2010toSep2011LwIncLead" xfId="7891"/>
    <cellStyle name="_Fuel Prices 4-14_PCA 10 -  Exhibit D Dec 2011" xfId="7890"/>
    <cellStyle name="_Fuel Prices 4-14_PCA 10 -  Exhibit D from A Kellogg Jan 2011" xfId="7889"/>
    <cellStyle name="_Fuel Prices 4-14_PCA 10 -  Exhibit D from A Kellogg July 2011" xfId="7888"/>
    <cellStyle name="_Fuel Prices 4-14_PCA 10 -  Exhibit D from S Free Rcv'd 12-11" xfId="7887"/>
    <cellStyle name="_Fuel Prices 4-14_PCA 11 -  Exhibit D Apr 2012 fr A Kellogg v2" xfId="7886"/>
    <cellStyle name="_Fuel Prices 4-14_PCA 11 -  Exhibit D Jan 2012 fr A Kellogg" xfId="7885"/>
    <cellStyle name="_Fuel Prices 4-14_PCA 11 -  Exhibit D Jan 2012 WF" xfId="7884"/>
    <cellStyle name="_Fuel Prices 4-14_PCA 9 -  Exhibit D April 2010" xfId="7883"/>
    <cellStyle name="_Fuel Prices 4-14_PCA 9 -  Exhibit D April 2010 (3)" xfId="7882"/>
    <cellStyle name="_Fuel Prices 4-14_PCA 9 -  Exhibit D April 2010 (3) 2" xfId="7881"/>
    <cellStyle name="_Fuel Prices 4-14_PCA 9 -  Exhibit D April 2010 (3) 2 2" xfId="7880"/>
    <cellStyle name="_Fuel Prices 4-14_PCA 9 -  Exhibit D April 2010 (3) 3" xfId="7879"/>
    <cellStyle name="_Fuel Prices 4-14_PCA 9 -  Exhibit D April 2010 (3)_DEM-WP(C) ENERG10C--ctn Mid-C_042010 2010GRC" xfId="7878"/>
    <cellStyle name="_Fuel Prices 4-14_PCA 9 -  Exhibit D April 2010 2" xfId="7877"/>
    <cellStyle name="_Fuel Prices 4-14_PCA 9 -  Exhibit D April 2010 3" xfId="7876"/>
    <cellStyle name="_Fuel Prices 4-14_PCA 9 -  Exhibit D April 2010 4" xfId="7875"/>
    <cellStyle name="_Fuel Prices 4-14_PCA 9 -  Exhibit D April 2010 5" xfId="7874"/>
    <cellStyle name="_Fuel Prices 4-14_PCA 9 -  Exhibit D April 2010 6" xfId="7873"/>
    <cellStyle name="_Fuel Prices 4-14_PCA 9 -  Exhibit D April 2010 7" xfId="7872"/>
    <cellStyle name="_Fuel Prices 4-14_PCA 9 -  Exhibit D Nov 2010" xfId="7871"/>
    <cellStyle name="_Fuel Prices 4-14_PCA 9 -  Exhibit D Nov 2010 2" xfId="7870"/>
    <cellStyle name="_Fuel Prices 4-14_PCA 9 - Exhibit D at August 2010" xfId="7869"/>
    <cellStyle name="_Fuel Prices 4-14_PCA 9 - Exhibit D at August 2010 2" xfId="7868"/>
    <cellStyle name="_Fuel Prices 4-14_PCA 9 - Exhibit D June 2010 GRC" xfId="7867"/>
    <cellStyle name="_Fuel Prices 4-14_PCA 9 - Exhibit D June 2010 GRC 2" xfId="7866"/>
    <cellStyle name="_Fuel Prices 4-14_Peak Credit Exhibits for 2009 GRC" xfId="7865"/>
    <cellStyle name="_Fuel Prices 4-14_Peak Credit Exhibits for 2009 GRC 2" xfId="7864"/>
    <cellStyle name="_Fuel Prices 4-14_Peak Credit Exhibits for 2009 GRC 2 2" xfId="7863"/>
    <cellStyle name="_Fuel Prices 4-14_Peak Credit Exhibits for 2009 GRC 2 2 2" xfId="7862"/>
    <cellStyle name="_Fuel Prices 4-14_Peak Credit Exhibits for 2009 GRC 2 3" xfId="7861"/>
    <cellStyle name="_Fuel Prices 4-14_Peak Credit Exhibits for 2009 GRC 2 3 2" xfId="7860"/>
    <cellStyle name="_Fuel Prices 4-14_Peak Credit Exhibits for 2009 GRC 2 4" xfId="7859"/>
    <cellStyle name="_Fuel Prices 4-14_Peak Credit Exhibits for 2009 GRC 2 4 2" xfId="7858"/>
    <cellStyle name="_Fuel Prices 4-14_Peak Credit Exhibits for 2009 GRC 3" xfId="7857"/>
    <cellStyle name="_Fuel Prices 4-14_Peak Credit Exhibits for 2009 GRC 3 2" xfId="7856"/>
    <cellStyle name="_Fuel Prices 4-14_Peak Credit Exhibits for 2009 GRC 4" xfId="7855"/>
    <cellStyle name="_Fuel Prices 4-14_Peak Credit Exhibits for 2009 GRC 4 2" xfId="7854"/>
    <cellStyle name="_Fuel Prices 4-14_Peak Credit Exhibits for 2009 GRC 5" xfId="7853"/>
    <cellStyle name="_Fuel Prices 4-14_Peak Credit Exhibits for 2009 GRC 6" xfId="7852"/>
    <cellStyle name="_Fuel Prices 4-14_Peak Credit Exhibits for 2009 GRC 7" xfId="7851"/>
    <cellStyle name="_Fuel Prices 4-14_Peak Credit Exhibits for 2009 GRC_Low Income 2010 RevRequirement" xfId="7850"/>
    <cellStyle name="_Fuel Prices 4-14_Peak Credit Exhibits for 2009 GRC_Low Income 2010 RevRequirement (2)" xfId="7849"/>
    <cellStyle name="_Fuel Prices 4-14_Peak Credit Exhibits for 2009 GRC_Oct2010toSep2011LwIncLead" xfId="7848"/>
    <cellStyle name="_Fuel Prices 4-14_Power Costs - Comparison bx Rbtl-Staff-Jt-PC" xfId="7847"/>
    <cellStyle name="_Fuel Prices 4-14_Power Costs - Comparison bx Rbtl-Staff-Jt-PC 2" xfId="7846"/>
    <cellStyle name="_Fuel Prices 4-14_Power Costs - Comparison bx Rbtl-Staff-Jt-PC 2 2" xfId="7845"/>
    <cellStyle name="_Fuel Prices 4-14_Power Costs - Comparison bx Rbtl-Staff-Jt-PC 3" xfId="7844"/>
    <cellStyle name="_Fuel Prices 4-14_Power Costs - Comparison bx Rbtl-Staff-Jt-PC_Adj Bench DR 3 for Initial Briefs (Electric)" xfId="7843"/>
    <cellStyle name="_Fuel Prices 4-14_Power Costs - Comparison bx Rbtl-Staff-Jt-PC_Adj Bench DR 3 for Initial Briefs (Electric) 2" xfId="7842"/>
    <cellStyle name="_Fuel Prices 4-14_Power Costs - Comparison bx Rbtl-Staff-Jt-PC_Adj Bench DR 3 for Initial Briefs (Electric) 2 2" xfId="7841"/>
    <cellStyle name="_Fuel Prices 4-14_Power Costs - Comparison bx Rbtl-Staff-Jt-PC_Adj Bench DR 3 for Initial Briefs (Electric) 3" xfId="7840"/>
    <cellStyle name="_Fuel Prices 4-14_Power Costs - Comparison bx Rbtl-Staff-Jt-PC_Adj Bench DR 3 for Initial Briefs (Electric)_DEM-WP(C) ENERG10C--ctn Mid-C_042010 2010GRC" xfId="7839"/>
    <cellStyle name="_Fuel Prices 4-14_Power Costs - Comparison bx Rbtl-Staff-Jt-PC_DEM-WP(C) ENERG10C--ctn Mid-C_042010 2010GRC" xfId="7838"/>
    <cellStyle name="_Fuel Prices 4-14_Power Costs - Comparison bx Rbtl-Staff-Jt-PC_Electric Rev Req Model (2009 GRC) Rebuttal" xfId="7837"/>
    <cellStyle name="_Fuel Prices 4-14_Power Costs - Comparison bx Rbtl-Staff-Jt-PC_Electric Rev Req Model (2009 GRC) Rebuttal 2" xfId="7836"/>
    <cellStyle name="_Fuel Prices 4-14_Power Costs - Comparison bx Rbtl-Staff-Jt-PC_Electric Rev Req Model (2009 GRC) Rebuttal 2 2" xfId="7835"/>
    <cellStyle name="_Fuel Prices 4-14_Power Costs - Comparison bx Rbtl-Staff-Jt-PC_Electric Rev Req Model (2009 GRC) Rebuttal 3" xfId="7834"/>
    <cellStyle name="_Fuel Prices 4-14_Power Costs - Comparison bx Rbtl-Staff-Jt-PC_Electric Rev Req Model (2009 GRC) Rebuttal REmoval of New  WH Solar AdjustMI" xfId="7833"/>
    <cellStyle name="_Fuel Prices 4-14_Power Costs - Comparison bx Rbtl-Staff-Jt-PC_Electric Rev Req Model (2009 GRC) Rebuttal REmoval of New  WH Solar AdjustMI 2" xfId="7832"/>
    <cellStyle name="_Fuel Prices 4-14_Power Costs - Comparison bx Rbtl-Staff-Jt-PC_Electric Rev Req Model (2009 GRC) Rebuttal REmoval of New  WH Solar AdjustMI 2 2" xfId="7831"/>
    <cellStyle name="_Fuel Prices 4-14_Power Costs - Comparison bx Rbtl-Staff-Jt-PC_Electric Rev Req Model (2009 GRC) Rebuttal REmoval of New  WH Solar AdjustMI 3" xfId="7830"/>
    <cellStyle name="_Fuel Prices 4-14_Power Costs - Comparison bx Rbtl-Staff-Jt-PC_Electric Rev Req Model (2009 GRC) Rebuttal REmoval of New  WH Solar AdjustMI_DEM-WP(C) ENERG10C--ctn Mid-C_042010 2010GRC" xfId="7829"/>
    <cellStyle name="_Fuel Prices 4-14_Power Costs - Comparison bx Rbtl-Staff-Jt-PC_Electric Rev Req Model (2009 GRC) Revised 01-18-2010" xfId="7828"/>
    <cellStyle name="_Fuel Prices 4-14_Power Costs - Comparison bx Rbtl-Staff-Jt-PC_Electric Rev Req Model (2009 GRC) Revised 01-18-2010 2" xfId="7827"/>
    <cellStyle name="_Fuel Prices 4-14_Power Costs - Comparison bx Rbtl-Staff-Jt-PC_Electric Rev Req Model (2009 GRC) Revised 01-18-2010 2 2" xfId="7826"/>
    <cellStyle name="_Fuel Prices 4-14_Power Costs - Comparison bx Rbtl-Staff-Jt-PC_Electric Rev Req Model (2009 GRC) Revised 01-18-2010 3" xfId="7825"/>
    <cellStyle name="_Fuel Prices 4-14_Power Costs - Comparison bx Rbtl-Staff-Jt-PC_Electric Rev Req Model (2009 GRC) Revised 01-18-2010_DEM-WP(C) ENERG10C--ctn Mid-C_042010 2010GRC" xfId="7824"/>
    <cellStyle name="_Fuel Prices 4-14_Power Costs - Comparison bx Rbtl-Staff-Jt-PC_Final Order Electric EXHIBIT A-1" xfId="7823"/>
    <cellStyle name="_Fuel Prices 4-14_Power Costs - Comparison bx Rbtl-Staff-Jt-PC_Final Order Electric EXHIBIT A-1 2" xfId="7822"/>
    <cellStyle name="_Fuel Prices 4-14_Power Costs - Comparison bx Rbtl-Staff-Jt-PC_Final Order Electric EXHIBIT A-1 2 2" xfId="7821"/>
    <cellStyle name="_Fuel Prices 4-14_Power Costs - Comparison bx Rbtl-Staff-Jt-PC_Final Order Electric EXHIBIT A-1 3" xfId="7820"/>
    <cellStyle name="_Fuel Prices 4-14_Production Adj 4.37" xfId="7819"/>
    <cellStyle name="_Fuel Prices 4-14_Production Adj 4.37 2" xfId="7818"/>
    <cellStyle name="_Fuel Prices 4-14_Production Adj 4.37 2 2" xfId="7817"/>
    <cellStyle name="_Fuel Prices 4-14_Production Adj 4.37 3" xfId="7816"/>
    <cellStyle name="_Fuel Prices 4-14_Purchased Power Adj 4.03" xfId="7815"/>
    <cellStyle name="_Fuel Prices 4-14_Purchased Power Adj 4.03 2" xfId="7814"/>
    <cellStyle name="_Fuel Prices 4-14_Purchased Power Adj 4.03 2 2" xfId="7813"/>
    <cellStyle name="_Fuel Prices 4-14_Purchased Power Adj 4.03 3" xfId="7812"/>
    <cellStyle name="_Fuel Prices 4-14_Rate Design Sch 24" xfId="7811"/>
    <cellStyle name="_Fuel Prices 4-14_Rate Design Sch 24 2" xfId="7810"/>
    <cellStyle name="_Fuel Prices 4-14_Rate Design Sch 25" xfId="7809"/>
    <cellStyle name="_Fuel Prices 4-14_Rate Design Sch 25 2" xfId="7808"/>
    <cellStyle name="_Fuel Prices 4-14_Rate Design Sch 25 2 2" xfId="7807"/>
    <cellStyle name="_Fuel Prices 4-14_Rate Design Sch 25 3" xfId="7806"/>
    <cellStyle name="_Fuel Prices 4-14_Rate Design Sch 26" xfId="7805"/>
    <cellStyle name="_Fuel Prices 4-14_Rate Design Sch 26 2" xfId="7804"/>
    <cellStyle name="_Fuel Prices 4-14_Rate Design Sch 26 2 2" xfId="7803"/>
    <cellStyle name="_Fuel Prices 4-14_Rate Design Sch 26 3" xfId="7802"/>
    <cellStyle name="_Fuel Prices 4-14_Rate Design Sch 31" xfId="7801"/>
    <cellStyle name="_Fuel Prices 4-14_Rate Design Sch 31 2" xfId="7800"/>
    <cellStyle name="_Fuel Prices 4-14_Rate Design Sch 31 2 2" xfId="7799"/>
    <cellStyle name="_Fuel Prices 4-14_Rate Design Sch 31 3" xfId="7798"/>
    <cellStyle name="_Fuel Prices 4-14_Rate Design Sch 43" xfId="7797"/>
    <cellStyle name="_Fuel Prices 4-14_Rate Design Sch 43 2" xfId="7796"/>
    <cellStyle name="_Fuel Prices 4-14_Rate Design Sch 43 2 2" xfId="7795"/>
    <cellStyle name="_Fuel Prices 4-14_Rate Design Sch 43 3" xfId="7794"/>
    <cellStyle name="_Fuel Prices 4-14_Rate Design Sch 448-449" xfId="7793"/>
    <cellStyle name="_Fuel Prices 4-14_Rate Design Sch 448-449 2" xfId="7792"/>
    <cellStyle name="_Fuel Prices 4-14_Rate Design Sch 46" xfId="7791"/>
    <cellStyle name="_Fuel Prices 4-14_Rate Design Sch 46 2" xfId="7790"/>
    <cellStyle name="_Fuel Prices 4-14_Rate Design Sch 46 2 2" xfId="7789"/>
    <cellStyle name="_Fuel Prices 4-14_Rate Design Sch 46 3" xfId="7788"/>
    <cellStyle name="_Fuel Prices 4-14_Rate Spread" xfId="7787"/>
    <cellStyle name="_Fuel Prices 4-14_Rate Spread 2" xfId="7786"/>
    <cellStyle name="_Fuel Prices 4-14_Rate Spread 2 2" xfId="7785"/>
    <cellStyle name="_Fuel Prices 4-14_Rate Spread 3" xfId="7784"/>
    <cellStyle name="_Fuel Prices 4-14_Rebuttal Power Costs" xfId="7783"/>
    <cellStyle name="_Fuel Prices 4-14_Rebuttal Power Costs 2" xfId="7782"/>
    <cellStyle name="_Fuel Prices 4-14_Rebuttal Power Costs 2 2" xfId="7781"/>
    <cellStyle name="_Fuel Prices 4-14_Rebuttal Power Costs 3" xfId="7780"/>
    <cellStyle name="_Fuel Prices 4-14_Rebuttal Power Costs_Adj Bench DR 3 for Initial Briefs (Electric)" xfId="7779"/>
    <cellStyle name="_Fuel Prices 4-14_Rebuttal Power Costs_Adj Bench DR 3 for Initial Briefs (Electric) 2" xfId="7778"/>
    <cellStyle name="_Fuel Prices 4-14_Rebuttal Power Costs_Adj Bench DR 3 for Initial Briefs (Electric) 2 2" xfId="7777"/>
    <cellStyle name="_Fuel Prices 4-14_Rebuttal Power Costs_Adj Bench DR 3 for Initial Briefs (Electric) 3" xfId="7776"/>
    <cellStyle name="_Fuel Prices 4-14_Rebuttal Power Costs_Adj Bench DR 3 for Initial Briefs (Electric)_DEM-WP(C) ENERG10C--ctn Mid-C_042010 2010GRC" xfId="7775"/>
    <cellStyle name="_Fuel Prices 4-14_Rebuttal Power Costs_DEM-WP(C) ENERG10C--ctn Mid-C_042010 2010GRC" xfId="7774"/>
    <cellStyle name="_Fuel Prices 4-14_Rebuttal Power Costs_Electric Rev Req Model (2009 GRC) Rebuttal" xfId="7773"/>
    <cellStyle name="_Fuel Prices 4-14_Rebuttal Power Costs_Electric Rev Req Model (2009 GRC) Rebuttal 2" xfId="7772"/>
    <cellStyle name="_Fuel Prices 4-14_Rebuttal Power Costs_Electric Rev Req Model (2009 GRC) Rebuttal 2 2" xfId="7771"/>
    <cellStyle name="_Fuel Prices 4-14_Rebuttal Power Costs_Electric Rev Req Model (2009 GRC) Rebuttal 3" xfId="7770"/>
    <cellStyle name="_Fuel Prices 4-14_Rebuttal Power Costs_Electric Rev Req Model (2009 GRC) Rebuttal REmoval of New  WH Solar AdjustMI" xfId="7769"/>
    <cellStyle name="_Fuel Prices 4-14_Rebuttal Power Costs_Electric Rev Req Model (2009 GRC) Rebuttal REmoval of New  WH Solar AdjustMI 2" xfId="7768"/>
    <cellStyle name="_Fuel Prices 4-14_Rebuttal Power Costs_Electric Rev Req Model (2009 GRC) Rebuttal REmoval of New  WH Solar AdjustMI 2 2" xfId="7767"/>
    <cellStyle name="_Fuel Prices 4-14_Rebuttal Power Costs_Electric Rev Req Model (2009 GRC) Rebuttal REmoval of New  WH Solar AdjustMI 3" xfId="7766"/>
    <cellStyle name="_Fuel Prices 4-14_Rebuttal Power Costs_Electric Rev Req Model (2009 GRC) Rebuttal REmoval of New  WH Solar AdjustMI_DEM-WP(C) ENERG10C--ctn Mid-C_042010 2010GRC" xfId="7765"/>
    <cellStyle name="_Fuel Prices 4-14_Rebuttal Power Costs_Electric Rev Req Model (2009 GRC) Revised 01-18-2010" xfId="7764"/>
    <cellStyle name="_Fuel Prices 4-14_Rebuttal Power Costs_Electric Rev Req Model (2009 GRC) Revised 01-18-2010 2" xfId="7763"/>
    <cellStyle name="_Fuel Prices 4-14_Rebuttal Power Costs_Electric Rev Req Model (2009 GRC) Revised 01-18-2010 2 2" xfId="7762"/>
    <cellStyle name="_Fuel Prices 4-14_Rebuttal Power Costs_Electric Rev Req Model (2009 GRC) Revised 01-18-2010 3" xfId="7761"/>
    <cellStyle name="_Fuel Prices 4-14_Rebuttal Power Costs_Electric Rev Req Model (2009 GRC) Revised 01-18-2010_DEM-WP(C) ENERG10C--ctn Mid-C_042010 2010GRC" xfId="7760"/>
    <cellStyle name="_Fuel Prices 4-14_Rebuttal Power Costs_Final Order Electric EXHIBIT A-1" xfId="7759"/>
    <cellStyle name="_Fuel Prices 4-14_Rebuttal Power Costs_Final Order Electric EXHIBIT A-1 2" xfId="7758"/>
    <cellStyle name="_Fuel Prices 4-14_Rebuttal Power Costs_Final Order Electric EXHIBIT A-1 2 2" xfId="7757"/>
    <cellStyle name="_Fuel Prices 4-14_Rebuttal Power Costs_Final Order Electric EXHIBIT A-1 3" xfId="7756"/>
    <cellStyle name="_Fuel Prices 4-14_RECS vs PTC's w Interest 6-28-10" xfId="7755"/>
    <cellStyle name="_Fuel Prices 4-14_revised april pca for Annette" xfId="7754"/>
    <cellStyle name="_Fuel Prices 4-14_ROR 5.02" xfId="7753"/>
    <cellStyle name="_Fuel Prices 4-14_ROR 5.02 2" xfId="7752"/>
    <cellStyle name="_Fuel Prices 4-14_ROR 5.02 2 2" xfId="7751"/>
    <cellStyle name="_Fuel Prices 4-14_ROR 5.02 3" xfId="7750"/>
    <cellStyle name="_Fuel Prices 4-14_Sch 40 Feeder OH 2008" xfId="7749"/>
    <cellStyle name="_Fuel Prices 4-14_Sch 40 Feeder OH 2008 2" xfId="7748"/>
    <cellStyle name="_Fuel Prices 4-14_Sch 40 Feeder OH 2008 2 2" xfId="7747"/>
    <cellStyle name="_Fuel Prices 4-14_Sch 40 Feeder OH 2008 3" xfId="7746"/>
    <cellStyle name="_Fuel Prices 4-14_Sch 40 Interim Energy Rates " xfId="7745"/>
    <cellStyle name="_Fuel Prices 4-14_Sch 40 Interim Energy Rates  2" xfId="7744"/>
    <cellStyle name="_Fuel Prices 4-14_Sch 40 Interim Energy Rates  2 2" xfId="7743"/>
    <cellStyle name="_Fuel Prices 4-14_Sch 40 Interim Energy Rates  3" xfId="7742"/>
    <cellStyle name="_Fuel Prices 4-14_Sch 40 Substation A&amp;G 2008" xfId="7741"/>
    <cellStyle name="_Fuel Prices 4-14_Sch 40 Substation A&amp;G 2008 2" xfId="7740"/>
    <cellStyle name="_Fuel Prices 4-14_Sch 40 Substation A&amp;G 2008 2 2" xfId="7739"/>
    <cellStyle name="_Fuel Prices 4-14_Sch 40 Substation A&amp;G 2008 3" xfId="7738"/>
    <cellStyle name="_Fuel Prices 4-14_Sch 40 Substation O&amp;M 2008" xfId="7737"/>
    <cellStyle name="_Fuel Prices 4-14_Sch 40 Substation O&amp;M 2008 2" xfId="7736"/>
    <cellStyle name="_Fuel Prices 4-14_Sch 40 Substation O&amp;M 2008 2 2" xfId="7735"/>
    <cellStyle name="_Fuel Prices 4-14_Sch 40 Substation O&amp;M 2008 3" xfId="7734"/>
    <cellStyle name="_Fuel Prices 4-14_Subs 2008" xfId="7733"/>
    <cellStyle name="_Fuel Prices 4-14_Subs 2008 2" xfId="7732"/>
    <cellStyle name="_Fuel Prices 4-14_Subs 2008 2 2" xfId="7731"/>
    <cellStyle name="_Fuel Prices 4-14_Subs 2008 3" xfId="7730"/>
    <cellStyle name="_Fuel Prices 4-14_Typical Residential Impacts 10.27.08" xfId="7729"/>
    <cellStyle name="_Fuel Prices 4-14_Typical Residential Impacts 10.27.08 2" xfId="7728"/>
    <cellStyle name="_Fuel Prices 4-14_Wind Integration 10GRC" xfId="7727"/>
    <cellStyle name="_Fuel Prices 4-14_Wind Integration 10GRC 2" xfId="7726"/>
    <cellStyle name="_Fuel Prices 4-14_Wind Integration 10GRC 2 2" xfId="7725"/>
    <cellStyle name="_Fuel Prices 4-14_Wind Integration 10GRC 3" xfId="7724"/>
    <cellStyle name="_Fuel Prices 4-14_Wind Integration 10GRC_DEM-WP(C) ENERG10C--ctn Mid-C_042010 2010GRC" xfId="7723"/>
    <cellStyle name="_Gas Low Income 2009" xfId="7722"/>
    <cellStyle name="_Gas Pro Forma Rev CY 2007 Janet 4_8_08" xfId="7721"/>
    <cellStyle name="_Gas Transportation Charges_2009GRC_120308" xfId="7720"/>
    <cellStyle name="_Gas Transportation Charges_2009GRC_120308 2" xfId="7719"/>
    <cellStyle name="_Gas Transportation Charges_2009GRC_120308 2 2" xfId="7718"/>
    <cellStyle name="_Gas Transportation Charges_2009GRC_120308 3" xfId="7717"/>
    <cellStyle name="_Gas Transportation Charges_2009GRC_120308 4" xfId="7716"/>
    <cellStyle name="_Gas Transportation Charges_2009GRC_120308 4 2" xfId="7715"/>
    <cellStyle name="_Gas Transportation Charges_2009GRC_120308_4 31E Reg Asset  Liab and EXH D" xfId="7714"/>
    <cellStyle name="_Gas Transportation Charges_2009GRC_120308_4 31E Reg Asset  Liab and EXH D _ Aug 10 Filing (2)" xfId="7713"/>
    <cellStyle name="_Gas Transportation Charges_2009GRC_120308_Chelan PUD Power Costs (8-10)" xfId="7712"/>
    <cellStyle name="_Gas Transportation Charges_2009GRC_120308_DEM-WP(C) Chelan Power Costs" xfId="7711"/>
    <cellStyle name="_Gas Transportation Charges_2009GRC_120308_DEM-WP(C) Costs Not In AURORA 2010GRC As Filed" xfId="7710"/>
    <cellStyle name="_Gas Transportation Charges_2009GRC_120308_DEM-WP(C) Costs Not In AURORA 2010GRC As Filed 2" xfId="7709"/>
    <cellStyle name="_Gas Transportation Charges_2009GRC_120308_DEM-WP(C) Costs Not In AURORA 2010GRC As Filed 3" xfId="7708"/>
    <cellStyle name="_Gas Transportation Charges_2009GRC_120308_DEM-WP(C) Costs Not In AURORA 2010GRC As Filed_DEM-WP(C) ENERG10C--ctn Mid-C_042010 2010GRC" xfId="7707"/>
    <cellStyle name="_Gas Transportation Charges_2009GRC_120308_DEM-WP(C) ENERG10C--ctn Mid-C_042010 2010GRC" xfId="7706"/>
    <cellStyle name="_Gas Transportation Charges_2009GRC_120308_DEM-WP(C) Gas Transport 2010GRC" xfId="7705"/>
    <cellStyle name="_Gas Transportation Charges_2009GRC_120308_NIM Summary" xfId="7704"/>
    <cellStyle name="_Gas Transportation Charges_2009GRC_120308_NIM Summary 09GRC" xfId="7703"/>
    <cellStyle name="_Gas Transportation Charges_2009GRC_120308_NIM Summary 09GRC 2" xfId="7702"/>
    <cellStyle name="_Gas Transportation Charges_2009GRC_120308_NIM Summary 09GRC 2 2" xfId="7701"/>
    <cellStyle name="_Gas Transportation Charges_2009GRC_120308_NIM Summary 09GRC 3" xfId="7700"/>
    <cellStyle name="_Gas Transportation Charges_2009GRC_120308_NIM Summary 09GRC_DEM-WP(C) ENERG10C--ctn Mid-C_042010 2010GRC" xfId="7699"/>
    <cellStyle name="_Gas Transportation Charges_2009GRC_120308_NIM Summary 10" xfId="7698"/>
    <cellStyle name="_Gas Transportation Charges_2009GRC_120308_NIM Summary 2" xfId="7697"/>
    <cellStyle name="_Gas Transportation Charges_2009GRC_120308_NIM Summary 2 2" xfId="7696"/>
    <cellStyle name="_Gas Transportation Charges_2009GRC_120308_NIM Summary 3" xfId="7695"/>
    <cellStyle name="_Gas Transportation Charges_2009GRC_120308_NIM Summary 4" xfId="7694"/>
    <cellStyle name="_Gas Transportation Charges_2009GRC_120308_NIM Summary 5" xfId="7693"/>
    <cellStyle name="_Gas Transportation Charges_2009GRC_120308_NIM Summary 6" xfId="7692"/>
    <cellStyle name="_Gas Transportation Charges_2009GRC_120308_NIM Summary 7" xfId="7691"/>
    <cellStyle name="_Gas Transportation Charges_2009GRC_120308_NIM Summary 8" xfId="7690"/>
    <cellStyle name="_Gas Transportation Charges_2009GRC_120308_NIM Summary 9" xfId="7689"/>
    <cellStyle name="_Gas Transportation Charges_2009GRC_120308_NIM Summary_DEM-WP(C) ENERG10C--ctn Mid-C_042010 2010GRC" xfId="7688"/>
    <cellStyle name="_Gas Transportation Charges_2009GRC_120308_NIM+O&amp;M" xfId="7687"/>
    <cellStyle name="_Gas Transportation Charges_2009GRC_120308_NIM+O&amp;M 2" xfId="7686"/>
    <cellStyle name="_Gas Transportation Charges_2009GRC_120308_NIM+O&amp;M Monthly" xfId="7685"/>
    <cellStyle name="_Gas Transportation Charges_2009GRC_120308_NIM+O&amp;M Monthly 2" xfId="7684"/>
    <cellStyle name="_Gas Transportation Charges_2009GRC_120308_PCA 9 -  Exhibit D April 2010 (3)" xfId="7683"/>
    <cellStyle name="_Gas Transportation Charges_2009GRC_120308_PCA 9 -  Exhibit D April 2010 (3) 2" xfId="7682"/>
    <cellStyle name="_Gas Transportation Charges_2009GRC_120308_PCA 9 -  Exhibit D April 2010 (3) 2 2" xfId="7681"/>
    <cellStyle name="_Gas Transportation Charges_2009GRC_120308_PCA 9 -  Exhibit D April 2010 (3) 3" xfId="7680"/>
    <cellStyle name="_Gas Transportation Charges_2009GRC_120308_PCA 9 -  Exhibit D April 2010 (3)_DEM-WP(C) ENERG10C--ctn Mid-C_042010 2010GRC" xfId="7679"/>
    <cellStyle name="_Gas Transportation Charges_2009GRC_120308_Reconciliation" xfId="7678"/>
    <cellStyle name="_Gas Transportation Charges_2009GRC_120308_Reconciliation 2" xfId="7677"/>
    <cellStyle name="_Gas Transportation Charges_2009GRC_120308_Reconciliation 3" xfId="7676"/>
    <cellStyle name="_Gas Transportation Charges_2009GRC_120308_Reconciliation_DEM-WP(C) ENERG10C--ctn Mid-C_042010 2010GRC" xfId="7675"/>
    <cellStyle name="_Gas Transportation Charges_2009GRC_120308_Wind Integration 10GRC" xfId="7674"/>
    <cellStyle name="_Gas Transportation Charges_2009GRC_120308_Wind Integration 10GRC 2" xfId="7673"/>
    <cellStyle name="_Gas Transportation Charges_2009GRC_120308_Wind Integration 10GRC 2 2" xfId="7672"/>
    <cellStyle name="_Gas Transportation Charges_2009GRC_120308_Wind Integration 10GRC 3" xfId="7671"/>
    <cellStyle name="_Gas Transportation Charges_2009GRC_120308_Wind Integration 10GRC_DEM-WP(C) ENERG10C--ctn Mid-C_042010 2010GRC" xfId="7670"/>
    <cellStyle name="_x0013__LSRWEP LGIA like Acctg Petition Aug 2010" xfId="7669"/>
    <cellStyle name="_Mid C 09GRC" xfId="7668"/>
    <cellStyle name="_Monthly Fixed Input" xfId="7667"/>
    <cellStyle name="_Monthly Fixed Input 2" xfId="7666"/>
    <cellStyle name="_Monthly Fixed Input 2 2" xfId="7665"/>
    <cellStyle name="_Monthly Fixed Input 3" xfId="7664"/>
    <cellStyle name="_Monthly Fixed Input_DEM-WP(C) ENERG10C--ctn Mid-C_042010 2010GRC" xfId="7663"/>
    <cellStyle name="_Monthly Fixed Input_NIM Summary" xfId="7662"/>
    <cellStyle name="_Monthly Fixed Input_NIM Summary 2" xfId="7661"/>
    <cellStyle name="_Monthly Fixed Input_NIM Summary 2 2" xfId="7660"/>
    <cellStyle name="_Monthly Fixed Input_NIM Summary 3" xfId="7659"/>
    <cellStyle name="_Monthly Fixed Input_NIM Summary_DEM-WP(C) ENERG10C--ctn Mid-C_042010 2010GRC" xfId="7658"/>
    <cellStyle name="_NIM 06 Base Case Current Trends" xfId="7657"/>
    <cellStyle name="_NIM 06 Base Case Current Trends 2" xfId="7656"/>
    <cellStyle name="_NIM 06 Base Case Current Trends 2 2" xfId="7655"/>
    <cellStyle name="_NIM 06 Base Case Current Trends 2 3" xfId="7654"/>
    <cellStyle name="_NIM 06 Base Case Current Trends 3" xfId="7653"/>
    <cellStyle name="_NIM 06 Base Case Current Trends_Adj Bench DR 3 for Initial Briefs (Electric)" xfId="7652"/>
    <cellStyle name="_NIM 06 Base Case Current Trends_Adj Bench DR 3 for Initial Briefs (Electric) 2" xfId="7651"/>
    <cellStyle name="_NIM 06 Base Case Current Trends_Adj Bench DR 3 for Initial Briefs (Electric) 2 2" xfId="7650"/>
    <cellStyle name="_NIM 06 Base Case Current Trends_Adj Bench DR 3 for Initial Briefs (Electric) 3" xfId="7649"/>
    <cellStyle name="_NIM 06 Base Case Current Trends_Adj Bench DR 3 for Initial Briefs (Electric)_DEM-WP(C) ENERG10C--ctn Mid-C_042010 2010GRC" xfId="7648"/>
    <cellStyle name="_NIM 06 Base Case Current Trends_Book1" xfId="7647"/>
    <cellStyle name="_NIM 06 Base Case Current Trends_Book2" xfId="7646"/>
    <cellStyle name="_NIM 06 Base Case Current Trends_Book2 2" xfId="7645"/>
    <cellStyle name="_NIM 06 Base Case Current Trends_Book2 2 2" xfId="7644"/>
    <cellStyle name="_NIM 06 Base Case Current Trends_Book2 3" xfId="7643"/>
    <cellStyle name="_NIM 06 Base Case Current Trends_Book2_Adj Bench DR 3 for Initial Briefs (Electric)" xfId="7642"/>
    <cellStyle name="_NIM 06 Base Case Current Trends_Book2_Adj Bench DR 3 for Initial Briefs (Electric) 2" xfId="7641"/>
    <cellStyle name="_NIM 06 Base Case Current Trends_Book2_Adj Bench DR 3 for Initial Briefs (Electric) 2 2" xfId="7640"/>
    <cellStyle name="_NIM 06 Base Case Current Trends_Book2_Adj Bench DR 3 for Initial Briefs (Electric) 3" xfId="7639"/>
    <cellStyle name="_NIM 06 Base Case Current Trends_Book2_Adj Bench DR 3 for Initial Briefs (Electric)_DEM-WP(C) ENERG10C--ctn Mid-C_042010 2010GRC" xfId="7638"/>
    <cellStyle name="_NIM 06 Base Case Current Trends_Book2_DEM-WP(C) ENERG10C--ctn Mid-C_042010 2010GRC" xfId="7637"/>
    <cellStyle name="_NIM 06 Base Case Current Trends_Book2_Electric Rev Req Model (2009 GRC) Rebuttal" xfId="7636"/>
    <cellStyle name="_NIM 06 Base Case Current Trends_Book2_Electric Rev Req Model (2009 GRC) Rebuttal 2" xfId="7635"/>
    <cellStyle name="_NIM 06 Base Case Current Trends_Book2_Electric Rev Req Model (2009 GRC) Rebuttal 2 2" xfId="7634"/>
    <cellStyle name="_NIM 06 Base Case Current Trends_Book2_Electric Rev Req Model (2009 GRC) Rebuttal 3" xfId="7633"/>
    <cellStyle name="_NIM 06 Base Case Current Trends_Book2_Electric Rev Req Model (2009 GRC) Rebuttal REmoval of New  WH Solar AdjustMI" xfId="7632"/>
    <cellStyle name="_NIM 06 Base Case Current Trends_Book2_Electric Rev Req Model (2009 GRC) Rebuttal REmoval of New  WH Solar AdjustMI 2" xfId="7631"/>
    <cellStyle name="_NIM 06 Base Case Current Trends_Book2_Electric Rev Req Model (2009 GRC) Rebuttal REmoval of New  WH Solar AdjustMI 2 2" xfId="7630"/>
    <cellStyle name="_NIM 06 Base Case Current Trends_Book2_Electric Rev Req Model (2009 GRC) Rebuttal REmoval of New  WH Solar AdjustMI 3" xfId="7629"/>
    <cellStyle name="_NIM 06 Base Case Current Trends_Book2_Electric Rev Req Model (2009 GRC) Rebuttal REmoval of New  WH Solar AdjustMI_DEM-WP(C) ENERG10C--ctn Mid-C_042010 2010GRC" xfId="7628"/>
    <cellStyle name="_NIM 06 Base Case Current Trends_Book2_Electric Rev Req Model (2009 GRC) Revised 01-18-2010" xfId="7627"/>
    <cellStyle name="_NIM 06 Base Case Current Trends_Book2_Electric Rev Req Model (2009 GRC) Revised 01-18-2010 2" xfId="7626"/>
    <cellStyle name="_NIM 06 Base Case Current Trends_Book2_Electric Rev Req Model (2009 GRC) Revised 01-18-2010 2 2" xfId="7625"/>
    <cellStyle name="_NIM 06 Base Case Current Trends_Book2_Electric Rev Req Model (2009 GRC) Revised 01-18-2010 3" xfId="7624"/>
    <cellStyle name="_NIM 06 Base Case Current Trends_Book2_Electric Rev Req Model (2009 GRC) Revised 01-18-2010_DEM-WP(C) ENERG10C--ctn Mid-C_042010 2010GRC" xfId="7623"/>
    <cellStyle name="_NIM 06 Base Case Current Trends_Book2_Final Order Electric EXHIBIT A-1" xfId="7622"/>
    <cellStyle name="_NIM 06 Base Case Current Trends_Book2_Final Order Electric EXHIBIT A-1 2" xfId="7621"/>
    <cellStyle name="_NIM 06 Base Case Current Trends_Book2_Final Order Electric EXHIBIT A-1 2 2" xfId="7620"/>
    <cellStyle name="_NIM 06 Base Case Current Trends_Book2_Final Order Electric EXHIBIT A-1 3" xfId="7619"/>
    <cellStyle name="_NIM 06 Base Case Current Trends_Chelan PUD Power Costs (8-10)" xfId="7618"/>
    <cellStyle name="_NIM 06 Base Case Current Trends_Colstrip 1&amp;2 Annual O&amp;M Budgets" xfId="7617"/>
    <cellStyle name="_NIM 06 Base Case Current Trends_Confidential Material" xfId="7616"/>
    <cellStyle name="_NIM 06 Base Case Current Trends_DEM-WP(C) Colstrip 12 Coal Cost Forecast 2010GRC" xfId="7615"/>
    <cellStyle name="_NIM 06 Base Case Current Trends_DEM-WP(C) ENERG10C--ctn Mid-C_042010 2010GRC" xfId="7614"/>
    <cellStyle name="_NIM 06 Base Case Current Trends_DEM-WP(C) Production O&amp;M 2010GRC As-Filed" xfId="7613"/>
    <cellStyle name="_NIM 06 Base Case Current Trends_DEM-WP(C) Production O&amp;M 2010GRC As-Filed 2" xfId="7612"/>
    <cellStyle name="_NIM 06 Base Case Current Trends_DEM-WP(C) Production O&amp;M 2010GRC As-Filed 3" xfId="7611"/>
    <cellStyle name="_NIM 06 Base Case Current Trends_Electric Rev Req Model (2009 GRC) " xfId="7610"/>
    <cellStyle name="_NIM 06 Base Case Current Trends_Electric Rev Req Model (2009 GRC)  2" xfId="7609"/>
    <cellStyle name="_NIM 06 Base Case Current Trends_Electric Rev Req Model (2009 GRC)  2 2" xfId="7608"/>
    <cellStyle name="_NIM 06 Base Case Current Trends_Electric Rev Req Model (2009 GRC)  3" xfId="7607"/>
    <cellStyle name="_NIM 06 Base Case Current Trends_Electric Rev Req Model (2009 GRC) _DEM-WP(C) ENERG10C--ctn Mid-C_042010 2010GRC" xfId="7606"/>
    <cellStyle name="_NIM 06 Base Case Current Trends_Electric Rev Req Model (2009 GRC) Rebuttal" xfId="7605"/>
    <cellStyle name="_NIM 06 Base Case Current Trends_Electric Rev Req Model (2009 GRC) Rebuttal 2" xfId="7604"/>
    <cellStyle name="_NIM 06 Base Case Current Trends_Electric Rev Req Model (2009 GRC) Rebuttal 2 2" xfId="7603"/>
    <cellStyle name="_NIM 06 Base Case Current Trends_Electric Rev Req Model (2009 GRC) Rebuttal 3" xfId="7602"/>
    <cellStyle name="_NIM 06 Base Case Current Trends_Electric Rev Req Model (2009 GRC) Rebuttal REmoval of New  WH Solar AdjustMI" xfId="7601"/>
    <cellStyle name="_NIM 06 Base Case Current Trends_Electric Rev Req Model (2009 GRC) Rebuttal REmoval of New  WH Solar AdjustMI 2" xfId="7600"/>
    <cellStyle name="_NIM 06 Base Case Current Trends_Electric Rev Req Model (2009 GRC) Rebuttal REmoval of New  WH Solar AdjustMI 2 2" xfId="7599"/>
    <cellStyle name="_NIM 06 Base Case Current Trends_Electric Rev Req Model (2009 GRC) Rebuttal REmoval of New  WH Solar AdjustMI 3" xfId="7598"/>
    <cellStyle name="_NIM 06 Base Case Current Trends_Electric Rev Req Model (2009 GRC) Rebuttal REmoval of New  WH Solar AdjustMI_DEM-WP(C) ENERG10C--ctn Mid-C_042010 2010GRC" xfId="7597"/>
    <cellStyle name="_NIM 06 Base Case Current Trends_Electric Rev Req Model (2009 GRC) Revised 01-18-2010" xfId="7596"/>
    <cellStyle name="_NIM 06 Base Case Current Trends_Electric Rev Req Model (2009 GRC) Revised 01-18-2010 2" xfId="7595"/>
    <cellStyle name="_NIM 06 Base Case Current Trends_Electric Rev Req Model (2009 GRC) Revised 01-18-2010 2 2" xfId="7594"/>
    <cellStyle name="_NIM 06 Base Case Current Trends_Electric Rev Req Model (2009 GRC) Revised 01-18-2010 3" xfId="7593"/>
    <cellStyle name="_NIM 06 Base Case Current Trends_Electric Rev Req Model (2009 GRC) Revised 01-18-2010_DEM-WP(C) ENERG10C--ctn Mid-C_042010 2010GRC" xfId="7592"/>
    <cellStyle name="_NIM 06 Base Case Current Trends_Electric Rev Req Model (2010 GRC)" xfId="7591"/>
    <cellStyle name="_NIM 06 Base Case Current Trends_Electric Rev Req Model (2010 GRC) SF" xfId="7590"/>
    <cellStyle name="_NIM 06 Base Case Current Trends_Final Order Electric EXHIBIT A-1" xfId="7589"/>
    <cellStyle name="_NIM 06 Base Case Current Trends_Final Order Electric EXHIBIT A-1 2" xfId="7588"/>
    <cellStyle name="_NIM 06 Base Case Current Trends_Final Order Electric EXHIBIT A-1 2 2" xfId="7587"/>
    <cellStyle name="_NIM 06 Base Case Current Trends_Final Order Electric EXHIBIT A-1 3" xfId="7586"/>
    <cellStyle name="_NIM 06 Base Case Current Trends_NIM Summary" xfId="7585"/>
    <cellStyle name="_NIM 06 Base Case Current Trends_NIM Summary 2" xfId="7584"/>
    <cellStyle name="_NIM 06 Base Case Current Trends_NIM Summary 2 2" xfId="7583"/>
    <cellStyle name="_NIM 06 Base Case Current Trends_NIM Summary 3" xfId="7582"/>
    <cellStyle name="_NIM 06 Base Case Current Trends_NIM Summary_DEM-WP(C) ENERG10C--ctn Mid-C_042010 2010GRC" xfId="7581"/>
    <cellStyle name="_NIM 06 Base Case Current Trends_NIM+O&amp;M" xfId="7580"/>
    <cellStyle name="_NIM 06 Base Case Current Trends_NIM+O&amp;M 2" xfId="7579"/>
    <cellStyle name="_NIM 06 Base Case Current Trends_NIM+O&amp;M Monthly" xfId="7578"/>
    <cellStyle name="_NIM 06 Base Case Current Trends_NIM+O&amp;M Monthly 2" xfId="7577"/>
    <cellStyle name="_NIM 06 Base Case Current Trends_Rebuttal Power Costs" xfId="7576"/>
    <cellStyle name="_NIM 06 Base Case Current Trends_Rebuttal Power Costs 2" xfId="7575"/>
    <cellStyle name="_NIM 06 Base Case Current Trends_Rebuttal Power Costs 2 2" xfId="7574"/>
    <cellStyle name="_NIM 06 Base Case Current Trends_Rebuttal Power Costs 3" xfId="7573"/>
    <cellStyle name="_NIM 06 Base Case Current Trends_Rebuttal Power Costs_Adj Bench DR 3 for Initial Briefs (Electric)" xfId="7572"/>
    <cellStyle name="_NIM 06 Base Case Current Trends_Rebuttal Power Costs_Adj Bench DR 3 for Initial Briefs (Electric) 2" xfId="7571"/>
    <cellStyle name="_NIM 06 Base Case Current Trends_Rebuttal Power Costs_Adj Bench DR 3 for Initial Briefs (Electric) 2 2" xfId="7570"/>
    <cellStyle name="_NIM 06 Base Case Current Trends_Rebuttal Power Costs_Adj Bench DR 3 for Initial Briefs (Electric) 3" xfId="7569"/>
    <cellStyle name="_NIM 06 Base Case Current Trends_Rebuttal Power Costs_Adj Bench DR 3 for Initial Briefs (Electric)_DEM-WP(C) ENERG10C--ctn Mid-C_042010 2010GRC" xfId="7568"/>
    <cellStyle name="_NIM 06 Base Case Current Trends_Rebuttal Power Costs_DEM-WP(C) ENERG10C--ctn Mid-C_042010 2010GRC" xfId="7567"/>
    <cellStyle name="_NIM 06 Base Case Current Trends_Rebuttal Power Costs_Electric Rev Req Model (2009 GRC) Rebuttal" xfId="7566"/>
    <cellStyle name="_NIM 06 Base Case Current Trends_Rebuttal Power Costs_Electric Rev Req Model (2009 GRC) Rebuttal 2" xfId="7565"/>
    <cellStyle name="_NIM 06 Base Case Current Trends_Rebuttal Power Costs_Electric Rev Req Model (2009 GRC) Rebuttal 2 2" xfId="7564"/>
    <cellStyle name="_NIM 06 Base Case Current Trends_Rebuttal Power Costs_Electric Rev Req Model (2009 GRC) Rebuttal 3" xfId="7563"/>
    <cellStyle name="_NIM 06 Base Case Current Trends_Rebuttal Power Costs_Electric Rev Req Model (2009 GRC) Rebuttal REmoval of New  WH Solar AdjustMI" xfId="7562"/>
    <cellStyle name="_NIM 06 Base Case Current Trends_Rebuttal Power Costs_Electric Rev Req Model (2009 GRC) Rebuttal REmoval of New  WH Solar AdjustMI 2" xfId="7561"/>
    <cellStyle name="_NIM 06 Base Case Current Trends_Rebuttal Power Costs_Electric Rev Req Model (2009 GRC) Rebuttal REmoval of New  WH Solar AdjustMI 2 2" xfId="7560"/>
    <cellStyle name="_NIM 06 Base Case Current Trends_Rebuttal Power Costs_Electric Rev Req Model (2009 GRC) Rebuttal REmoval of New  WH Solar AdjustMI 3" xfId="7559"/>
    <cellStyle name="_NIM 06 Base Case Current Trends_Rebuttal Power Costs_Electric Rev Req Model (2009 GRC) Rebuttal REmoval of New  WH Solar AdjustMI_DEM-WP(C) ENERG10C--ctn Mid-C_042010 2010GRC" xfId="7558"/>
    <cellStyle name="_NIM 06 Base Case Current Trends_Rebuttal Power Costs_Electric Rev Req Model (2009 GRC) Revised 01-18-2010" xfId="7557"/>
    <cellStyle name="_NIM 06 Base Case Current Trends_Rebuttal Power Costs_Electric Rev Req Model (2009 GRC) Revised 01-18-2010 2" xfId="7556"/>
    <cellStyle name="_NIM 06 Base Case Current Trends_Rebuttal Power Costs_Electric Rev Req Model (2009 GRC) Revised 01-18-2010 2 2" xfId="7555"/>
    <cellStyle name="_NIM 06 Base Case Current Trends_Rebuttal Power Costs_Electric Rev Req Model (2009 GRC) Revised 01-18-2010 3" xfId="7554"/>
    <cellStyle name="_NIM 06 Base Case Current Trends_Rebuttal Power Costs_Electric Rev Req Model (2009 GRC) Revised 01-18-2010_DEM-WP(C) ENERG10C--ctn Mid-C_042010 2010GRC" xfId="7553"/>
    <cellStyle name="_NIM 06 Base Case Current Trends_Rebuttal Power Costs_Final Order Electric EXHIBIT A-1" xfId="7552"/>
    <cellStyle name="_NIM 06 Base Case Current Trends_Rebuttal Power Costs_Final Order Electric EXHIBIT A-1 2" xfId="7551"/>
    <cellStyle name="_NIM 06 Base Case Current Trends_Rebuttal Power Costs_Final Order Electric EXHIBIT A-1 2 2" xfId="7550"/>
    <cellStyle name="_NIM 06 Base Case Current Trends_Rebuttal Power Costs_Final Order Electric EXHIBIT A-1 3" xfId="7549"/>
    <cellStyle name="_NIM 06 Base Case Current Trends_TENASKA REGULATORY ASSET" xfId="7548"/>
    <cellStyle name="_NIM 06 Base Case Current Trends_TENASKA REGULATORY ASSET 2" xfId="7547"/>
    <cellStyle name="_NIM 06 Base Case Current Trends_TENASKA REGULATORY ASSET 2 2" xfId="7546"/>
    <cellStyle name="_NIM 06 Base Case Current Trends_TENASKA REGULATORY ASSET 3" xfId="7545"/>
    <cellStyle name="_NIM Summary 09GRC" xfId="7544"/>
    <cellStyle name="_NIM Summary 09GRC 2" xfId="7543"/>
    <cellStyle name="_NIM Summary 09GRC 2 2" xfId="7542"/>
    <cellStyle name="_NIM Summary 09GRC 3" xfId="7541"/>
    <cellStyle name="_NIM Summary 09GRC_DEM-WP(C) ENERG10C--ctn Mid-C_042010 2010GRC" xfId="7540"/>
    <cellStyle name="_NIM Summary 09GRC_NIM Summary" xfId="7539"/>
    <cellStyle name="_NIM Summary 09GRC_NIM Summary 2" xfId="7538"/>
    <cellStyle name="_NIM Summary 09GRC_NIM Summary 2 2" xfId="7537"/>
    <cellStyle name="_NIM Summary 09GRC_NIM Summary 3" xfId="7536"/>
    <cellStyle name="_NIM Summary 09GRC_NIM Summary_DEM-WP(C) ENERG10C--ctn Mid-C_042010 2010GRC" xfId="7535"/>
    <cellStyle name="_PC DRAFT 10 15 07" xfId="7534"/>
    <cellStyle name="_PCA 7 - Exhibit D update 9_30_2008" xfId="7533"/>
    <cellStyle name="_PCA 7 - Exhibit D update 9_30_2008 2" xfId="7532"/>
    <cellStyle name="_PCA 7 - Exhibit D update 9_30_2008 2 2" xfId="7531"/>
    <cellStyle name="_PCA 7 - Exhibit D update 9_30_2008 3" xfId="7530"/>
    <cellStyle name="_PCA 7 - Exhibit D update 9_30_2008 4" xfId="7529"/>
    <cellStyle name="_PCA 7 - Exhibit D update 9_30_2008 4 2" xfId="7528"/>
    <cellStyle name="_PCA 7 - Exhibit D update 9_30_2008_Chelan PUD Power Costs (8-10)" xfId="7527"/>
    <cellStyle name="_PCA 7 - Exhibit D update 9_30_2008_DEM-WP(C) Chelan Power Costs" xfId="7526"/>
    <cellStyle name="_PCA 7 - Exhibit D update 9_30_2008_DEM-WP(C) ENERG10C--ctn Mid-C_042010 2010GRC" xfId="7525"/>
    <cellStyle name="_PCA 7 - Exhibit D update 9_30_2008_DEM-WP(C) Gas Transport 2010GRC" xfId="7524"/>
    <cellStyle name="_PCA 7 - Exhibit D update 9_30_2008_NIM Summary" xfId="7523"/>
    <cellStyle name="_PCA 7 - Exhibit D update 9_30_2008_NIM Summary 2" xfId="7522"/>
    <cellStyle name="_PCA 7 - Exhibit D update 9_30_2008_NIM Summary 2 2" xfId="7521"/>
    <cellStyle name="_PCA 7 - Exhibit D update 9_30_2008_NIM Summary 3" xfId="7520"/>
    <cellStyle name="_PCA 7 - Exhibit D update 9_30_2008_NIM Summary_DEM-WP(C) ENERG10C--ctn Mid-C_042010 2010GRC" xfId="7519"/>
    <cellStyle name="_PCA 7 - Exhibit D update 9_30_2008_Transmission Workbook for May BOD" xfId="7518"/>
    <cellStyle name="_PCA 7 - Exhibit D update 9_30_2008_Transmission Workbook for May BOD 2" xfId="7517"/>
    <cellStyle name="_PCA 7 - Exhibit D update 9_30_2008_Transmission Workbook for May BOD 2 2" xfId="7516"/>
    <cellStyle name="_PCA 7 - Exhibit D update 9_30_2008_Transmission Workbook for May BOD 3" xfId="7515"/>
    <cellStyle name="_PCA 7 - Exhibit D update 9_30_2008_Transmission Workbook for May BOD_DEM-WP(C) ENERG10C--ctn Mid-C_042010 2010GRC" xfId="7514"/>
    <cellStyle name="_PCA 7 - Exhibit D update 9_30_2008_Wind Integration 10GRC" xfId="7513"/>
    <cellStyle name="_PCA 7 - Exhibit D update 9_30_2008_Wind Integration 10GRC 2" xfId="7512"/>
    <cellStyle name="_PCA 7 - Exhibit D update 9_30_2008_Wind Integration 10GRC 2 2" xfId="7511"/>
    <cellStyle name="_PCA 7 - Exhibit D update 9_30_2008_Wind Integration 10GRC 3" xfId="7510"/>
    <cellStyle name="_PCA 7 - Exhibit D update 9_30_2008_Wind Integration 10GRC_DEM-WP(C) ENERG10C--ctn Mid-C_042010 2010GRC" xfId="7509"/>
    <cellStyle name="_Portfolio SPlan Base Case.xls Chart 1" xfId="7508"/>
    <cellStyle name="_Portfolio SPlan Base Case.xls Chart 1 2" xfId="7507"/>
    <cellStyle name="_Portfolio SPlan Base Case.xls Chart 1 2 2" xfId="7506"/>
    <cellStyle name="_Portfolio SPlan Base Case.xls Chart 1 3" xfId="7505"/>
    <cellStyle name="_Portfolio SPlan Base Case.xls Chart 1_Adj Bench DR 3 for Initial Briefs (Electric)" xfId="7504"/>
    <cellStyle name="_Portfolio SPlan Base Case.xls Chart 1_Adj Bench DR 3 for Initial Briefs (Electric) 2" xfId="7503"/>
    <cellStyle name="_Portfolio SPlan Base Case.xls Chart 1_Adj Bench DR 3 for Initial Briefs (Electric) 2 2" xfId="7502"/>
    <cellStyle name="_Portfolio SPlan Base Case.xls Chart 1_Adj Bench DR 3 for Initial Briefs (Electric) 3" xfId="7501"/>
    <cellStyle name="_Portfolio SPlan Base Case.xls Chart 1_Adj Bench DR 3 for Initial Briefs (Electric)_DEM-WP(C) ENERG10C--ctn Mid-C_042010 2010GRC" xfId="7500"/>
    <cellStyle name="_Portfolio SPlan Base Case.xls Chart 1_Book1" xfId="7499"/>
    <cellStyle name="_Portfolio SPlan Base Case.xls Chart 1_Book2" xfId="7498"/>
    <cellStyle name="_Portfolio SPlan Base Case.xls Chart 1_Book2 2" xfId="7497"/>
    <cellStyle name="_Portfolio SPlan Base Case.xls Chart 1_Book2 2 2" xfId="7496"/>
    <cellStyle name="_Portfolio SPlan Base Case.xls Chart 1_Book2 3" xfId="7495"/>
    <cellStyle name="_Portfolio SPlan Base Case.xls Chart 1_Book2_Adj Bench DR 3 for Initial Briefs (Electric)" xfId="7494"/>
    <cellStyle name="_Portfolio SPlan Base Case.xls Chart 1_Book2_Adj Bench DR 3 for Initial Briefs (Electric) 2" xfId="7493"/>
    <cellStyle name="_Portfolio SPlan Base Case.xls Chart 1_Book2_Adj Bench DR 3 for Initial Briefs (Electric) 2 2" xfId="7492"/>
    <cellStyle name="_Portfolio SPlan Base Case.xls Chart 1_Book2_Adj Bench DR 3 for Initial Briefs (Electric) 3" xfId="7491"/>
    <cellStyle name="_Portfolio SPlan Base Case.xls Chart 1_Book2_Adj Bench DR 3 for Initial Briefs (Electric)_DEM-WP(C) ENERG10C--ctn Mid-C_042010 2010GRC" xfId="7490"/>
    <cellStyle name="_Portfolio SPlan Base Case.xls Chart 1_Book2_DEM-WP(C) ENERG10C--ctn Mid-C_042010 2010GRC" xfId="7489"/>
    <cellStyle name="_Portfolio SPlan Base Case.xls Chart 1_Book2_Electric Rev Req Model (2009 GRC) Rebuttal" xfId="7488"/>
    <cellStyle name="_Portfolio SPlan Base Case.xls Chart 1_Book2_Electric Rev Req Model (2009 GRC) Rebuttal 2" xfId="7487"/>
    <cellStyle name="_Portfolio SPlan Base Case.xls Chart 1_Book2_Electric Rev Req Model (2009 GRC) Rebuttal 2 2" xfId="7486"/>
    <cellStyle name="_Portfolio SPlan Base Case.xls Chart 1_Book2_Electric Rev Req Model (2009 GRC) Rebuttal 3" xfId="7485"/>
    <cellStyle name="_Portfolio SPlan Base Case.xls Chart 1_Book2_Electric Rev Req Model (2009 GRC) Rebuttal REmoval of New  WH Solar AdjustMI" xfId="7484"/>
    <cellStyle name="_Portfolio SPlan Base Case.xls Chart 1_Book2_Electric Rev Req Model (2009 GRC) Rebuttal REmoval of New  WH Solar AdjustMI 2" xfId="7483"/>
    <cellStyle name="_Portfolio SPlan Base Case.xls Chart 1_Book2_Electric Rev Req Model (2009 GRC) Rebuttal REmoval of New  WH Solar AdjustMI 2 2" xfId="7482"/>
    <cellStyle name="_Portfolio SPlan Base Case.xls Chart 1_Book2_Electric Rev Req Model (2009 GRC) Rebuttal REmoval of New  WH Solar AdjustMI 3" xfId="7481"/>
    <cellStyle name="_Portfolio SPlan Base Case.xls Chart 1_Book2_Electric Rev Req Model (2009 GRC) Rebuttal REmoval of New  WH Solar AdjustMI_DEM-WP(C) ENERG10C--ctn Mid-C_042010 2010GRC" xfId="7480"/>
    <cellStyle name="_Portfolio SPlan Base Case.xls Chart 1_Book2_Electric Rev Req Model (2009 GRC) Revised 01-18-2010" xfId="7479"/>
    <cellStyle name="_Portfolio SPlan Base Case.xls Chart 1_Book2_Electric Rev Req Model (2009 GRC) Revised 01-18-2010 2" xfId="7478"/>
    <cellStyle name="_Portfolio SPlan Base Case.xls Chart 1_Book2_Electric Rev Req Model (2009 GRC) Revised 01-18-2010 2 2" xfId="7477"/>
    <cellStyle name="_Portfolio SPlan Base Case.xls Chart 1_Book2_Electric Rev Req Model (2009 GRC) Revised 01-18-2010 3" xfId="7476"/>
    <cellStyle name="_Portfolio SPlan Base Case.xls Chart 1_Book2_Electric Rev Req Model (2009 GRC) Revised 01-18-2010_DEM-WP(C) ENERG10C--ctn Mid-C_042010 2010GRC" xfId="7475"/>
    <cellStyle name="_Portfolio SPlan Base Case.xls Chart 1_Book2_Final Order Electric EXHIBIT A-1" xfId="7474"/>
    <cellStyle name="_Portfolio SPlan Base Case.xls Chart 1_Book2_Final Order Electric EXHIBIT A-1 2" xfId="7473"/>
    <cellStyle name="_Portfolio SPlan Base Case.xls Chart 1_Book2_Final Order Electric EXHIBIT A-1 2 2" xfId="7472"/>
    <cellStyle name="_Portfolio SPlan Base Case.xls Chart 1_Book2_Final Order Electric EXHIBIT A-1 3" xfId="7471"/>
    <cellStyle name="_Portfolio SPlan Base Case.xls Chart 1_Chelan PUD Power Costs (8-10)" xfId="7470"/>
    <cellStyle name="_Portfolio SPlan Base Case.xls Chart 1_Colstrip 1&amp;2 Annual O&amp;M Budgets" xfId="7469"/>
    <cellStyle name="_Portfolio SPlan Base Case.xls Chart 1_Confidential Material" xfId="7468"/>
    <cellStyle name="_Portfolio SPlan Base Case.xls Chart 1_DEM-WP(C) Colstrip 12 Coal Cost Forecast 2010GRC" xfId="7467"/>
    <cellStyle name="_Portfolio SPlan Base Case.xls Chart 1_DEM-WP(C) ENERG10C--ctn Mid-C_042010 2010GRC" xfId="7466"/>
    <cellStyle name="_Portfolio SPlan Base Case.xls Chart 1_DEM-WP(C) Production O&amp;M 2010GRC As-Filed" xfId="7465"/>
    <cellStyle name="_Portfolio SPlan Base Case.xls Chart 1_DEM-WP(C) Production O&amp;M 2010GRC As-Filed 2" xfId="7464"/>
    <cellStyle name="_Portfolio SPlan Base Case.xls Chart 1_DEM-WP(C) Production O&amp;M 2010GRC As-Filed 3" xfId="7463"/>
    <cellStyle name="_Portfolio SPlan Base Case.xls Chart 1_Electric Rev Req Model (2009 GRC) " xfId="7462"/>
    <cellStyle name="_Portfolio SPlan Base Case.xls Chart 1_Electric Rev Req Model (2009 GRC)  2" xfId="7461"/>
    <cellStyle name="_Portfolio SPlan Base Case.xls Chart 1_Electric Rev Req Model (2009 GRC)  2 2" xfId="7460"/>
    <cellStyle name="_Portfolio SPlan Base Case.xls Chart 1_Electric Rev Req Model (2009 GRC)  3" xfId="7459"/>
    <cellStyle name="_Portfolio SPlan Base Case.xls Chart 1_Electric Rev Req Model (2009 GRC) _DEM-WP(C) ENERG10C--ctn Mid-C_042010 2010GRC" xfId="7458"/>
    <cellStyle name="_Portfolio SPlan Base Case.xls Chart 1_Electric Rev Req Model (2009 GRC) Rebuttal" xfId="7457"/>
    <cellStyle name="_Portfolio SPlan Base Case.xls Chart 1_Electric Rev Req Model (2009 GRC) Rebuttal 2" xfId="7456"/>
    <cellStyle name="_Portfolio SPlan Base Case.xls Chart 1_Electric Rev Req Model (2009 GRC) Rebuttal 2 2" xfId="7455"/>
    <cellStyle name="_Portfolio SPlan Base Case.xls Chart 1_Electric Rev Req Model (2009 GRC) Rebuttal 3" xfId="7454"/>
    <cellStyle name="_Portfolio SPlan Base Case.xls Chart 1_Electric Rev Req Model (2009 GRC) Rebuttal REmoval of New  WH Solar AdjustMI" xfId="7453"/>
    <cellStyle name="_Portfolio SPlan Base Case.xls Chart 1_Electric Rev Req Model (2009 GRC) Rebuttal REmoval of New  WH Solar AdjustMI 2" xfId="7452"/>
    <cellStyle name="_Portfolio SPlan Base Case.xls Chart 1_Electric Rev Req Model (2009 GRC) Rebuttal REmoval of New  WH Solar AdjustMI 2 2" xfId="7451"/>
    <cellStyle name="_Portfolio SPlan Base Case.xls Chart 1_Electric Rev Req Model (2009 GRC) Rebuttal REmoval of New  WH Solar AdjustMI 3" xfId="7450"/>
    <cellStyle name="_Portfolio SPlan Base Case.xls Chart 1_Electric Rev Req Model (2009 GRC) Rebuttal REmoval of New  WH Solar AdjustMI_DEM-WP(C) ENERG10C--ctn Mid-C_042010 2010GRC" xfId="7449"/>
    <cellStyle name="_Portfolio SPlan Base Case.xls Chart 1_Electric Rev Req Model (2009 GRC) Revised 01-18-2010" xfId="7448"/>
    <cellStyle name="_Portfolio SPlan Base Case.xls Chart 1_Electric Rev Req Model (2009 GRC) Revised 01-18-2010 2" xfId="7447"/>
    <cellStyle name="_Portfolio SPlan Base Case.xls Chart 1_Electric Rev Req Model (2009 GRC) Revised 01-18-2010 2 2" xfId="7446"/>
    <cellStyle name="_Portfolio SPlan Base Case.xls Chart 1_Electric Rev Req Model (2009 GRC) Revised 01-18-2010 3" xfId="7445"/>
    <cellStyle name="_Portfolio SPlan Base Case.xls Chart 1_Electric Rev Req Model (2009 GRC) Revised 01-18-2010_DEM-WP(C) ENERG10C--ctn Mid-C_042010 2010GRC" xfId="7444"/>
    <cellStyle name="_Portfolio SPlan Base Case.xls Chart 1_Electric Rev Req Model (2010 GRC)" xfId="7443"/>
    <cellStyle name="_Portfolio SPlan Base Case.xls Chart 1_Electric Rev Req Model (2010 GRC) SF" xfId="7442"/>
    <cellStyle name="_Portfolio SPlan Base Case.xls Chart 1_Final Order Electric EXHIBIT A-1" xfId="7441"/>
    <cellStyle name="_Portfolio SPlan Base Case.xls Chart 1_Final Order Electric EXHIBIT A-1 2" xfId="7440"/>
    <cellStyle name="_Portfolio SPlan Base Case.xls Chart 1_Final Order Electric EXHIBIT A-1 2 2" xfId="7439"/>
    <cellStyle name="_Portfolio SPlan Base Case.xls Chart 1_Final Order Electric EXHIBIT A-1 3" xfId="7438"/>
    <cellStyle name="_Portfolio SPlan Base Case.xls Chart 1_NIM Summary" xfId="7437"/>
    <cellStyle name="_Portfolio SPlan Base Case.xls Chart 1_NIM Summary 2" xfId="7436"/>
    <cellStyle name="_Portfolio SPlan Base Case.xls Chart 1_NIM Summary 2 2" xfId="7435"/>
    <cellStyle name="_Portfolio SPlan Base Case.xls Chart 1_NIM Summary 3" xfId="7434"/>
    <cellStyle name="_Portfolio SPlan Base Case.xls Chart 1_NIM Summary_DEM-WP(C) ENERG10C--ctn Mid-C_042010 2010GRC" xfId="7433"/>
    <cellStyle name="_Portfolio SPlan Base Case.xls Chart 1_Rebuttal Power Costs" xfId="7432"/>
    <cellStyle name="_Portfolio SPlan Base Case.xls Chart 1_Rebuttal Power Costs 2" xfId="7431"/>
    <cellStyle name="_Portfolio SPlan Base Case.xls Chart 1_Rebuttal Power Costs 2 2" xfId="7430"/>
    <cellStyle name="_Portfolio SPlan Base Case.xls Chart 1_Rebuttal Power Costs 3" xfId="7429"/>
    <cellStyle name="_Portfolio SPlan Base Case.xls Chart 1_Rebuttal Power Costs_Adj Bench DR 3 for Initial Briefs (Electric)" xfId="7428"/>
    <cellStyle name="_Portfolio SPlan Base Case.xls Chart 1_Rebuttal Power Costs_Adj Bench DR 3 for Initial Briefs (Electric) 2" xfId="7427"/>
    <cellStyle name="_Portfolio SPlan Base Case.xls Chart 1_Rebuttal Power Costs_Adj Bench DR 3 for Initial Briefs (Electric) 2 2" xfId="7426"/>
    <cellStyle name="_Portfolio SPlan Base Case.xls Chart 1_Rebuttal Power Costs_Adj Bench DR 3 for Initial Briefs (Electric) 3" xfId="7425"/>
    <cellStyle name="_Portfolio SPlan Base Case.xls Chart 1_Rebuttal Power Costs_Adj Bench DR 3 for Initial Briefs (Electric)_DEM-WP(C) ENERG10C--ctn Mid-C_042010 2010GRC" xfId="7424"/>
    <cellStyle name="_Portfolio SPlan Base Case.xls Chart 1_Rebuttal Power Costs_DEM-WP(C) ENERG10C--ctn Mid-C_042010 2010GRC" xfId="7423"/>
    <cellStyle name="_Portfolio SPlan Base Case.xls Chart 1_Rebuttal Power Costs_Electric Rev Req Model (2009 GRC) Rebuttal" xfId="7422"/>
    <cellStyle name="_Portfolio SPlan Base Case.xls Chart 1_Rebuttal Power Costs_Electric Rev Req Model (2009 GRC) Rebuttal 2" xfId="7421"/>
    <cellStyle name="_Portfolio SPlan Base Case.xls Chart 1_Rebuttal Power Costs_Electric Rev Req Model (2009 GRC) Rebuttal 2 2" xfId="7420"/>
    <cellStyle name="_Portfolio SPlan Base Case.xls Chart 1_Rebuttal Power Costs_Electric Rev Req Model (2009 GRC) Rebuttal 3" xfId="7419"/>
    <cellStyle name="_Portfolio SPlan Base Case.xls Chart 1_Rebuttal Power Costs_Electric Rev Req Model (2009 GRC) Rebuttal REmoval of New  WH Solar AdjustMI" xfId="7418"/>
    <cellStyle name="_Portfolio SPlan Base Case.xls Chart 1_Rebuttal Power Costs_Electric Rev Req Model (2009 GRC) Rebuttal REmoval of New  WH Solar AdjustMI 2" xfId="7417"/>
    <cellStyle name="_Portfolio SPlan Base Case.xls Chart 1_Rebuttal Power Costs_Electric Rev Req Model (2009 GRC) Rebuttal REmoval of New  WH Solar AdjustMI 2 2" xfId="7416"/>
    <cellStyle name="_Portfolio SPlan Base Case.xls Chart 1_Rebuttal Power Costs_Electric Rev Req Model (2009 GRC) Rebuttal REmoval of New  WH Solar AdjustMI 3" xfId="7415"/>
    <cellStyle name="_Portfolio SPlan Base Case.xls Chart 1_Rebuttal Power Costs_Electric Rev Req Model (2009 GRC) Rebuttal REmoval of New  WH Solar AdjustMI_DEM-WP(C) ENERG10C--ctn Mid-C_042010 2010GRC" xfId="7414"/>
    <cellStyle name="_Portfolio SPlan Base Case.xls Chart 1_Rebuttal Power Costs_Electric Rev Req Model (2009 GRC) Revised 01-18-2010" xfId="7413"/>
    <cellStyle name="_Portfolio SPlan Base Case.xls Chart 1_Rebuttal Power Costs_Electric Rev Req Model (2009 GRC) Revised 01-18-2010 2" xfId="7412"/>
    <cellStyle name="_Portfolio SPlan Base Case.xls Chart 1_Rebuttal Power Costs_Electric Rev Req Model (2009 GRC) Revised 01-18-2010 2 2" xfId="7411"/>
    <cellStyle name="_Portfolio SPlan Base Case.xls Chart 1_Rebuttal Power Costs_Electric Rev Req Model (2009 GRC) Revised 01-18-2010 3" xfId="7410"/>
    <cellStyle name="_Portfolio SPlan Base Case.xls Chart 1_Rebuttal Power Costs_Electric Rev Req Model (2009 GRC) Revised 01-18-2010_DEM-WP(C) ENERG10C--ctn Mid-C_042010 2010GRC" xfId="7409"/>
    <cellStyle name="_Portfolio SPlan Base Case.xls Chart 1_Rebuttal Power Costs_Final Order Electric EXHIBIT A-1" xfId="7408"/>
    <cellStyle name="_Portfolio SPlan Base Case.xls Chart 1_Rebuttal Power Costs_Final Order Electric EXHIBIT A-1 2" xfId="7407"/>
    <cellStyle name="_Portfolio SPlan Base Case.xls Chart 1_Rebuttal Power Costs_Final Order Electric EXHIBIT A-1 2 2" xfId="7406"/>
    <cellStyle name="_Portfolio SPlan Base Case.xls Chart 1_Rebuttal Power Costs_Final Order Electric EXHIBIT A-1 3" xfId="7405"/>
    <cellStyle name="_Portfolio SPlan Base Case.xls Chart 1_TENASKA REGULATORY ASSET" xfId="7404"/>
    <cellStyle name="_Portfolio SPlan Base Case.xls Chart 1_TENASKA REGULATORY ASSET 2" xfId="7403"/>
    <cellStyle name="_Portfolio SPlan Base Case.xls Chart 1_TENASKA REGULATORY ASSET 2 2" xfId="7402"/>
    <cellStyle name="_Portfolio SPlan Base Case.xls Chart 1_TENASKA REGULATORY ASSET 3" xfId="7401"/>
    <cellStyle name="_Portfolio SPlan Base Case.xls Chart 2" xfId="7400"/>
    <cellStyle name="_Portfolio SPlan Base Case.xls Chart 2 2" xfId="7399"/>
    <cellStyle name="_Portfolio SPlan Base Case.xls Chart 2 2 2" xfId="7398"/>
    <cellStyle name="_Portfolio SPlan Base Case.xls Chart 2 3" xfId="7397"/>
    <cellStyle name="_Portfolio SPlan Base Case.xls Chart 2_Adj Bench DR 3 for Initial Briefs (Electric)" xfId="7396"/>
    <cellStyle name="_Portfolio SPlan Base Case.xls Chart 2_Adj Bench DR 3 for Initial Briefs (Electric) 2" xfId="7395"/>
    <cellStyle name="_Portfolio SPlan Base Case.xls Chart 2_Adj Bench DR 3 for Initial Briefs (Electric) 2 2" xfId="7394"/>
    <cellStyle name="_Portfolio SPlan Base Case.xls Chart 2_Adj Bench DR 3 for Initial Briefs (Electric) 3" xfId="7393"/>
    <cellStyle name="_Portfolio SPlan Base Case.xls Chart 2_Adj Bench DR 3 for Initial Briefs (Electric)_DEM-WP(C) ENERG10C--ctn Mid-C_042010 2010GRC" xfId="7392"/>
    <cellStyle name="_Portfolio SPlan Base Case.xls Chart 2_Book1" xfId="7391"/>
    <cellStyle name="_Portfolio SPlan Base Case.xls Chart 2_Book2" xfId="7390"/>
    <cellStyle name="_Portfolio SPlan Base Case.xls Chart 2_Book2 2" xfId="7389"/>
    <cellStyle name="_Portfolio SPlan Base Case.xls Chart 2_Book2 2 2" xfId="7388"/>
    <cellStyle name="_Portfolio SPlan Base Case.xls Chart 2_Book2 3" xfId="7387"/>
    <cellStyle name="_Portfolio SPlan Base Case.xls Chart 2_Book2_Adj Bench DR 3 for Initial Briefs (Electric)" xfId="7386"/>
    <cellStyle name="_Portfolio SPlan Base Case.xls Chart 2_Book2_Adj Bench DR 3 for Initial Briefs (Electric) 2" xfId="7385"/>
    <cellStyle name="_Portfolio SPlan Base Case.xls Chart 2_Book2_Adj Bench DR 3 for Initial Briefs (Electric) 2 2" xfId="7384"/>
    <cellStyle name="_Portfolio SPlan Base Case.xls Chart 2_Book2_Adj Bench DR 3 for Initial Briefs (Electric) 3" xfId="7383"/>
    <cellStyle name="_Portfolio SPlan Base Case.xls Chart 2_Book2_Adj Bench DR 3 for Initial Briefs (Electric)_DEM-WP(C) ENERG10C--ctn Mid-C_042010 2010GRC" xfId="7382"/>
    <cellStyle name="_Portfolio SPlan Base Case.xls Chart 2_Book2_DEM-WP(C) ENERG10C--ctn Mid-C_042010 2010GRC" xfId="7381"/>
    <cellStyle name="_Portfolio SPlan Base Case.xls Chart 2_Book2_Electric Rev Req Model (2009 GRC) Rebuttal" xfId="7380"/>
    <cellStyle name="_Portfolio SPlan Base Case.xls Chart 2_Book2_Electric Rev Req Model (2009 GRC) Rebuttal 2" xfId="7379"/>
    <cellStyle name="_Portfolio SPlan Base Case.xls Chart 2_Book2_Electric Rev Req Model (2009 GRC) Rebuttal 2 2" xfId="7378"/>
    <cellStyle name="_Portfolio SPlan Base Case.xls Chart 2_Book2_Electric Rev Req Model (2009 GRC) Rebuttal 3" xfId="7377"/>
    <cellStyle name="_Portfolio SPlan Base Case.xls Chart 2_Book2_Electric Rev Req Model (2009 GRC) Rebuttal REmoval of New  WH Solar AdjustMI" xfId="7376"/>
    <cellStyle name="_Portfolio SPlan Base Case.xls Chart 2_Book2_Electric Rev Req Model (2009 GRC) Rebuttal REmoval of New  WH Solar AdjustMI 2" xfId="7375"/>
    <cellStyle name="_Portfolio SPlan Base Case.xls Chart 2_Book2_Electric Rev Req Model (2009 GRC) Rebuttal REmoval of New  WH Solar AdjustMI 2 2" xfId="7374"/>
    <cellStyle name="_Portfolio SPlan Base Case.xls Chart 2_Book2_Electric Rev Req Model (2009 GRC) Rebuttal REmoval of New  WH Solar AdjustMI 3" xfId="7373"/>
    <cellStyle name="_Portfolio SPlan Base Case.xls Chart 2_Book2_Electric Rev Req Model (2009 GRC) Rebuttal REmoval of New  WH Solar AdjustMI_DEM-WP(C) ENERG10C--ctn Mid-C_042010 2010GRC" xfId="7372"/>
    <cellStyle name="_Portfolio SPlan Base Case.xls Chart 2_Book2_Electric Rev Req Model (2009 GRC) Revised 01-18-2010" xfId="7371"/>
    <cellStyle name="_Portfolio SPlan Base Case.xls Chart 2_Book2_Electric Rev Req Model (2009 GRC) Revised 01-18-2010 2" xfId="7370"/>
    <cellStyle name="_Portfolio SPlan Base Case.xls Chart 2_Book2_Electric Rev Req Model (2009 GRC) Revised 01-18-2010 2 2" xfId="7369"/>
    <cellStyle name="_Portfolio SPlan Base Case.xls Chart 2_Book2_Electric Rev Req Model (2009 GRC) Revised 01-18-2010 3" xfId="7368"/>
    <cellStyle name="_Portfolio SPlan Base Case.xls Chart 2_Book2_Electric Rev Req Model (2009 GRC) Revised 01-18-2010_DEM-WP(C) ENERG10C--ctn Mid-C_042010 2010GRC" xfId="7367"/>
    <cellStyle name="_Portfolio SPlan Base Case.xls Chart 2_Book2_Final Order Electric EXHIBIT A-1" xfId="7366"/>
    <cellStyle name="_Portfolio SPlan Base Case.xls Chart 2_Book2_Final Order Electric EXHIBIT A-1 2" xfId="7365"/>
    <cellStyle name="_Portfolio SPlan Base Case.xls Chart 2_Book2_Final Order Electric EXHIBIT A-1 2 2" xfId="7364"/>
    <cellStyle name="_Portfolio SPlan Base Case.xls Chart 2_Book2_Final Order Electric EXHIBIT A-1 2 2 2" xfId="7363"/>
    <cellStyle name="_Portfolio SPlan Base Case.xls Chart 2_Book2_Final Order Electric EXHIBIT A-1 2 3" xfId="7362"/>
    <cellStyle name="_Portfolio SPlan Base Case.xls Chart 2_Book2_Final Order Electric EXHIBIT A-1 3" xfId="7361"/>
    <cellStyle name="_Portfolio SPlan Base Case.xls Chart 2_Book2_Final Order Electric EXHIBIT A-1 3 2" xfId="7360"/>
    <cellStyle name="_Portfolio SPlan Base Case.xls Chart 2_Book2_Final Order Electric EXHIBIT A-1 4" xfId="7359"/>
    <cellStyle name="_Portfolio SPlan Base Case.xls Chart 2_Chelan PUD Power Costs (8-10)" xfId="7358"/>
    <cellStyle name="_Portfolio SPlan Base Case.xls Chart 2_Colstrip 1&amp;2 Annual O&amp;M Budgets" xfId="7357"/>
    <cellStyle name="_Portfolio SPlan Base Case.xls Chart 2_Confidential Material" xfId="7356"/>
    <cellStyle name="_Portfolio SPlan Base Case.xls Chart 2_DEM-WP(C) Colstrip 12 Coal Cost Forecast 2010GRC" xfId="7355"/>
    <cellStyle name="_Portfolio SPlan Base Case.xls Chart 2_DEM-WP(C) ENERG10C--ctn Mid-C_042010 2010GRC" xfId="7354"/>
    <cellStyle name="_Portfolio SPlan Base Case.xls Chart 2_DEM-WP(C) Production O&amp;M 2010GRC As-Filed" xfId="7353"/>
    <cellStyle name="_Portfolio SPlan Base Case.xls Chart 2_DEM-WP(C) Production O&amp;M 2010GRC As-Filed 2" xfId="7352"/>
    <cellStyle name="_Portfolio SPlan Base Case.xls Chart 2_DEM-WP(C) Production O&amp;M 2010GRC As-Filed 3" xfId="7351"/>
    <cellStyle name="_Portfolio SPlan Base Case.xls Chart 2_Electric Rev Req Model (2009 GRC) " xfId="7350"/>
    <cellStyle name="_Portfolio SPlan Base Case.xls Chart 2_Electric Rev Req Model (2009 GRC)  2" xfId="7349"/>
    <cellStyle name="_Portfolio SPlan Base Case.xls Chart 2_Electric Rev Req Model (2009 GRC)  2 2" xfId="7348"/>
    <cellStyle name="_Portfolio SPlan Base Case.xls Chart 2_Electric Rev Req Model (2009 GRC)  2 2 2" xfId="7347"/>
    <cellStyle name="_Portfolio SPlan Base Case.xls Chart 2_Electric Rev Req Model (2009 GRC)  2 3" xfId="7346"/>
    <cellStyle name="_Portfolio SPlan Base Case.xls Chart 2_Electric Rev Req Model (2009 GRC)  3" xfId="7345"/>
    <cellStyle name="_Portfolio SPlan Base Case.xls Chart 2_Electric Rev Req Model (2009 GRC)  3 2" xfId="7344"/>
    <cellStyle name="_Portfolio SPlan Base Case.xls Chart 2_Electric Rev Req Model (2009 GRC)  4" xfId="7343"/>
    <cellStyle name="_Portfolio SPlan Base Case.xls Chart 2_Electric Rev Req Model (2009 GRC) _DEM-WP(C) ENERG10C--ctn Mid-C_042010 2010GRC" xfId="7342"/>
    <cellStyle name="_Portfolio SPlan Base Case.xls Chart 2_Electric Rev Req Model (2009 GRC) Rebuttal" xfId="7341"/>
    <cellStyle name="_Portfolio SPlan Base Case.xls Chart 2_Electric Rev Req Model (2009 GRC) Rebuttal 2" xfId="7340"/>
    <cellStyle name="_Portfolio SPlan Base Case.xls Chart 2_Electric Rev Req Model (2009 GRC) Rebuttal 2 2" xfId="7339"/>
    <cellStyle name="_Portfolio SPlan Base Case.xls Chart 2_Electric Rev Req Model (2009 GRC) Rebuttal 2 2 2" xfId="7338"/>
    <cellStyle name="_Portfolio SPlan Base Case.xls Chart 2_Electric Rev Req Model (2009 GRC) Rebuttal 2 3" xfId="7337"/>
    <cellStyle name="_Portfolio SPlan Base Case.xls Chart 2_Electric Rev Req Model (2009 GRC) Rebuttal 3" xfId="7336"/>
    <cellStyle name="_Portfolio SPlan Base Case.xls Chart 2_Electric Rev Req Model (2009 GRC) Rebuttal 3 2" xfId="7335"/>
    <cellStyle name="_Portfolio SPlan Base Case.xls Chart 2_Electric Rev Req Model (2009 GRC) Rebuttal 4" xfId="7334"/>
    <cellStyle name="_Portfolio SPlan Base Case.xls Chart 2_Electric Rev Req Model (2009 GRC) Rebuttal REmoval of New  WH Solar AdjustMI" xfId="7333"/>
    <cellStyle name="_Portfolio SPlan Base Case.xls Chart 2_Electric Rev Req Model (2009 GRC) Rebuttal REmoval of New  WH Solar AdjustMI 2" xfId="7332"/>
    <cellStyle name="_Portfolio SPlan Base Case.xls Chart 2_Electric Rev Req Model (2009 GRC) Rebuttal REmoval of New  WH Solar AdjustMI 2 2" xfId="7331"/>
    <cellStyle name="_Portfolio SPlan Base Case.xls Chart 2_Electric Rev Req Model (2009 GRC) Rebuttal REmoval of New  WH Solar AdjustMI 2 2 2" xfId="7330"/>
    <cellStyle name="_Portfolio SPlan Base Case.xls Chart 2_Electric Rev Req Model (2009 GRC) Rebuttal REmoval of New  WH Solar AdjustMI 2 3" xfId="7329"/>
    <cellStyle name="_Portfolio SPlan Base Case.xls Chart 2_Electric Rev Req Model (2009 GRC) Rebuttal REmoval of New  WH Solar AdjustMI 3" xfId="7328"/>
    <cellStyle name="_Portfolio SPlan Base Case.xls Chart 2_Electric Rev Req Model (2009 GRC) Rebuttal REmoval of New  WH Solar AdjustMI 3 2" xfId="7327"/>
    <cellStyle name="_Portfolio SPlan Base Case.xls Chart 2_Electric Rev Req Model (2009 GRC) Rebuttal REmoval of New  WH Solar AdjustMI 4" xfId="7326"/>
    <cellStyle name="_Portfolio SPlan Base Case.xls Chart 2_Electric Rev Req Model (2009 GRC) Rebuttal REmoval of New  WH Solar AdjustMI_DEM-WP(C) ENERG10C--ctn Mid-C_042010 2010GRC" xfId="7325"/>
    <cellStyle name="_Portfolio SPlan Base Case.xls Chart 2_Electric Rev Req Model (2009 GRC) Revised 01-18-2010" xfId="7324"/>
    <cellStyle name="_Portfolio SPlan Base Case.xls Chart 2_Electric Rev Req Model (2009 GRC) Revised 01-18-2010 2" xfId="7323"/>
    <cellStyle name="_Portfolio SPlan Base Case.xls Chart 2_Electric Rev Req Model (2009 GRC) Revised 01-18-2010 2 2" xfId="7322"/>
    <cellStyle name="_Portfolio SPlan Base Case.xls Chart 2_Electric Rev Req Model (2009 GRC) Revised 01-18-2010 2 2 2" xfId="7321"/>
    <cellStyle name="_Portfolio SPlan Base Case.xls Chart 2_Electric Rev Req Model (2009 GRC) Revised 01-18-2010 2 3" xfId="7320"/>
    <cellStyle name="_Portfolio SPlan Base Case.xls Chart 2_Electric Rev Req Model (2009 GRC) Revised 01-18-2010 3" xfId="7319"/>
    <cellStyle name="_Portfolio SPlan Base Case.xls Chart 2_Electric Rev Req Model (2009 GRC) Revised 01-18-2010 3 2" xfId="7318"/>
    <cellStyle name="_Portfolio SPlan Base Case.xls Chart 2_Electric Rev Req Model (2009 GRC) Revised 01-18-2010 4" xfId="7317"/>
    <cellStyle name="_Portfolio SPlan Base Case.xls Chart 2_Electric Rev Req Model (2009 GRC) Revised 01-18-2010_DEM-WP(C) ENERG10C--ctn Mid-C_042010 2010GRC" xfId="7316"/>
    <cellStyle name="_Portfolio SPlan Base Case.xls Chart 2_Electric Rev Req Model (2010 GRC)" xfId="7315"/>
    <cellStyle name="_Portfolio SPlan Base Case.xls Chart 2_Electric Rev Req Model (2010 GRC) SF" xfId="7314"/>
    <cellStyle name="_Portfolio SPlan Base Case.xls Chart 2_Final Order Electric EXHIBIT A-1" xfId="7313"/>
    <cellStyle name="_Portfolio SPlan Base Case.xls Chart 2_Final Order Electric EXHIBIT A-1 2" xfId="7312"/>
    <cellStyle name="_Portfolio SPlan Base Case.xls Chart 2_Final Order Electric EXHIBIT A-1 2 2" xfId="7311"/>
    <cellStyle name="_Portfolio SPlan Base Case.xls Chart 2_Final Order Electric EXHIBIT A-1 2 2 2" xfId="7310"/>
    <cellStyle name="_Portfolio SPlan Base Case.xls Chart 2_Final Order Electric EXHIBIT A-1 2 3" xfId="7309"/>
    <cellStyle name="_Portfolio SPlan Base Case.xls Chart 2_Final Order Electric EXHIBIT A-1 3" xfId="7308"/>
    <cellStyle name="_Portfolio SPlan Base Case.xls Chart 2_Final Order Electric EXHIBIT A-1 3 2" xfId="7307"/>
    <cellStyle name="_Portfolio SPlan Base Case.xls Chart 2_Final Order Electric EXHIBIT A-1 4" xfId="7306"/>
    <cellStyle name="_Portfolio SPlan Base Case.xls Chart 2_NIM Summary" xfId="7305"/>
    <cellStyle name="_Portfolio SPlan Base Case.xls Chart 2_NIM Summary 2" xfId="7304"/>
    <cellStyle name="_Portfolio SPlan Base Case.xls Chart 2_NIM Summary 2 2" xfId="7303"/>
    <cellStyle name="_Portfolio SPlan Base Case.xls Chart 2_NIM Summary 3" xfId="7302"/>
    <cellStyle name="_Portfolio SPlan Base Case.xls Chart 2_NIM Summary_DEM-WP(C) ENERG10C--ctn Mid-C_042010 2010GRC" xfId="7301"/>
    <cellStyle name="_Portfolio SPlan Base Case.xls Chart 2_Rebuttal Power Costs" xfId="7300"/>
    <cellStyle name="_Portfolio SPlan Base Case.xls Chart 2_Rebuttal Power Costs 2" xfId="7299"/>
    <cellStyle name="_Portfolio SPlan Base Case.xls Chart 2_Rebuttal Power Costs 2 2" xfId="7298"/>
    <cellStyle name="_Portfolio SPlan Base Case.xls Chart 2_Rebuttal Power Costs 2 2 2" xfId="7297"/>
    <cellStyle name="_Portfolio SPlan Base Case.xls Chart 2_Rebuttal Power Costs 2 3" xfId="7296"/>
    <cellStyle name="_Portfolio SPlan Base Case.xls Chart 2_Rebuttal Power Costs 3" xfId="7295"/>
    <cellStyle name="_Portfolio SPlan Base Case.xls Chart 2_Rebuttal Power Costs 3 2" xfId="7294"/>
    <cellStyle name="_Portfolio SPlan Base Case.xls Chart 2_Rebuttal Power Costs 4" xfId="7293"/>
    <cellStyle name="_Portfolio SPlan Base Case.xls Chart 2_Rebuttal Power Costs_Adj Bench DR 3 for Initial Briefs (Electric)" xfId="7292"/>
    <cellStyle name="_Portfolio SPlan Base Case.xls Chart 2_Rebuttal Power Costs_Adj Bench DR 3 for Initial Briefs (Electric) 2" xfId="7291"/>
    <cellStyle name="_Portfolio SPlan Base Case.xls Chart 2_Rebuttal Power Costs_Adj Bench DR 3 for Initial Briefs (Electric) 2 2" xfId="7290"/>
    <cellStyle name="_Portfolio SPlan Base Case.xls Chart 2_Rebuttal Power Costs_Adj Bench DR 3 for Initial Briefs (Electric) 2 2 2" xfId="7289"/>
    <cellStyle name="_Portfolio SPlan Base Case.xls Chart 2_Rebuttal Power Costs_Adj Bench DR 3 for Initial Briefs (Electric) 2 3" xfId="7288"/>
    <cellStyle name="_Portfolio SPlan Base Case.xls Chart 2_Rebuttal Power Costs_Adj Bench DR 3 for Initial Briefs (Electric) 3" xfId="7287"/>
    <cellStyle name="_Portfolio SPlan Base Case.xls Chart 2_Rebuttal Power Costs_Adj Bench DR 3 for Initial Briefs (Electric) 3 2" xfId="7286"/>
    <cellStyle name="_Portfolio SPlan Base Case.xls Chart 2_Rebuttal Power Costs_Adj Bench DR 3 for Initial Briefs (Electric) 4" xfId="7285"/>
    <cellStyle name="_Portfolio SPlan Base Case.xls Chart 2_Rebuttal Power Costs_Adj Bench DR 3 for Initial Briefs (Electric)_DEM-WP(C) ENERG10C--ctn Mid-C_042010 2010GRC" xfId="7284"/>
    <cellStyle name="_Portfolio SPlan Base Case.xls Chart 2_Rebuttal Power Costs_DEM-WP(C) ENERG10C--ctn Mid-C_042010 2010GRC" xfId="7283"/>
    <cellStyle name="_Portfolio SPlan Base Case.xls Chart 2_Rebuttal Power Costs_Electric Rev Req Model (2009 GRC) Rebuttal" xfId="7282"/>
    <cellStyle name="_Portfolio SPlan Base Case.xls Chart 2_Rebuttal Power Costs_Electric Rev Req Model (2009 GRC) Rebuttal 2" xfId="7281"/>
    <cellStyle name="_Portfolio SPlan Base Case.xls Chart 2_Rebuttal Power Costs_Electric Rev Req Model (2009 GRC) Rebuttal 2 2" xfId="7280"/>
    <cellStyle name="_Portfolio SPlan Base Case.xls Chart 2_Rebuttal Power Costs_Electric Rev Req Model (2009 GRC) Rebuttal 2 2 2" xfId="7279"/>
    <cellStyle name="_Portfolio SPlan Base Case.xls Chart 2_Rebuttal Power Costs_Electric Rev Req Model (2009 GRC) Rebuttal 2 3" xfId="7278"/>
    <cellStyle name="_Portfolio SPlan Base Case.xls Chart 2_Rebuttal Power Costs_Electric Rev Req Model (2009 GRC) Rebuttal 3" xfId="7277"/>
    <cellStyle name="_Portfolio SPlan Base Case.xls Chart 2_Rebuttal Power Costs_Electric Rev Req Model (2009 GRC) Rebuttal 3 2" xfId="7276"/>
    <cellStyle name="_Portfolio SPlan Base Case.xls Chart 2_Rebuttal Power Costs_Electric Rev Req Model (2009 GRC) Rebuttal 4" xfId="7275"/>
    <cellStyle name="_Portfolio SPlan Base Case.xls Chart 2_Rebuttal Power Costs_Electric Rev Req Model (2009 GRC) Rebuttal REmoval of New  WH Solar AdjustMI" xfId="7274"/>
    <cellStyle name="_Portfolio SPlan Base Case.xls Chart 2_Rebuttal Power Costs_Electric Rev Req Model (2009 GRC) Rebuttal REmoval of New  WH Solar AdjustMI 2" xfId="7273"/>
    <cellStyle name="_Portfolio SPlan Base Case.xls Chart 2_Rebuttal Power Costs_Electric Rev Req Model (2009 GRC) Rebuttal REmoval of New  WH Solar AdjustMI 2 2" xfId="7272"/>
    <cellStyle name="_Portfolio SPlan Base Case.xls Chart 2_Rebuttal Power Costs_Electric Rev Req Model (2009 GRC) Rebuttal REmoval of New  WH Solar AdjustMI 2 2 2" xfId="7271"/>
    <cellStyle name="_Portfolio SPlan Base Case.xls Chart 2_Rebuttal Power Costs_Electric Rev Req Model (2009 GRC) Rebuttal REmoval of New  WH Solar AdjustMI 2 3" xfId="7270"/>
    <cellStyle name="_Portfolio SPlan Base Case.xls Chart 2_Rebuttal Power Costs_Electric Rev Req Model (2009 GRC) Rebuttal REmoval of New  WH Solar AdjustMI 3" xfId="7269"/>
    <cellStyle name="_Portfolio SPlan Base Case.xls Chart 2_Rebuttal Power Costs_Electric Rev Req Model (2009 GRC) Rebuttal REmoval of New  WH Solar AdjustMI 3 2" xfId="7268"/>
    <cellStyle name="_Portfolio SPlan Base Case.xls Chart 2_Rebuttal Power Costs_Electric Rev Req Model (2009 GRC) Rebuttal REmoval of New  WH Solar AdjustMI 4" xfId="7267"/>
    <cellStyle name="_Portfolio SPlan Base Case.xls Chart 2_Rebuttal Power Costs_Electric Rev Req Model (2009 GRC) Rebuttal REmoval of New  WH Solar AdjustMI_DEM-WP(C) ENERG10C--ctn Mid-C_042010 2010GRC" xfId="7266"/>
    <cellStyle name="_Portfolio SPlan Base Case.xls Chart 2_Rebuttal Power Costs_Electric Rev Req Model (2009 GRC) Revised 01-18-2010" xfId="7265"/>
    <cellStyle name="_Portfolio SPlan Base Case.xls Chart 2_Rebuttal Power Costs_Electric Rev Req Model (2009 GRC) Revised 01-18-2010 2" xfId="7264"/>
    <cellStyle name="_Portfolio SPlan Base Case.xls Chart 2_Rebuttal Power Costs_Electric Rev Req Model (2009 GRC) Revised 01-18-2010 2 2" xfId="7263"/>
    <cellStyle name="_Portfolio SPlan Base Case.xls Chart 2_Rebuttal Power Costs_Electric Rev Req Model (2009 GRC) Revised 01-18-2010 2 2 2" xfId="7262"/>
    <cellStyle name="_Portfolio SPlan Base Case.xls Chart 2_Rebuttal Power Costs_Electric Rev Req Model (2009 GRC) Revised 01-18-2010 2 3" xfId="7261"/>
    <cellStyle name="_Portfolio SPlan Base Case.xls Chart 2_Rebuttal Power Costs_Electric Rev Req Model (2009 GRC) Revised 01-18-2010 3" xfId="7260"/>
    <cellStyle name="_Portfolio SPlan Base Case.xls Chart 2_Rebuttal Power Costs_Electric Rev Req Model (2009 GRC) Revised 01-18-2010 3 2" xfId="7259"/>
    <cellStyle name="_Portfolio SPlan Base Case.xls Chart 2_Rebuttal Power Costs_Electric Rev Req Model (2009 GRC) Revised 01-18-2010 4" xfId="7258"/>
    <cellStyle name="_Portfolio SPlan Base Case.xls Chart 2_Rebuttal Power Costs_Electric Rev Req Model (2009 GRC) Revised 01-18-2010_DEM-WP(C) ENERG10C--ctn Mid-C_042010 2010GRC" xfId="7257"/>
    <cellStyle name="_Portfolio SPlan Base Case.xls Chart 2_Rebuttal Power Costs_Final Order Electric EXHIBIT A-1" xfId="7256"/>
    <cellStyle name="_Portfolio SPlan Base Case.xls Chart 2_Rebuttal Power Costs_Final Order Electric EXHIBIT A-1 2" xfId="7255"/>
    <cellStyle name="_Portfolio SPlan Base Case.xls Chart 2_Rebuttal Power Costs_Final Order Electric EXHIBIT A-1 2 2" xfId="7254"/>
    <cellStyle name="_Portfolio SPlan Base Case.xls Chart 2_Rebuttal Power Costs_Final Order Electric EXHIBIT A-1 2 2 2" xfId="7253"/>
    <cellStyle name="_Portfolio SPlan Base Case.xls Chart 2_Rebuttal Power Costs_Final Order Electric EXHIBIT A-1 2 3" xfId="7252"/>
    <cellStyle name="_Portfolio SPlan Base Case.xls Chart 2_Rebuttal Power Costs_Final Order Electric EXHIBIT A-1 3" xfId="7251"/>
    <cellStyle name="_Portfolio SPlan Base Case.xls Chart 2_Rebuttal Power Costs_Final Order Electric EXHIBIT A-1 3 2" xfId="7250"/>
    <cellStyle name="_Portfolio SPlan Base Case.xls Chart 2_Rebuttal Power Costs_Final Order Electric EXHIBIT A-1 4" xfId="7249"/>
    <cellStyle name="_Portfolio SPlan Base Case.xls Chart 2_TENASKA REGULATORY ASSET" xfId="7248"/>
    <cellStyle name="_Portfolio SPlan Base Case.xls Chart 2_TENASKA REGULATORY ASSET 2" xfId="7247"/>
    <cellStyle name="_Portfolio SPlan Base Case.xls Chart 2_TENASKA REGULATORY ASSET 2 2" xfId="7246"/>
    <cellStyle name="_Portfolio SPlan Base Case.xls Chart 2_TENASKA REGULATORY ASSET 2 2 2" xfId="7245"/>
    <cellStyle name="_Portfolio SPlan Base Case.xls Chart 2_TENASKA REGULATORY ASSET 2 3" xfId="7244"/>
    <cellStyle name="_Portfolio SPlan Base Case.xls Chart 2_TENASKA REGULATORY ASSET 3" xfId="7243"/>
    <cellStyle name="_Portfolio SPlan Base Case.xls Chart 2_TENASKA REGULATORY ASSET 3 2" xfId="7242"/>
    <cellStyle name="_Portfolio SPlan Base Case.xls Chart 2_TENASKA REGULATORY ASSET 4" xfId="7241"/>
    <cellStyle name="_Portfolio SPlan Base Case.xls Chart 3" xfId="7240"/>
    <cellStyle name="_Portfolio SPlan Base Case.xls Chart 3 2" xfId="7239"/>
    <cellStyle name="_Portfolio SPlan Base Case.xls Chart 3 2 2" xfId="7238"/>
    <cellStyle name="_Portfolio SPlan Base Case.xls Chart 3 2 2 2" xfId="7237"/>
    <cellStyle name="_Portfolio SPlan Base Case.xls Chart 3 2 3" xfId="7236"/>
    <cellStyle name="_Portfolio SPlan Base Case.xls Chart 3 3" xfId="7235"/>
    <cellStyle name="_Portfolio SPlan Base Case.xls Chart 3 3 2" xfId="7234"/>
    <cellStyle name="_Portfolio SPlan Base Case.xls Chart 3 4" xfId="7233"/>
    <cellStyle name="_Portfolio SPlan Base Case.xls Chart 3_Adj Bench DR 3 for Initial Briefs (Electric)" xfId="7232"/>
    <cellStyle name="_Portfolio SPlan Base Case.xls Chart 3_Adj Bench DR 3 for Initial Briefs (Electric) 2" xfId="7231"/>
    <cellStyle name="_Portfolio SPlan Base Case.xls Chart 3_Adj Bench DR 3 for Initial Briefs (Electric) 2 2" xfId="7230"/>
    <cellStyle name="_Portfolio SPlan Base Case.xls Chart 3_Adj Bench DR 3 for Initial Briefs (Electric) 2 2 2" xfId="7229"/>
    <cellStyle name="_Portfolio SPlan Base Case.xls Chart 3_Adj Bench DR 3 for Initial Briefs (Electric) 2 3" xfId="7228"/>
    <cellStyle name="_Portfolio SPlan Base Case.xls Chart 3_Adj Bench DR 3 for Initial Briefs (Electric) 3" xfId="7227"/>
    <cellStyle name="_Portfolio SPlan Base Case.xls Chart 3_Adj Bench DR 3 for Initial Briefs (Electric) 3 2" xfId="7226"/>
    <cellStyle name="_Portfolio SPlan Base Case.xls Chart 3_Adj Bench DR 3 for Initial Briefs (Electric) 4" xfId="7225"/>
    <cellStyle name="_Portfolio SPlan Base Case.xls Chart 3_Adj Bench DR 3 for Initial Briefs (Electric)_DEM-WP(C) ENERG10C--ctn Mid-C_042010 2010GRC" xfId="7224"/>
    <cellStyle name="_Portfolio SPlan Base Case.xls Chart 3_Book1" xfId="7223"/>
    <cellStyle name="_Portfolio SPlan Base Case.xls Chart 3_Book2" xfId="7222"/>
    <cellStyle name="_Portfolio SPlan Base Case.xls Chart 3_Book2 2" xfId="7221"/>
    <cellStyle name="_Portfolio SPlan Base Case.xls Chart 3_Book2 2 2" xfId="7220"/>
    <cellStyle name="_Portfolio SPlan Base Case.xls Chart 3_Book2 2 2 2" xfId="7219"/>
    <cellStyle name="_Portfolio SPlan Base Case.xls Chart 3_Book2 2 3" xfId="7218"/>
    <cellStyle name="_Portfolio SPlan Base Case.xls Chart 3_Book2 3" xfId="7217"/>
    <cellStyle name="_Portfolio SPlan Base Case.xls Chart 3_Book2 3 2" xfId="7216"/>
    <cellStyle name="_Portfolio SPlan Base Case.xls Chart 3_Book2 4" xfId="7215"/>
    <cellStyle name="_Portfolio SPlan Base Case.xls Chart 3_Book2_Adj Bench DR 3 for Initial Briefs (Electric)" xfId="7214"/>
    <cellStyle name="_Portfolio SPlan Base Case.xls Chart 3_Book2_Adj Bench DR 3 for Initial Briefs (Electric) 2" xfId="7213"/>
    <cellStyle name="_Portfolio SPlan Base Case.xls Chart 3_Book2_Adj Bench DR 3 for Initial Briefs (Electric) 2 2" xfId="7212"/>
    <cellStyle name="_Portfolio SPlan Base Case.xls Chart 3_Book2_Adj Bench DR 3 for Initial Briefs (Electric) 2 2 2" xfId="7211"/>
    <cellStyle name="_Portfolio SPlan Base Case.xls Chart 3_Book2_Adj Bench DR 3 for Initial Briefs (Electric) 2 3" xfId="7210"/>
    <cellStyle name="_Portfolio SPlan Base Case.xls Chart 3_Book2_Adj Bench DR 3 for Initial Briefs (Electric) 3" xfId="7209"/>
    <cellStyle name="_Portfolio SPlan Base Case.xls Chart 3_Book2_Adj Bench DR 3 for Initial Briefs (Electric) 3 2" xfId="7208"/>
    <cellStyle name="_Portfolio SPlan Base Case.xls Chart 3_Book2_Adj Bench DR 3 for Initial Briefs (Electric) 4" xfId="7207"/>
    <cellStyle name="_Portfolio SPlan Base Case.xls Chart 3_Book2_Adj Bench DR 3 for Initial Briefs (Electric)_DEM-WP(C) ENERG10C--ctn Mid-C_042010 2010GRC" xfId="7206"/>
    <cellStyle name="_Portfolio SPlan Base Case.xls Chart 3_Book2_DEM-WP(C) ENERG10C--ctn Mid-C_042010 2010GRC" xfId="7205"/>
    <cellStyle name="_Portfolio SPlan Base Case.xls Chart 3_Book2_Electric Rev Req Model (2009 GRC) Rebuttal" xfId="7204"/>
    <cellStyle name="_Portfolio SPlan Base Case.xls Chart 3_Book2_Electric Rev Req Model (2009 GRC) Rebuttal 2" xfId="7203"/>
    <cellStyle name="_Portfolio SPlan Base Case.xls Chart 3_Book2_Electric Rev Req Model (2009 GRC) Rebuttal 2 2" xfId="7202"/>
    <cellStyle name="_Portfolio SPlan Base Case.xls Chart 3_Book2_Electric Rev Req Model (2009 GRC) Rebuttal 2 2 2" xfId="7201"/>
    <cellStyle name="_Portfolio SPlan Base Case.xls Chart 3_Book2_Electric Rev Req Model (2009 GRC) Rebuttal 2 3" xfId="7200"/>
    <cellStyle name="_Portfolio SPlan Base Case.xls Chart 3_Book2_Electric Rev Req Model (2009 GRC) Rebuttal 3" xfId="7199"/>
    <cellStyle name="_Portfolio SPlan Base Case.xls Chart 3_Book2_Electric Rev Req Model (2009 GRC) Rebuttal 3 2" xfId="7198"/>
    <cellStyle name="_Portfolio SPlan Base Case.xls Chart 3_Book2_Electric Rev Req Model (2009 GRC) Rebuttal 4" xfId="7197"/>
    <cellStyle name="_Portfolio SPlan Base Case.xls Chart 3_Book2_Electric Rev Req Model (2009 GRC) Rebuttal REmoval of New  WH Solar AdjustMI" xfId="7196"/>
    <cellStyle name="_Portfolio SPlan Base Case.xls Chart 3_Book2_Electric Rev Req Model (2009 GRC) Rebuttal REmoval of New  WH Solar AdjustMI 2" xfId="7195"/>
    <cellStyle name="_Portfolio SPlan Base Case.xls Chart 3_Book2_Electric Rev Req Model (2009 GRC) Rebuttal REmoval of New  WH Solar AdjustMI 2 2" xfId="7194"/>
    <cellStyle name="_Portfolio SPlan Base Case.xls Chart 3_Book2_Electric Rev Req Model (2009 GRC) Rebuttal REmoval of New  WH Solar AdjustMI 2 2 2" xfId="7193"/>
    <cellStyle name="_Portfolio SPlan Base Case.xls Chart 3_Book2_Electric Rev Req Model (2009 GRC) Rebuttal REmoval of New  WH Solar AdjustMI 2 3" xfId="7192"/>
    <cellStyle name="_Portfolio SPlan Base Case.xls Chart 3_Book2_Electric Rev Req Model (2009 GRC) Rebuttal REmoval of New  WH Solar AdjustMI 3" xfId="7191"/>
    <cellStyle name="_Portfolio SPlan Base Case.xls Chart 3_Book2_Electric Rev Req Model (2009 GRC) Rebuttal REmoval of New  WH Solar AdjustMI 3 2" xfId="7190"/>
    <cellStyle name="_Portfolio SPlan Base Case.xls Chart 3_Book2_Electric Rev Req Model (2009 GRC) Rebuttal REmoval of New  WH Solar AdjustMI 4" xfId="7189"/>
    <cellStyle name="_Portfolio SPlan Base Case.xls Chart 3_Book2_Electric Rev Req Model (2009 GRC) Rebuttal REmoval of New  WH Solar AdjustMI_DEM-WP(C) ENERG10C--ctn Mid-C_042010 2010GRC" xfId="7188"/>
    <cellStyle name="_Portfolio SPlan Base Case.xls Chart 3_Book2_Electric Rev Req Model (2009 GRC) Revised 01-18-2010" xfId="7187"/>
    <cellStyle name="_Portfolio SPlan Base Case.xls Chart 3_Book2_Electric Rev Req Model (2009 GRC) Revised 01-18-2010 2" xfId="7186"/>
    <cellStyle name="_Portfolio SPlan Base Case.xls Chart 3_Book2_Electric Rev Req Model (2009 GRC) Revised 01-18-2010 2 2" xfId="7185"/>
    <cellStyle name="_Portfolio SPlan Base Case.xls Chart 3_Book2_Electric Rev Req Model (2009 GRC) Revised 01-18-2010 2 2 2" xfId="7184"/>
    <cellStyle name="_Portfolio SPlan Base Case.xls Chart 3_Book2_Electric Rev Req Model (2009 GRC) Revised 01-18-2010 2 3" xfId="7183"/>
    <cellStyle name="_Portfolio SPlan Base Case.xls Chart 3_Book2_Electric Rev Req Model (2009 GRC) Revised 01-18-2010 3" xfId="7182"/>
    <cellStyle name="_Portfolio SPlan Base Case.xls Chart 3_Book2_Electric Rev Req Model (2009 GRC) Revised 01-18-2010 3 2" xfId="7181"/>
    <cellStyle name="_Portfolio SPlan Base Case.xls Chart 3_Book2_Electric Rev Req Model (2009 GRC) Revised 01-18-2010 4" xfId="7180"/>
    <cellStyle name="_Portfolio SPlan Base Case.xls Chart 3_Book2_Electric Rev Req Model (2009 GRC) Revised 01-18-2010_DEM-WP(C) ENERG10C--ctn Mid-C_042010 2010GRC" xfId="7179"/>
    <cellStyle name="_Portfolio SPlan Base Case.xls Chart 3_Book2_Final Order Electric EXHIBIT A-1" xfId="7178"/>
    <cellStyle name="_Portfolio SPlan Base Case.xls Chart 3_Book2_Final Order Electric EXHIBIT A-1 2" xfId="7177"/>
    <cellStyle name="_Portfolio SPlan Base Case.xls Chart 3_Book2_Final Order Electric EXHIBIT A-1 2 2" xfId="7176"/>
    <cellStyle name="_Portfolio SPlan Base Case.xls Chart 3_Book2_Final Order Electric EXHIBIT A-1 2 2 2" xfId="7175"/>
    <cellStyle name="_Portfolio SPlan Base Case.xls Chart 3_Book2_Final Order Electric EXHIBIT A-1 2 3" xfId="7174"/>
    <cellStyle name="_Portfolio SPlan Base Case.xls Chart 3_Book2_Final Order Electric EXHIBIT A-1 3" xfId="7173"/>
    <cellStyle name="_Portfolio SPlan Base Case.xls Chart 3_Book2_Final Order Electric EXHIBIT A-1 3 2" xfId="7172"/>
    <cellStyle name="_Portfolio SPlan Base Case.xls Chart 3_Book2_Final Order Electric EXHIBIT A-1 4" xfId="7171"/>
    <cellStyle name="_Portfolio SPlan Base Case.xls Chart 3_Chelan PUD Power Costs (8-10)" xfId="7170"/>
    <cellStyle name="_Portfolio SPlan Base Case.xls Chart 3_Colstrip 1&amp;2 Annual O&amp;M Budgets" xfId="7169"/>
    <cellStyle name="_Portfolio SPlan Base Case.xls Chart 3_Confidential Material" xfId="7168"/>
    <cellStyle name="_Portfolio SPlan Base Case.xls Chart 3_DEM-WP(C) Colstrip 12 Coal Cost Forecast 2010GRC" xfId="7167"/>
    <cellStyle name="_Portfolio SPlan Base Case.xls Chart 3_DEM-WP(C) ENERG10C--ctn Mid-C_042010 2010GRC" xfId="7166"/>
    <cellStyle name="_Portfolio SPlan Base Case.xls Chart 3_DEM-WP(C) Production O&amp;M 2010GRC As-Filed" xfId="7165"/>
    <cellStyle name="_Portfolio SPlan Base Case.xls Chart 3_DEM-WP(C) Production O&amp;M 2010GRC As-Filed 2" xfId="7164"/>
    <cellStyle name="_Portfolio SPlan Base Case.xls Chart 3_DEM-WP(C) Production O&amp;M 2010GRC As-Filed 3" xfId="7163"/>
    <cellStyle name="_Portfolio SPlan Base Case.xls Chart 3_Electric Rev Req Model (2009 GRC) " xfId="7162"/>
    <cellStyle name="_Portfolio SPlan Base Case.xls Chart 3_Electric Rev Req Model (2009 GRC)  2" xfId="7161"/>
    <cellStyle name="_Portfolio SPlan Base Case.xls Chart 3_Electric Rev Req Model (2009 GRC)  2 2" xfId="7160"/>
    <cellStyle name="_Portfolio SPlan Base Case.xls Chart 3_Electric Rev Req Model (2009 GRC)  2 2 2" xfId="7159"/>
    <cellStyle name="_Portfolio SPlan Base Case.xls Chart 3_Electric Rev Req Model (2009 GRC)  2 3" xfId="7158"/>
    <cellStyle name="_Portfolio SPlan Base Case.xls Chart 3_Electric Rev Req Model (2009 GRC)  3" xfId="7157"/>
    <cellStyle name="_Portfolio SPlan Base Case.xls Chart 3_Electric Rev Req Model (2009 GRC)  3 2" xfId="7156"/>
    <cellStyle name="_Portfolio SPlan Base Case.xls Chart 3_Electric Rev Req Model (2009 GRC)  4" xfId="7155"/>
    <cellStyle name="_Portfolio SPlan Base Case.xls Chart 3_Electric Rev Req Model (2009 GRC) _DEM-WP(C) ENERG10C--ctn Mid-C_042010 2010GRC" xfId="7154"/>
    <cellStyle name="_Portfolio SPlan Base Case.xls Chart 3_Electric Rev Req Model (2009 GRC) Rebuttal" xfId="7153"/>
    <cellStyle name="_Portfolio SPlan Base Case.xls Chart 3_Electric Rev Req Model (2009 GRC) Rebuttal 2" xfId="7152"/>
    <cellStyle name="_Portfolio SPlan Base Case.xls Chart 3_Electric Rev Req Model (2009 GRC) Rebuttal 2 2" xfId="7151"/>
    <cellStyle name="_Portfolio SPlan Base Case.xls Chart 3_Electric Rev Req Model (2009 GRC) Rebuttal 2 2 2" xfId="7150"/>
    <cellStyle name="_Portfolio SPlan Base Case.xls Chart 3_Electric Rev Req Model (2009 GRC) Rebuttal 2 3" xfId="7149"/>
    <cellStyle name="_Portfolio SPlan Base Case.xls Chart 3_Electric Rev Req Model (2009 GRC) Rebuttal 3" xfId="7148"/>
    <cellStyle name="_Portfolio SPlan Base Case.xls Chart 3_Electric Rev Req Model (2009 GRC) Rebuttal 3 2" xfId="7147"/>
    <cellStyle name="_Portfolio SPlan Base Case.xls Chart 3_Electric Rev Req Model (2009 GRC) Rebuttal 4" xfId="7146"/>
    <cellStyle name="_Portfolio SPlan Base Case.xls Chart 3_Electric Rev Req Model (2009 GRC) Rebuttal REmoval of New  WH Solar AdjustMI" xfId="7145"/>
    <cellStyle name="_Portfolio SPlan Base Case.xls Chart 3_Electric Rev Req Model (2009 GRC) Rebuttal REmoval of New  WH Solar AdjustMI 2" xfId="7144"/>
    <cellStyle name="_Portfolio SPlan Base Case.xls Chart 3_Electric Rev Req Model (2009 GRC) Rebuttal REmoval of New  WH Solar AdjustMI 2 2" xfId="7143"/>
    <cellStyle name="_Portfolio SPlan Base Case.xls Chart 3_Electric Rev Req Model (2009 GRC) Rebuttal REmoval of New  WH Solar AdjustMI 2 2 2" xfId="7142"/>
    <cellStyle name="_Portfolio SPlan Base Case.xls Chart 3_Electric Rev Req Model (2009 GRC) Rebuttal REmoval of New  WH Solar AdjustMI 2 3" xfId="7141"/>
    <cellStyle name="_Portfolio SPlan Base Case.xls Chart 3_Electric Rev Req Model (2009 GRC) Rebuttal REmoval of New  WH Solar AdjustMI 3" xfId="7140"/>
    <cellStyle name="_Portfolio SPlan Base Case.xls Chart 3_Electric Rev Req Model (2009 GRC) Rebuttal REmoval of New  WH Solar AdjustMI 3 2" xfId="7139"/>
    <cellStyle name="_Portfolio SPlan Base Case.xls Chart 3_Electric Rev Req Model (2009 GRC) Rebuttal REmoval of New  WH Solar AdjustMI 4" xfId="7138"/>
    <cellStyle name="_Portfolio SPlan Base Case.xls Chart 3_Electric Rev Req Model (2009 GRC) Rebuttal REmoval of New  WH Solar AdjustMI_DEM-WP(C) ENERG10C--ctn Mid-C_042010 2010GRC" xfId="7137"/>
    <cellStyle name="_Portfolio SPlan Base Case.xls Chart 3_Electric Rev Req Model (2009 GRC) Revised 01-18-2010" xfId="7136"/>
    <cellStyle name="_Portfolio SPlan Base Case.xls Chart 3_Electric Rev Req Model (2009 GRC) Revised 01-18-2010 2" xfId="7135"/>
    <cellStyle name="_Portfolio SPlan Base Case.xls Chart 3_Electric Rev Req Model (2009 GRC) Revised 01-18-2010 2 2" xfId="7134"/>
    <cellStyle name="_Portfolio SPlan Base Case.xls Chart 3_Electric Rev Req Model (2009 GRC) Revised 01-18-2010 2 2 2" xfId="7133"/>
    <cellStyle name="_Portfolio SPlan Base Case.xls Chart 3_Electric Rev Req Model (2009 GRC) Revised 01-18-2010 2 3" xfId="7132"/>
    <cellStyle name="_Portfolio SPlan Base Case.xls Chart 3_Electric Rev Req Model (2009 GRC) Revised 01-18-2010 3" xfId="7131"/>
    <cellStyle name="_Portfolio SPlan Base Case.xls Chart 3_Electric Rev Req Model (2009 GRC) Revised 01-18-2010 3 2" xfId="7130"/>
    <cellStyle name="_Portfolio SPlan Base Case.xls Chart 3_Electric Rev Req Model (2009 GRC) Revised 01-18-2010 4" xfId="7129"/>
    <cellStyle name="_Portfolio SPlan Base Case.xls Chart 3_Electric Rev Req Model (2009 GRC) Revised 01-18-2010_DEM-WP(C) ENERG10C--ctn Mid-C_042010 2010GRC" xfId="7128"/>
    <cellStyle name="_Portfolio SPlan Base Case.xls Chart 3_Electric Rev Req Model (2010 GRC)" xfId="7127"/>
    <cellStyle name="_Portfolio SPlan Base Case.xls Chart 3_Electric Rev Req Model (2010 GRC) SF" xfId="7126"/>
    <cellStyle name="_Portfolio SPlan Base Case.xls Chart 3_Final Order Electric EXHIBIT A-1" xfId="7125"/>
    <cellStyle name="_Portfolio SPlan Base Case.xls Chart 3_Final Order Electric EXHIBIT A-1 2" xfId="7124"/>
    <cellStyle name="_Portfolio SPlan Base Case.xls Chart 3_Final Order Electric EXHIBIT A-1 2 2" xfId="7123"/>
    <cellStyle name="_Portfolio SPlan Base Case.xls Chart 3_Final Order Electric EXHIBIT A-1 2 2 2" xfId="7122"/>
    <cellStyle name="_Portfolio SPlan Base Case.xls Chart 3_Final Order Electric EXHIBIT A-1 2 3" xfId="7121"/>
    <cellStyle name="_Portfolio SPlan Base Case.xls Chart 3_Final Order Electric EXHIBIT A-1 3" xfId="7120"/>
    <cellStyle name="_Portfolio SPlan Base Case.xls Chart 3_Final Order Electric EXHIBIT A-1 3 2" xfId="7119"/>
    <cellStyle name="_Portfolio SPlan Base Case.xls Chart 3_Final Order Electric EXHIBIT A-1 4" xfId="7118"/>
    <cellStyle name="_Portfolio SPlan Base Case.xls Chart 3_NIM Summary" xfId="7117"/>
    <cellStyle name="_Portfolio SPlan Base Case.xls Chart 3_NIM Summary 2" xfId="7116"/>
    <cellStyle name="_Portfolio SPlan Base Case.xls Chart 3_NIM Summary 2 2" xfId="7115"/>
    <cellStyle name="_Portfolio SPlan Base Case.xls Chart 3_NIM Summary 3" xfId="7114"/>
    <cellStyle name="_Portfolio SPlan Base Case.xls Chart 3_NIM Summary_DEM-WP(C) ENERG10C--ctn Mid-C_042010 2010GRC" xfId="7113"/>
    <cellStyle name="_Portfolio SPlan Base Case.xls Chart 3_Rebuttal Power Costs" xfId="7112"/>
    <cellStyle name="_Portfolio SPlan Base Case.xls Chart 3_Rebuttal Power Costs 2" xfId="7111"/>
    <cellStyle name="_Portfolio SPlan Base Case.xls Chart 3_Rebuttal Power Costs 2 2" xfId="7110"/>
    <cellStyle name="_Portfolio SPlan Base Case.xls Chart 3_Rebuttal Power Costs 2 2 2" xfId="7109"/>
    <cellStyle name="_Portfolio SPlan Base Case.xls Chart 3_Rebuttal Power Costs 2 3" xfId="7108"/>
    <cellStyle name="_Portfolio SPlan Base Case.xls Chart 3_Rebuttal Power Costs 3" xfId="7107"/>
    <cellStyle name="_Portfolio SPlan Base Case.xls Chart 3_Rebuttal Power Costs 3 2" xfId="7106"/>
    <cellStyle name="_Portfolio SPlan Base Case.xls Chart 3_Rebuttal Power Costs 4" xfId="7105"/>
    <cellStyle name="_Portfolio SPlan Base Case.xls Chart 3_Rebuttal Power Costs_Adj Bench DR 3 for Initial Briefs (Electric)" xfId="7104"/>
    <cellStyle name="_Portfolio SPlan Base Case.xls Chart 3_Rebuttal Power Costs_Adj Bench DR 3 for Initial Briefs (Electric) 2" xfId="7103"/>
    <cellStyle name="_Portfolio SPlan Base Case.xls Chart 3_Rebuttal Power Costs_Adj Bench DR 3 for Initial Briefs (Electric) 2 2" xfId="7102"/>
    <cellStyle name="_Portfolio SPlan Base Case.xls Chart 3_Rebuttal Power Costs_Adj Bench DR 3 for Initial Briefs (Electric) 2 2 2" xfId="7101"/>
    <cellStyle name="_Portfolio SPlan Base Case.xls Chart 3_Rebuttal Power Costs_Adj Bench DR 3 for Initial Briefs (Electric) 2 3" xfId="7100"/>
    <cellStyle name="_Portfolio SPlan Base Case.xls Chart 3_Rebuttal Power Costs_Adj Bench DR 3 for Initial Briefs (Electric) 3" xfId="7099"/>
    <cellStyle name="_Portfolio SPlan Base Case.xls Chart 3_Rebuttal Power Costs_Adj Bench DR 3 for Initial Briefs (Electric) 3 2" xfId="7098"/>
    <cellStyle name="_Portfolio SPlan Base Case.xls Chart 3_Rebuttal Power Costs_Adj Bench DR 3 for Initial Briefs (Electric) 4" xfId="7097"/>
    <cellStyle name="_Portfolio SPlan Base Case.xls Chart 3_Rebuttal Power Costs_Adj Bench DR 3 for Initial Briefs (Electric)_DEM-WP(C) ENERG10C--ctn Mid-C_042010 2010GRC" xfId="7096"/>
    <cellStyle name="_Portfolio SPlan Base Case.xls Chart 3_Rebuttal Power Costs_DEM-WP(C) ENERG10C--ctn Mid-C_042010 2010GRC" xfId="7095"/>
    <cellStyle name="_Portfolio SPlan Base Case.xls Chart 3_Rebuttal Power Costs_Electric Rev Req Model (2009 GRC) Rebuttal" xfId="7094"/>
    <cellStyle name="_Portfolio SPlan Base Case.xls Chart 3_Rebuttal Power Costs_Electric Rev Req Model (2009 GRC) Rebuttal 2" xfId="7093"/>
    <cellStyle name="_Portfolio SPlan Base Case.xls Chart 3_Rebuttal Power Costs_Electric Rev Req Model (2009 GRC) Rebuttal 2 2" xfId="7092"/>
    <cellStyle name="_Portfolio SPlan Base Case.xls Chart 3_Rebuttal Power Costs_Electric Rev Req Model (2009 GRC) Rebuttal 2 2 2" xfId="7091"/>
    <cellStyle name="_Portfolio SPlan Base Case.xls Chart 3_Rebuttal Power Costs_Electric Rev Req Model (2009 GRC) Rebuttal 2 3" xfId="7090"/>
    <cellStyle name="_Portfolio SPlan Base Case.xls Chart 3_Rebuttal Power Costs_Electric Rev Req Model (2009 GRC) Rebuttal 3" xfId="7089"/>
    <cellStyle name="_Portfolio SPlan Base Case.xls Chart 3_Rebuttal Power Costs_Electric Rev Req Model (2009 GRC) Rebuttal 3 2" xfId="7088"/>
    <cellStyle name="_Portfolio SPlan Base Case.xls Chart 3_Rebuttal Power Costs_Electric Rev Req Model (2009 GRC) Rebuttal 4" xfId="7087"/>
    <cellStyle name="_Portfolio SPlan Base Case.xls Chart 3_Rebuttal Power Costs_Electric Rev Req Model (2009 GRC) Rebuttal REmoval of New  WH Solar AdjustMI" xfId="7086"/>
    <cellStyle name="_Portfolio SPlan Base Case.xls Chart 3_Rebuttal Power Costs_Electric Rev Req Model (2009 GRC) Rebuttal REmoval of New  WH Solar AdjustMI 2" xfId="7085"/>
    <cellStyle name="_Portfolio SPlan Base Case.xls Chart 3_Rebuttal Power Costs_Electric Rev Req Model (2009 GRC) Rebuttal REmoval of New  WH Solar AdjustMI 2 2" xfId="7084"/>
    <cellStyle name="_Portfolio SPlan Base Case.xls Chart 3_Rebuttal Power Costs_Electric Rev Req Model (2009 GRC) Rebuttal REmoval of New  WH Solar AdjustMI 2 2 2" xfId="7083"/>
    <cellStyle name="_Portfolio SPlan Base Case.xls Chart 3_Rebuttal Power Costs_Electric Rev Req Model (2009 GRC) Rebuttal REmoval of New  WH Solar AdjustMI 2 3" xfId="7082"/>
    <cellStyle name="_Portfolio SPlan Base Case.xls Chart 3_Rebuttal Power Costs_Electric Rev Req Model (2009 GRC) Rebuttal REmoval of New  WH Solar AdjustMI 3" xfId="7081"/>
    <cellStyle name="_Portfolio SPlan Base Case.xls Chart 3_Rebuttal Power Costs_Electric Rev Req Model (2009 GRC) Rebuttal REmoval of New  WH Solar AdjustMI 3 2" xfId="7080"/>
    <cellStyle name="_Portfolio SPlan Base Case.xls Chart 3_Rebuttal Power Costs_Electric Rev Req Model (2009 GRC) Rebuttal REmoval of New  WH Solar AdjustMI 4" xfId="7079"/>
    <cellStyle name="_Portfolio SPlan Base Case.xls Chart 3_Rebuttal Power Costs_Electric Rev Req Model (2009 GRC) Rebuttal REmoval of New  WH Solar AdjustMI_DEM-WP(C) ENERG10C--ctn Mid-C_042010 2010GRC" xfId="7078"/>
    <cellStyle name="_Portfolio SPlan Base Case.xls Chart 3_Rebuttal Power Costs_Electric Rev Req Model (2009 GRC) Revised 01-18-2010" xfId="7077"/>
    <cellStyle name="_Portfolio SPlan Base Case.xls Chart 3_Rebuttal Power Costs_Electric Rev Req Model (2009 GRC) Revised 01-18-2010 2" xfId="7076"/>
    <cellStyle name="_Portfolio SPlan Base Case.xls Chart 3_Rebuttal Power Costs_Electric Rev Req Model (2009 GRC) Revised 01-18-2010 2 2" xfId="7075"/>
    <cellStyle name="_Portfolio SPlan Base Case.xls Chart 3_Rebuttal Power Costs_Electric Rev Req Model (2009 GRC) Revised 01-18-2010 2 2 2" xfId="7074"/>
    <cellStyle name="_Portfolio SPlan Base Case.xls Chart 3_Rebuttal Power Costs_Electric Rev Req Model (2009 GRC) Revised 01-18-2010 2 3" xfId="7073"/>
    <cellStyle name="_Portfolio SPlan Base Case.xls Chart 3_Rebuttal Power Costs_Electric Rev Req Model (2009 GRC) Revised 01-18-2010 3" xfId="7072"/>
    <cellStyle name="_Portfolio SPlan Base Case.xls Chart 3_Rebuttal Power Costs_Electric Rev Req Model (2009 GRC) Revised 01-18-2010 3 2" xfId="7071"/>
    <cellStyle name="_Portfolio SPlan Base Case.xls Chart 3_Rebuttal Power Costs_Electric Rev Req Model (2009 GRC) Revised 01-18-2010 4" xfId="7070"/>
    <cellStyle name="_Portfolio SPlan Base Case.xls Chart 3_Rebuttal Power Costs_Electric Rev Req Model (2009 GRC) Revised 01-18-2010_DEM-WP(C) ENERG10C--ctn Mid-C_042010 2010GRC" xfId="7069"/>
    <cellStyle name="_Portfolio SPlan Base Case.xls Chart 3_Rebuttal Power Costs_Final Order Electric EXHIBIT A-1" xfId="7068"/>
    <cellStyle name="_Portfolio SPlan Base Case.xls Chart 3_Rebuttal Power Costs_Final Order Electric EXHIBIT A-1 2" xfId="7067"/>
    <cellStyle name="_Portfolio SPlan Base Case.xls Chart 3_Rebuttal Power Costs_Final Order Electric EXHIBIT A-1 2 2" xfId="7066"/>
    <cellStyle name="_Portfolio SPlan Base Case.xls Chart 3_Rebuttal Power Costs_Final Order Electric EXHIBIT A-1 2 2 2" xfId="7065"/>
    <cellStyle name="_Portfolio SPlan Base Case.xls Chart 3_Rebuttal Power Costs_Final Order Electric EXHIBIT A-1 2 3" xfId="7064"/>
    <cellStyle name="_Portfolio SPlan Base Case.xls Chart 3_Rebuttal Power Costs_Final Order Electric EXHIBIT A-1 3" xfId="7063"/>
    <cellStyle name="_Portfolio SPlan Base Case.xls Chart 3_Rebuttal Power Costs_Final Order Electric EXHIBIT A-1 3 2" xfId="7062"/>
    <cellStyle name="_Portfolio SPlan Base Case.xls Chart 3_Rebuttal Power Costs_Final Order Electric EXHIBIT A-1 4" xfId="7061"/>
    <cellStyle name="_Portfolio SPlan Base Case.xls Chart 3_TENASKA REGULATORY ASSET" xfId="7060"/>
    <cellStyle name="_Portfolio SPlan Base Case.xls Chart 3_TENASKA REGULATORY ASSET 2" xfId="7059"/>
    <cellStyle name="_Portfolio SPlan Base Case.xls Chart 3_TENASKA REGULATORY ASSET 2 2" xfId="7058"/>
    <cellStyle name="_Portfolio SPlan Base Case.xls Chart 3_TENASKA REGULATORY ASSET 2 2 2" xfId="7057"/>
    <cellStyle name="_Portfolio SPlan Base Case.xls Chart 3_TENASKA REGULATORY ASSET 2 3" xfId="7056"/>
    <cellStyle name="_Portfolio SPlan Base Case.xls Chart 3_TENASKA REGULATORY ASSET 3" xfId="7055"/>
    <cellStyle name="_Portfolio SPlan Base Case.xls Chart 3_TENASKA REGULATORY ASSET 3 2" xfId="7054"/>
    <cellStyle name="_Portfolio SPlan Base Case.xls Chart 3_TENASKA REGULATORY ASSET 4" xfId="7053"/>
    <cellStyle name="_Power Cost Value Copy 11.30.05 gas 1.09.06 AURORA at 1.10.06" xfId="7052"/>
    <cellStyle name="_Power Cost Value Copy 11.30.05 gas 1.09.06 AURORA at 1.10.06 2" xfId="7051"/>
    <cellStyle name="_Power Cost Value Copy 11.30.05 gas 1.09.06 AURORA at 1.10.06 2 2" xfId="7050"/>
    <cellStyle name="_Power Cost Value Copy 11.30.05 gas 1.09.06 AURORA at 1.10.06 2 2 2" xfId="7049"/>
    <cellStyle name="_Power Cost Value Copy 11.30.05 gas 1.09.06 AURORA at 1.10.06 2 2 2 2" xfId="7048"/>
    <cellStyle name="_Power Cost Value Copy 11.30.05 gas 1.09.06 AURORA at 1.10.06 2 2 3" xfId="7047"/>
    <cellStyle name="_Power Cost Value Copy 11.30.05 gas 1.09.06 AURORA at 1.10.06 2 3" xfId="7046"/>
    <cellStyle name="_Power Cost Value Copy 11.30.05 gas 1.09.06 AURORA at 1.10.06 2 3 2" xfId="7045"/>
    <cellStyle name="_Power Cost Value Copy 11.30.05 gas 1.09.06 AURORA at 1.10.06 2 4" xfId="7044"/>
    <cellStyle name="_Power Cost Value Copy 11.30.05 gas 1.09.06 AURORA at 1.10.06 3" xfId="7043"/>
    <cellStyle name="_Power Cost Value Copy 11.30.05 gas 1.09.06 AURORA at 1.10.06 3 2" xfId="7042"/>
    <cellStyle name="_Power Cost Value Copy 11.30.05 gas 1.09.06 AURORA at 1.10.06 3 2 2" xfId="7041"/>
    <cellStyle name="_Power Cost Value Copy 11.30.05 gas 1.09.06 AURORA at 1.10.06 3 3" xfId="7040"/>
    <cellStyle name="_Power Cost Value Copy 11.30.05 gas 1.09.06 AURORA at 1.10.06 4" xfId="7039"/>
    <cellStyle name="_Power Cost Value Copy 11.30.05 gas 1.09.06 AURORA at 1.10.06 4 2" xfId="7038"/>
    <cellStyle name="_Power Cost Value Copy 11.30.05 gas 1.09.06 AURORA at 1.10.06 4 3" xfId="7037"/>
    <cellStyle name="_Power Cost Value Copy 11.30.05 gas 1.09.06 AURORA at 1.10.06 5" xfId="7036"/>
    <cellStyle name="_Power Cost Value Copy 11.30.05 gas 1.09.06 AURORA at 1.10.06 6" xfId="7035"/>
    <cellStyle name="_Power Cost Value Copy 11.30.05 gas 1.09.06 AURORA at 1.10.06 6 2" xfId="7034"/>
    <cellStyle name="_Power Cost Value Copy 11.30.05 gas 1.09.06 AURORA at 1.10.06 7" xfId="7033"/>
    <cellStyle name="_Power Cost Value Copy 11.30.05 gas 1.09.06 AURORA at 1.10.06 7 2" xfId="7032"/>
    <cellStyle name="_Power Cost Value Copy 11.30.05 gas 1.09.06 AURORA at 1.10.06_04 07E Wild Horse Wind Expansion (C) (2)" xfId="7031"/>
    <cellStyle name="_Power Cost Value Copy 11.30.05 gas 1.09.06 AURORA at 1.10.06_04 07E Wild Horse Wind Expansion (C) (2) 2" xfId="7030"/>
    <cellStyle name="_Power Cost Value Copy 11.30.05 gas 1.09.06 AURORA at 1.10.06_04 07E Wild Horse Wind Expansion (C) (2) 2 2" xfId="7029"/>
    <cellStyle name="_Power Cost Value Copy 11.30.05 gas 1.09.06 AURORA at 1.10.06_04 07E Wild Horse Wind Expansion (C) (2) 2 2 2" xfId="7028"/>
    <cellStyle name="_Power Cost Value Copy 11.30.05 gas 1.09.06 AURORA at 1.10.06_04 07E Wild Horse Wind Expansion (C) (2) 2 3" xfId="7027"/>
    <cellStyle name="_Power Cost Value Copy 11.30.05 gas 1.09.06 AURORA at 1.10.06_04 07E Wild Horse Wind Expansion (C) (2) 3" xfId="7026"/>
    <cellStyle name="_Power Cost Value Copy 11.30.05 gas 1.09.06 AURORA at 1.10.06_04 07E Wild Horse Wind Expansion (C) (2) 3 2" xfId="7025"/>
    <cellStyle name="_Power Cost Value Copy 11.30.05 gas 1.09.06 AURORA at 1.10.06_04 07E Wild Horse Wind Expansion (C) (2) 4" xfId="7024"/>
    <cellStyle name="_Power Cost Value Copy 11.30.05 gas 1.09.06 AURORA at 1.10.06_04 07E Wild Horse Wind Expansion (C) (2)_Adj Bench DR 3 for Initial Briefs (Electric)" xfId="7023"/>
    <cellStyle name="_Power Cost Value Copy 11.30.05 gas 1.09.06 AURORA at 1.10.06_04 07E Wild Horse Wind Expansion (C) (2)_Adj Bench DR 3 for Initial Briefs (Electric) 2" xfId="7022"/>
    <cellStyle name="_Power Cost Value Copy 11.30.05 gas 1.09.06 AURORA at 1.10.06_04 07E Wild Horse Wind Expansion (C) (2)_Adj Bench DR 3 for Initial Briefs (Electric) 2 2" xfId="7021"/>
    <cellStyle name="_Power Cost Value Copy 11.30.05 gas 1.09.06 AURORA at 1.10.06_04 07E Wild Horse Wind Expansion (C) (2)_Adj Bench DR 3 for Initial Briefs (Electric) 2 2 2" xfId="7020"/>
    <cellStyle name="_Power Cost Value Copy 11.30.05 gas 1.09.06 AURORA at 1.10.06_04 07E Wild Horse Wind Expansion (C) (2)_Adj Bench DR 3 for Initial Briefs (Electric) 2 3" xfId="7019"/>
    <cellStyle name="_Power Cost Value Copy 11.30.05 gas 1.09.06 AURORA at 1.10.06_04 07E Wild Horse Wind Expansion (C) (2)_Adj Bench DR 3 for Initial Briefs (Electric) 3" xfId="7018"/>
    <cellStyle name="_Power Cost Value Copy 11.30.05 gas 1.09.06 AURORA at 1.10.06_04 07E Wild Horse Wind Expansion (C) (2)_Adj Bench DR 3 for Initial Briefs (Electric) 3 2" xfId="7017"/>
    <cellStyle name="_Power Cost Value Copy 11.30.05 gas 1.09.06 AURORA at 1.10.06_04 07E Wild Horse Wind Expansion (C) (2)_Adj Bench DR 3 for Initial Briefs (Electric) 4" xfId="7016"/>
    <cellStyle name="_Power Cost Value Copy 11.30.05 gas 1.09.06 AURORA at 1.10.06_04 07E Wild Horse Wind Expansion (C) (2)_Adj Bench DR 3 for Initial Briefs (Electric)_DEM-WP(C) ENERG10C--ctn Mid-C_042010 2010GRC" xfId="7015"/>
    <cellStyle name="_Power Cost Value Copy 11.30.05 gas 1.09.06 AURORA at 1.10.06_04 07E Wild Horse Wind Expansion (C) (2)_Book1" xfId="7014"/>
    <cellStyle name="_Power Cost Value Copy 11.30.05 gas 1.09.06 AURORA at 1.10.06_04 07E Wild Horse Wind Expansion (C) (2)_DEM-WP(C) ENERG10C--ctn Mid-C_042010 2010GRC" xfId="7013"/>
    <cellStyle name="_Power Cost Value Copy 11.30.05 gas 1.09.06 AURORA at 1.10.06_04 07E Wild Horse Wind Expansion (C) (2)_Electric Rev Req Model (2009 GRC) " xfId="7012"/>
    <cellStyle name="_Power Cost Value Copy 11.30.05 gas 1.09.06 AURORA at 1.10.06_04 07E Wild Horse Wind Expansion (C) (2)_Electric Rev Req Model (2009 GRC)  2" xfId="7011"/>
    <cellStyle name="_Power Cost Value Copy 11.30.05 gas 1.09.06 AURORA at 1.10.06_04 07E Wild Horse Wind Expansion (C) (2)_Electric Rev Req Model (2009 GRC)  2 2" xfId="7010"/>
    <cellStyle name="_Power Cost Value Copy 11.30.05 gas 1.09.06 AURORA at 1.10.06_04 07E Wild Horse Wind Expansion (C) (2)_Electric Rev Req Model (2009 GRC)  2 2 2" xfId="7009"/>
    <cellStyle name="_Power Cost Value Copy 11.30.05 gas 1.09.06 AURORA at 1.10.06_04 07E Wild Horse Wind Expansion (C) (2)_Electric Rev Req Model (2009 GRC)  2 3" xfId="7008"/>
    <cellStyle name="_Power Cost Value Copy 11.30.05 gas 1.09.06 AURORA at 1.10.06_04 07E Wild Horse Wind Expansion (C) (2)_Electric Rev Req Model (2009 GRC)  3" xfId="7007"/>
    <cellStyle name="_Power Cost Value Copy 11.30.05 gas 1.09.06 AURORA at 1.10.06_04 07E Wild Horse Wind Expansion (C) (2)_Electric Rev Req Model (2009 GRC)  3 2" xfId="7006"/>
    <cellStyle name="_Power Cost Value Copy 11.30.05 gas 1.09.06 AURORA at 1.10.06_04 07E Wild Horse Wind Expansion (C) (2)_Electric Rev Req Model (2009 GRC)  4" xfId="7005"/>
    <cellStyle name="_Power Cost Value Copy 11.30.05 gas 1.09.06 AURORA at 1.10.06_04 07E Wild Horse Wind Expansion (C) (2)_Electric Rev Req Model (2009 GRC) _DEM-WP(C) ENERG10C--ctn Mid-C_042010 2010GRC" xfId="7004"/>
    <cellStyle name="_Power Cost Value Copy 11.30.05 gas 1.09.06 AURORA at 1.10.06_04 07E Wild Horse Wind Expansion (C) (2)_Electric Rev Req Model (2009 GRC) Rebuttal" xfId="7003"/>
    <cellStyle name="_Power Cost Value Copy 11.30.05 gas 1.09.06 AURORA at 1.10.06_04 07E Wild Horse Wind Expansion (C) (2)_Electric Rev Req Model (2009 GRC) Rebuttal 2" xfId="7002"/>
    <cellStyle name="_Power Cost Value Copy 11.30.05 gas 1.09.06 AURORA at 1.10.06_04 07E Wild Horse Wind Expansion (C) (2)_Electric Rev Req Model (2009 GRC) Rebuttal 2 2" xfId="7001"/>
    <cellStyle name="_Power Cost Value Copy 11.30.05 gas 1.09.06 AURORA at 1.10.06_04 07E Wild Horse Wind Expansion (C) (2)_Electric Rev Req Model (2009 GRC) Rebuttal 2 2 2" xfId="7000"/>
    <cellStyle name="_Power Cost Value Copy 11.30.05 gas 1.09.06 AURORA at 1.10.06_04 07E Wild Horse Wind Expansion (C) (2)_Electric Rev Req Model (2009 GRC) Rebuttal 2 3" xfId="6999"/>
    <cellStyle name="_Power Cost Value Copy 11.30.05 gas 1.09.06 AURORA at 1.10.06_04 07E Wild Horse Wind Expansion (C) (2)_Electric Rev Req Model (2009 GRC) Rebuttal 3" xfId="6998"/>
    <cellStyle name="_Power Cost Value Copy 11.30.05 gas 1.09.06 AURORA at 1.10.06_04 07E Wild Horse Wind Expansion (C) (2)_Electric Rev Req Model (2009 GRC) Rebuttal 3 2" xfId="6997"/>
    <cellStyle name="_Power Cost Value Copy 11.30.05 gas 1.09.06 AURORA at 1.10.06_04 07E Wild Horse Wind Expansion (C) (2)_Electric Rev Req Model (2009 GRC) Rebuttal 4" xfId="6996"/>
    <cellStyle name="_Power Cost Value Copy 11.30.05 gas 1.09.06 AURORA at 1.10.06_04 07E Wild Horse Wind Expansion (C) (2)_Electric Rev Req Model (2009 GRC) Rebuttal REmoval of New  WH Solar AdjustMI" xfId="6995"/>
    <cellStyle name="_Power Cost Value Copy 11.30.05 gas 1.09.06 AURORA at 1.10.06_04 07E Wild Horse Wind Expansion (C) (2)_Electric Rev Req Model (2009 GRC) Rebuttal REmoval of New  WH Solar AdjustMI 2" xfId="6994"/>
    <cellStyle name="_Power Cost Value Copy 11.30.05 gas 1.09.06 AURORA at 1.10.06_04 07E Wild Horse Wind Expansion (C) (2)_Electric Rev Req Model (2009 GRC) Rebuttal REmoval of New  WH Solar AdjustMI 2 2" xfId="6993"/>
    <cellStyle name="_Power Cost Value Copy 11.30.05 gas 1.09.06 AURORA at 1.10.06_04 07E Wild Horse Wind Expansion (C) (2)_Electric Rev Req Model (2009 GRC) Rebuttal REmoval of New  WH Solar AdjustMI 2 2 2" xfId="6992"/>
    <cellStyle name="_Power Cost Value Copy 11.30.05 gas 1.09.06 AURORA at 1.10.06_04 07E Wild Horse Wind Expansion (C) (2)_Electric Rev Req Model (2009 GRC) Rebuttal REmoval of New  WH Solar AdjustMI 2 3" xfId="6991"/>
    <cellStyle name="_Power Cost Value Copy 11.30.05 gas 1.09.06 AURORA at 1.10.06_04 07E Wild Horse Wind Expansion (C) (2)_Electric Rev Req Model (2009 GRC) Rebuttal REmoval of New  WH Solar AdjustMI 3" xfId="6990"/>
    <cellStyle name="_Power Cost Value Copy 11.30.05 gas 1.09.06 AURORA at 1.10.06_04 07E Wild Horse Wind Expansion (C) (2)_Electric Rev Req Model (2009 GRC) Rebuttal REmoval of New  WH Solar AdjustMI 3 2" xfId="6989"/>
    <cellStyle name="_Power Cost Value Copy 11.30.05 gas 1.09.06 AURORA at 1.10.06_04 07E Wild Horse Wind Expansion (C) (2)_Electric Rev Req Model (2009 GRC) Rebuttal REmoval of New  WH Solar AdjustMI 4" xfId="6988"/>
    <cellStyle name="_Power Cost Value Copy 11.30.05 gas 1.09.06 AURORA at 1.10.06_04 07E Wild Horse Wind Expansion (C) (2)_Electric Rev Req Model (2009 GRC) Rebuttal REmoval of New  WH Solar AdjustMI_DEM-WP(C) ENERG10C--ctn Mid-C_042010 2010GRC" xfId="6987"/>
    <cellStyle name="_Power Cost Value Copy 11.30.05 gas 1.09.06 AURORA at 1.10.06_04 07E Wild Horse Wind Expansion (C) (2)_Electric Rev Req Model (2009 GRC) Revised 01-18-2010" xfId="6986"/>
    <cellStyle name="_Power Cost Value Copy 11.30.05 gas 1.09.06 AURORA at 1.10.06_04 07E Wild Horse Wind Expansion (C) (2)_Electric Rev Req Model (2009 GRC) Revised 01-18-2010 2" xfId="6985"/>
    <cellStyle name="_Power Cost Value Copy 11.30.05 gas 1.09.06 AURORA at 1.10.06_04 07E Wild Horse Wind Expansion (C) (2)_Electric Rev Req Model (2009 GRC) Revised 01-18-2010 2 2" xfId="6984"/>
    <cellStyle name="_Power Cost Value Copy 11.30.05 gas 1.09.06 AURORA at 1.10.06_04 07E Wild Horse Wind Expansion (C) (2)_Electric Rev Req Model (2009 GRC) Revised 01-18-2010 2 2 2" xfId="6983"/>
    <cellStyle name="_Power Cost Value Copy 11.30.05 gas 1.09.06 AURORA at 1.10.06_04 07E Wild Horse Wind Expansion (C) (2)_Electric Rev Req Model (2009 GRC) Revised 01-18-2010 2 3" xfId="6982"/>
    <cellStyle name="_Power Cost Value Copy 11.30.05 gas 1.09.06 AURORA at 1.10.06_04 07E Wild Horse Wind Expansion (C) (2)_Electric Rev Req Model (2009 GRC) Revised 01-18-2010 3" xfId="6981"/>
    <cellStyle name="_Power Cost Value Copy 11.30.05 gas 1.09.06 AURORA at 1.10.06_04 07E Wild Horse Wind Expansion (C) (2)_Electric Rev Req Model (2009 GRC) Revised 01-18-2010 3 2" xfId="6980"/>
    <cellStyle name="_Power Cost Value Copy 11.30.05 gas 1.09.06 AURORA at 1.10.06_04 07E Wild Horse Wind Expansion (C) (2)_Electric Rev Req Model (2009 GRC) Revised 01-18-2010 4" xfId="6979"/>
    <cellStyle name="_Power Cost Value Copy 11.30.05 gas 1.09.06 AURORA at 1.10.06_04 07E Wild Horse Wind Expansion (C) (2)_Electric Rev Req Model (2009 GRC) Revised 01-18-2010_DEM-WP(C) ENERG10C--ctn Mid-C_042010 2010GRC" xfId="6978"/>
    <cellStyle name="_Power Cost Value Copy 11.30.05 gas 1.09.06 AURORA at 1.10.06_04 07E Wild Horse Wind Expansion (C) (2)_Electric Rev Req Model (2010 GRC)" xfId="6977"/>
    <cellStyle name="_Power Cost Value Copy 11.30.05 gas 1.09.06 AURORA at 1.10.06_04 07E Wild Horse Wind Expansion (C) (2)_Electric Rev Req Model (2010 GRC) SF" xfId="6976"/>
    <cellStyle name="_Power Cost Value Copy 11.30.05 gas 1.09.06 AURORA at 1.10.06_04 07E Wild Horse Wind Expansion (C) (2)_Final Order Electric EXHIBIT A-1" xfId="6975"/>
    <cellStyle name="_Power Cost Value Copy 11.30.05 gas 1.09.06 AURORA at 1.10.06_04 07E Wild Horse Wind Expansion (C) (2)_Final Order Electric EXHIBIT A-1 2" xfId="6974"/>
    <cellStyle name="_Power Cost Value Copy 11.30.05 gas 1.09.06 AURORA at 1.10.06_04 07E Wild Horse Wind Expansion (C) (2)_Final Order Electric EXHIBIT A-1 2 2" xfId="6973"/>
    <cellStyle name="_Power Cost Value Copy 11.30.05 gas 1.09.06 AURORA at 1.10.06_04 07E Wild Horse Wind Expansion (C) (2)_Final Order Electric EXHIBIT A-1 2 2 2" xfId="6972"/>
    <cellStyle name="_Power Cost Value Copy 11.30.05 gas 1.09.06 AURORA at 1.10.06_04 07E Wild Horse Wind Expansion (C) (2)_Final Order Electric EXHIBIT A-1 2 3" xfId="6971"/>
    <cellStyle name="_Power Cost Value Copy 11.30.05 gas 1.09.06 AURORA at 1.10.06_04 07E Wild Horse Wind Expansion (C) (2)_Final Order Electric EXHIBIT A-1 3" xfId="6970"/>
    <cellStyle name="_Power Cost Value Copy 11.30.05 gas 1.09.06 AURORA at 1.10.06_04 07E Wild Horse Wind Expansion (C) (2)_Final Order Electric EXHIBIT A-1 3 2" xfId="6969"/>
    <cellStyle name="_Power Cost Value Copy 11.30.05 gas 1.09.06 AURORA at 1.10.06_04 07E Wild Horse Wind Expansion (C) (2)_Final Order Electric EXHIBIT A-1 4" xfId="6968"/>
    <cellStyle name="_Power Cost Value Copy 11.30.05 gas 1.09.06 AURORA at 1.10.06_04 07E Wild Horse Wind Expansion (C) (2)_TENASKA REGULATORY ASSET" xfId="6967"/>
    <cellStyle name="_Power Cost Value Copy 11.30.05 gas 1.09.06 AURORA at 1.10.06_04 07E Wild Horse Wind Expansion (C) (2)_TENASKA REGULATORY ASSET 2" xfId="6966"/>
    <cellStyle name="_Power Cost Value Copy 11.30.05 gas 1.09.06 AURORA at 1.10.06_04 07E Wild Horse Wind Expansion (C) (2)_TENASKA REGULATORY ASSET 2 2" xfId="6965"/>
    <cellStyle name="_Power Cost Value Copy 11.30.05 gas 1.09.06 AURORA at 1.10.06_04 07E Wild Horse Wind Expansion (C) (2)_TENASKA REGULATORY ASSET 2 2 2" xfId="6964"/>
    <cellStyle name="_Power Cost Value Copy 11.30.05 gas 1.09.06 AURORA at 1.10.06_04 07E Wild Horse Wind Expansion (C) (2)_TENASKA REGULATORY ASSET 2 3" xfId="6963"/>
    <cellStyle name="_Power Cost Value Copy 11.30.05 gas 1.09.06 AURORA at 1.10.06_04 07E Wild Horse Wind Expansion (C) (2)_TENASKA REGULATORY ASSET 3" xfId="6962"/>
    <cellStyle name="_Power Cost Value Copy 11.30.05 gas 1.09.06 AURORA at 1.10.06_04 07E Wild Horse Wind Expansion (C) (2)_TENASKA REGULATORY ASSET 3 2" xfId="6961"/>
    <cellStyle name="_Power Cost Value Copy 11.30.05 gas 1.09.06 AURORA at 1.10.06_04 07E Wild Horse Wind Expansion (C) (2)_TENASKA REGULATORY ASSET 4" xfId="6960"/>
    <cellStyle name="_Power Cost Value Copy 11.30.05 gas 1.09.06 AURORA at 1.10.06_16.37E Wild Horse Expansion DeferralRevwrkingfile SF" xfId="6959"/>
    <cellStyle name="_Power Cost Value Copy 11.30.05 gas 1.09.06 AURORA at 1.10.06_16.37E Wild Horse Expansion DeferralRevwrkingfile SF 2" xfId="6958"/>
    <cellStyle name="_Power Cost Value Copy 11.30.05 gas 1.09.06 AURORA at 1.10.06_16.37E Wild Horse Expansion DeferralRevwrkingfile SF 2 2" xfId="6957"/>
    <cellStyle name="_Power Cost Value Copy 11.30.05 gas 1.09.06 AURORA at 1.10.06_16.37E Wild Horse Expansion DeferralRevwrkingfile SF 2 2 2" xfId="6956"/>
    <cellStyle name="_Power Cost Value Copy 11.30.05 gas 1.09.06 AURORA at 1.10.06_16.37E Wild Horse Expansion DeferralRevwrkingfile SF 2 3" xfId="6955"/>
    <cellStyle name="_Power Cost Value Copy 11.30.05 gas 1.09.06 AURORA at 1.10.06_16.37E Wild Horse Expansion DeferralRevwrkingfile SF 3" xfId="6954"/>
    <cellStyle name="_Power Cost Value Copy 11.30.05 gas 1.09.06 AURORA at 1.10.06_16.37E Wild Horse Expansion DeferralRevwrkingfile SF 3 2" xfId="6953"/>
    <cellStyle name="_Power Cost Value Copy 11.30.05 gas 1.09.06 AURORA at 1.10.06_16.37E Wild Horse Expansion DeferralRevwrkingfile SF 4" xfId="6952"/>
    <cellStyle name="_Power Cost Value Copy 11.30.05 gas 1.09.06 AURORA at 1.10.06_16.37E Wild Horse Expansion DeferralRevwrkingfile SF_DEM-WP(C) ENERG10C--ctn Mid-C_042010 2010GRC" xfId="6951"/>
    <cellStyle name="_Power Cost Value Copy 11.30.05 gas 1.09.06 AURORA at 1.10.06_2009 Compliance Filing PCA Exhibits for GRC" xfId="6950"/>
    <cellStyle name="_Power Cost Value Copy 11.30.05 gas 1.09.06 AURORA at 1.10.06_2009 Compliance Filing PCA Exhibits for GRC 2" xfId="6949"/>
    <cellStyle name="_Power Cost Value Copy 11.30.05 gas 1.09.06 AURORA at 1.10.06_2009 GRC Compl Filing - Exhibit D" xfId="6948"/>
    <cellStyle name="_Power Cost Value Copy 11.30.05 gas 1.09.06 AURORA at 1.10.06_2009 GRC Compl Filing - Exhibit D 2" xfId="6947"/>
    <cellStyle name="_Power Cost Value Copy 11.30.05 gas 1.09.06 AURORA at 1.10.06_2009 GRC Compl Filing - Exhibit D 3" xfId="6946"/>
    <cellStyle name="_Power Cost Value Copy 11.30.05 gas 1.09.06 AURORA at 1.10.06_2009 GRC Compl Filing - Exhibit D_DEM-WP(C) ENERG10C--ctn Mid-C_042010 2010GRC" xfId="6945"/>
    <cellStyle name="_Power Cost Value Copy 11.30.05 gas 1.09.06 AURORA at 1.10.06_2010 PTC's July1_Dec31 2010 " xfId="6944"/>
    <cellStyle name="_Power Cost Value Copy 11.30.05 gas 1.09.06 AURORA at 1.10.06_2010 PTC's Sept10_Aug11 (Version 4)" xfId="6943"/>
    <cellStyle name="_Power Cost Value Copy 11.30.05 gas 1.09.06 AURORA at 1.10.06_3.01 Income Statement" xfId="6942"/>
    <cellStyle name="_Power Cost Value Copy 11.30.05 gas 1.09.06 AURORA at 1.10.06_4 31 Regulatory Assets and Liabilities  7 06- Exhibit D" xfId="6941"/>
    <cellStyle name="_Power Cost Value Copy 11.30.05 gas 1.09.06 AURORA at 1.10.06_4 31 Regulatory Assets and Liabilities  7 06- Exhibit D 2" xfId="6940"/>
    <cellStyle name="_Power Cost Value Copy 11.30.05 gas 1.09.06 AURORA at 1.10.06_4 31 Regulatory Assets and Liabilities  7 06- Exhibit D 2 2" xfId="6939"/>
    <cellStyle name="_Power Cost Value Copy 11.30.05 gas 1.09.06 AURORA at 1.10.06_4 31 Regulatory Assets and Liabilities  7 06- Exhibit D 2 2 2" xfId="6938"/>
    <cellStyle name="_Power Cost Value Copy 11.30.05 gas 1.09.06 AURORA at 1.10.06_4 31 Regulatory Assets and Liabilities  7 06- Exhibit D 2 3" xfId="6937"/>
    <cellStyle name="_Power Cost Value Copy 11.30.05 gas 1.09.06 AURORA at 1.10.06_4 31 Regulatory Assets and Liabilities  7 06- Exhibit D 3" xfId="6936"/>
    <cellStyle name="_Power Cost Value Copy 11.30.05 gas 1.09.06 AURORA at 1.10.06_4 31 Regulatory Assets and Liabilities  7 06- Exhibit D 3 2" xfId="6935"/>
    <cellStyle name="_Power Cost Value Copy 11.30.05 gas 1.09.06 AURORA at 1.10.06_4 31 Regulatory Assets and Liabilities  7 06- Exhibit D 4" xfId="6934"/>
    <cellStyle name="_Power Cost Value Copy 11.30.05 gas 1.09.06 AURORA at 1.10.06_4 31 Regulatory Assets and Liabilities  7 06- Exhibit D_DEM-WP(C) ENERG10C--ctn Mid-C_042010 2010GRC" xfId="6933"/>
    <cellStyle name="_Power Cost Value Copy 11.30.05 gas 1.09.06 AURORA at 1.10.06_4 31 Regulatory Assets and Liabilities  7 06- Exhibit D_NIM Summary" xfId="6932"/>
    <cellStyle name="_Power Cost Value Copy 11.30.05 gas 1.09.06 AURORA at 1.10.06_4 31 Regulatory Assets and Liabilities  7 06- Exhibit D_NIM Summary 2" xfId="6931"/>
    <cellStyle name="_Power Cost Value Copy 11.30.05 gas 1.09.06 AURORA at 1.10.06_4 31 Regulatory Assets and Liabilities  7 06- Exhibit D_NIM Summary 3" xfId="6930"/>
    <cellStyle name="_Power Cost Value Copy 11.30.05 gas 1.09.06 AURORA at 1.10.06_4 31 Regulatory Assets and Liabilities  7 06- Exhibit D_NIM Summary_DEM-WP(C) ENERG10C--ctn Mid-C_042010 2010GRC" xfId="6929"/>
    <cellStyle name="_Power Cost Value Copy 11.30.05 gas 1.09.06 AURORA at 1.10.06_4 31E Reg Asset  Liab and EXH D" xfId="6928"/>
    <cellStyle name="_Power Cost Value Copy 11.30.05 gas 1.09.06 AURORA at 1.10.06_4 31E Reg Asset  Liab and EXH D _ Aug 10 Filing (2)" xfId="6927"/>
    <cellStyle name="_Power Cost Value Copy 11.30.05 gas 1.09.06 AURORA at 1.10.06_4 32 Regulatory Assets and Liabilities  7 06- Exhibit D" xfId="6926"/>
    <cellStyle name="_Power Cost Value Copy 11.30.05 gas 1.09.06 AURORA at 1.10.06_4 32 Regulatory Assets and Liabilities  7 06- Exhibit D 2" xfId="6925"/>
    <cellStyle name="_Power Cost Value Copy 11.30.05 gas 1.09.06 AURORA at 1.10.06_4 32 Regulatory Assets and Liabilities  7 06- Exhibit D 2 2" xfId="6924"/>
    <cellStyle name="_Power Cost Value Copy 11.30.05 gas 1.09.06 AURORA at 1.10.06_4 32 Regulatory Assets and Liabilities  7 06- Exhibit D 2 2 2" xfId="6923"/>
    <cellStyle name="_Power Cost Value Copy 11.30.05 gas 1.09.06 AURORA at 1.10.06_4 32 Regulatory Assets and Liabilities  7 06- Exhibit D 2 3" xfId="6922"/>
    <cellStyle name="_Power Cost Value Copy 11.30.05 gas 1.09.06 AURORA at 1.10.06_4 32 Regulatory Assets and Liabilities  7 06- Exhibit D 3" xfId="6921"/>
    <cellStyle name="_Power Cost Value Copy 11.30.05 gas 1.09.06 AURORA at 1.10.06_4 32 Regulatory Assets and Liabilities  7 06- Exhibit D 3 2" xfId="6920"/>
    <cellStyle name="_Power Cost Value Copy 11.30.05 gas 1.09.06 AURORA at 1.10.06_4 32 Regulatory Assets and Liabilities  7 06- Exhibit D 4" xfId="6919"/>
    <cellStyle name="_Power Cost Value Copy 11.30.05 gas 1.09.06 AURORA at 1.10.06_4 32 Regulatory Assets and Liabilities  7 06- Exhibit D_DEM-WP(C) ENERG10C--ctn Mid-C_042010 2010GRC" xfId="6918"/>
    <cellStyle name="_Power Cost Value Copy 11.30.05 gas 1.09.06 AURORA at 1.10.06_4 32 Regulatory Assets and Liabilities  7 06- Exhibit D_NIM Summary" xfId="6917"/>
    <cellStyle name="_Power Cost Value Copy 11.30.05 gas 1.09.06 AURORA at 1.10.06_4 32 Regulatory Assets and Liabilities  7 06- Exhibit D_NIM Summary 2" xfId="6916"/>
    <cellStyle name="_Power Cost Value Copy 11.30.05 gas 1.09.06 AURORA at 1.10.06_4 32 Regulatory Assets and Liabilities  7 06- Exhibit D_NIM Summary 3" xfId="6915"/>
    <cellStyle name="_Power Cost Value Copy 11.30.05 gas 1.09.06 AURORA at 1.10.06_4 32 Regulatory Assets and Liabilities  7 06- Exhibit D_NIM Summary_DEM-WP(C) ENERG10C--ctn Mid-C_042010 2010GRC" xfId="6914"/>
    <cellStyle name="_Power Cost Value Copy 11.30.05 gas 1.09.06 AURORA at 1.10.06_6.06E Operating Expenses" xfId="6913"/>
    <cellStyle name="_Power Cost Value Copy 11.30.05 gas 1.09.06 AURORA at 1.10.06_ACCOUNTS" xfId="6912"/>
    <cellStyle name="_Power Cost Value Copy 11.30.05 gas 1.09.06 AURORA at 1.10.06_Att B to RECs proceeds proposal" xfId="6911"/>
    <cellStyle name="_Power Cost Value Copy 11.30.05 gas 1.09.06 AURORA at 1.10.06_AURORA Total New" xfId="6910"/>
    <cellStyle name="_Power Cost Value Copy 11.30.05 gas 1.09.06 AURORA at 1.10.06_AURORA Total New 2" xfId="6909"/>
    <cellStyle name="_Power Cost Value Copy 11.30.05 gas 1.09.06 AURORA at 1.10.06_Backup for Attachment B 2010-09-09" xfId="6908"/>
    <cellStyle name="_Power Cost Value Copy 11.30.05 gas 1.09.06 AURORA at 1.10.06_Bench Request - Attachment B" xfId="6907"/>
    <cellStyle name="_Power Cost Value Copy 11.30.05 gas 1.09.06 AURORA at 1.10.06_Book2" xfId="6906"/>
    <cellStyle name="_Power Cost Value Copy 11.30.05 gas 1.09.06 AURORA at 1.10.06_Book2 2" xfId="6905"/>
    <cellStyle name="_Power Cost Value Copy 11.30.05 gas 1.09.06 AURORA at 1.10.06_Book2 2 2" xfId="6904"/>
    <cellStyle name="_Power Cost Value Copy 11.30.05 gas 1.09.06 AURORA at 1.10.06_Book2 2 2 2" xfId="6903"/>
    <cellStyle name="_Power Cost Value Copy 11.30.05 gas 1.09.06 AURORA at 1.10.06_Book2 2 3" xfId="6902"/>
    <cellStyle name="_Power Cost Value Copy 11.30.05 gas 1.09.06 AURORA at 1.10.06_Book2 3" xfId="6901"/>
    <cellStyle name="_Power Cost Value Copy 11.30.05 gas 1.09.06 AURORA at 1.10.06_Book2 3 2" xfId="6900"/>
    <cellStyle name="_Power Cost Value Copy 11.30.05 gas 1.09.06 AURORA at 1.10.06_Book2 4" xfId="6899"/>
    <cellStyle name="_Power Cost Value Copy 11.30.05 gas 1.09.06 AURORA at 1.10.06_Book2_Adj Bench DR 3 for Initial Briefs (Electric)" xfId="6898"/>
    <cellStyle name="_Power Cost Value Copy 11.30.05 gas 1.09.06 AURORA at 1.10.06_Book2_Adj Bench DR 3 for Initial Briefs (Electric) 2" xfId="6897"/>
    <cellStyle name="_Power Cost Value Copy 11.30.05 gas 1.09.06 AURORA at 1.10.06_Book2_Adj Bench DR 3 for Initial Briefs (Electric) 2 2" xfId="6896"/>
    <cellStyle name="_Power Cost Value Copy 11.30.05 gas 1.09.06 AURORA at 1.10.06_Book2_Adj Bench DR 3 for Initial Briefs (Electric) 2 2 2" xfId="6895"/>
    <cellStyle name="_Power Cost Value Copy 11.30.05 gas 1.09.06 AURORA at 1.10.06_Book2_Adj Bench DR 3 for Initial Briefs (Electric) 2 3" xfId="6894"/>
    <cellStyle name="_Power Cost Value Copy 11.30.05 gas 1.09.06 AURORA at 1.10.06_Book2_Adj Bench DR 3 for Initial Briefs (Electric) 3" xfId="6893"/>
    <cellStyle name="_Power Cost Value Copy 11.30.05 gas 1.09.06 AURORA at 1.10.06_Book2_Adj Bench DR 3 for Initial Briefs (Electric) 3 2" xfId="6892"/>
    <cellStyle name="_Power Cost Value Copy 11.30.05 gas 1.09.06 AURORA at 1.10.06_Book2_Adj Bench DR 3 for Initial Briefs (Electric) 4" xfId="6891"/>
    <cellStyle name="_Power Cost Value Copy 11.30.05 gas 1.09.06 AURORA at 1.10.06_Book2_Adj Bench DR 3 for Initial Briefs (Electric)_DEM-WP(C) ENERG10C--ctn Mid-C_042010 2010GRC" xfId="6890"/>
    <cellStyle name="_Power Cost Value Copy 11.30.05 gas 1.09.06 AURORA at 1.10.06_Book2_DEM-WP(C) ENERG10C--ctn Mid-C_042010 2010GRC" xfId="6889"/>
    <cellStyle name="_Power Cost Value Copy 11.30.05 gas 1.09.06 AURORA at 1.10.06_Book2_Electric Rev Req Model (2009 GRC) Rebuttal" xfId="6888"/>
    <cellStyle name="_Power Cost Value Copy 11.30.05 gas 1.09.06 AURORA at 1.10.06_Book2_Electric Rev Req Model (2009 GRC) Rebuttal 2" xfId="6887"/>
    <cellStyle name="_Power Cost Value Copy 11.30.05 gas 1.09.06 AURORA at 1.10.06_Book2_Electric Rev Req Model (2009 GRC) Rebuttal 2 2" xfId="6886"/>
    <cellStyle name="_Power Cost Value Copy 11.30.05 gas 1.09.06 AURORA at 1.10.06_Book2_Electric Rev Req Model (2009 GRC) Rebuttal 2 2 2" xfId="6885"/>
    <cellStyle name="_Power Cost Value Copy 11.30.05 gas 1.09.06 AURORA at 1.10.06_Book2_Electric Rev Req Model (2009 GRC) Rebuttal 2 3" xfId="6884"/>
    <cellStyle name="_Power Cost Value Copy 11.30.05 gas 1.09.06 AURORA at 1.10.06_Book2_Electric Rev Req Model (2009 GRC) Rebuttal 3" xfId="6883"/>
    <cellStyle name="_Power Cost Value Copy 11.30.05 gas 1.09.06 AURORA at 1.10.06_Book2_Electric Rev Req Model (2009 GRC) Rebuttal 3 2" xfId="6882"/>
    <cellStyle name="_Power Cost Value Copy 11.30.05 gas 1.09.06 AURORA at 1.10.06_Book2_Electric Rev Req Model (2009 GRC) Rebuttal 4" xfId="6881"/>
    <cellStyle name="_Power Cost Value Copy 11.30.05 gas 1.09.06 AURORA at 1.10.06_Book2_Electric Rev Req Model (2009 GRC) Rebuttal REmoval of New  WH Solar AdjustMI" xfId="6880"/>
    <cellStyle name="_Power Cost Value Copy 11.30.05 gas 1.09.06 AURORA at 1.10.06_Book2_Electric Rev Req Model (2009 GRC) Rebuttal REmoval of New  WH Solar AdjustMI 2" xfId="6879"/>
    <cellStyle name="_Power Cost Value Copy 11.30.05 gas 1.09.06 AURORA at 1.10.06_Book2_Electric Rev Req Model (2009 GRC) Rebuttal REmoval of New  WH Solar AdjustMI 2 2" xfId="6878"/>
    <cellStyle name="_Power Cost Value Copy 11.30.05 gas 1.09.06 AURORA at 1.10.06_Book2_Electric Rev Req Model (2009 GRC) Rebuttal REmoval of New  WH Solar AdjustMI 2 2 2" xfId="6877"/>
    <cellStyle name="_Power Cost Value Copy 11.30.05 gas 1.09.06 AURORA at 1.10.06_Book2_Electric Rev Req Model (2009 GRC) Rebuttal REmoval of New  WH Solar AdjustMI 2 3" xfId="6876"/>
    <cellStyle name="_Power Cost Value Copy 11.30.05 gas 1.09.06 AURORA at 1.10.06_Book2_Electric Rev Req Model (2009 GRC) Rebuttal REmoval of New  WH Solar AdjustMI 3" xfId="6875"/>
    <cellStyle name="_Power Cost Value Copy 11.30.05 gas 1.09.06 AURORA at 1.10.06_Book2_Electric Rev Req Model (2009 GRC) Rebuttal REmoval of New  WH Solar AdjustMI 3 2" xfId="6874"/>
    <cellStyle name="_Power Cost Value Copy 11.30.05 gas 1.09.06 AURORA at 1.10.06_Book2_Electric Rev Req Model (2009 GRC) Rebuttal REmoval of New  WH Solar AdjustMI 4" xfId="6873"/>
    <cellStyle name="_Power Cost Value Copy 11.30.05 gas 1.09.06 AURORA at 1.10.06_Book2_Electric Rev Req Model (2009 GRC) Rebuttal REmoval of New  WH Solar AdjustMI_DEM-WP(C) ENERG10C--ctn Mid-C_042010 2010GRC" xfId="6872"/>
    <cellStyle name="_Power Cost Value Copy 11.30.05 gas 1.09.06 AURORA at 1.10.06_Book2_Electric Rev Req Model (2009 GRC) Revised 01-18-2010" xfId="6871"/>
    <cellStyle name="_Power Cost Value Copy 11.30.05 gas 1.09.06 AURORA at 1.10.06_Book2_Electric Rev Req Model (2009 GRC) Revised 01-18-2010 2" xfId="6870"/>
    <cellStyle name="_Power Cost Value Copy 11.30.05 gas 1.09.06 AURORA at 1.10.06_Book2_Electric Rev Req Model (2009 GRC) Revised 01-18-2010 2 2" xfId="6869"/>
    <cellStyle name="_Power Cost Value Copy 11.30.05 gas 1.09.06 AURORA at 1.10.06_Book2_Electric Rev Req Model (2009 GRC) Revised 01-18-2010 2 2 2" xfId="6868"/>
    <cellStyle name="_Power Cost Value Copy 11.30.05 gas 1.09.06 AURORA at 1.10.06_Book2_Electric Rev Req Model (2009 GRC) Revised 01-18-2010 2 3" xfId="6867"/>
    <cellStyle name="_Power Cost Value Copy 11.30.05 gas 1.09.06 AURORA at 1.10.06_Book2_Electric Rev Req Model (2009 GRC) Revised 01-18-2010 3" xfId="6866"/>
    <cellStyle name="_Power Cost Value Copy 11.30.05 gas 1.09.06 AURORA at 1.10.06_Book2_Electric Rev Req Model (2009 GRC) Revised 01-18-2010 3 2" xfId="6865"/>
    <cellStyle name="_Power Cost Value Copy 11.30.05 gas 1.09.06 AURORA at 1.10.06_Book2_Electric Rev Req Model (2009 GRC) Revised 01-18-2010 4" xfId="6864"/>
    <cellStyle name="_Power Cost Value Copy 11.30.05 gas 1.09.06 AURORA at 1.10.06_Book2_Electric Rev Req Model (2009 GRC) Revised 01-18-2010_DEM-WP(C) ENERG10C--ctn Mid-C_042010 2010GRC" xfId="6863"/>
    <cellStyle name="_Power Cost Value Copy 11.30.05 gas 1.09.06 AURORA at 1.10.06_Book2_Final Order Electric EXHIBIT A-1" xfId="6862"/>
    <cellStyle name="_Power Cost Value Copy 11.30.05 gas 1.09.06 AURORA at 1.10.06_Book2_Final Order Electric EXHIBIT A-1 2" xfId="6861"/>
    <cellStyle name="_Power Cost Value Copy 11.30.05 gas 1.09.06 AURORA at 1.10.06_Book2_Final Order Electric EXHIBIT A-1 2 2" xfId="6860"/>
    <cellStyle name="_Power Cost Value Copy 11.30.05 gas 1.09.06 AURORA at 1.10.06_Book2_Final Order Electric EXHIBIT A-1 2 2 2" xfId="6859"/>
    <cellStyle name="_Power Cost Value Copy 11.30.05 gas 1.09.06 AURORA at 1.10.06_Book2_Final Order Electric EXHIBIT A-1 2 3" xfId="6858"/>
    <cellStyle name="_Power Cost Value Copy 11.30.05 gas 1.09.06 AURORA at 1.10.06_Book2_Final Order Electric EXHIBIT A-1 3" xfId="6857"/>
    <cellStyle name="_Power Cost Value Copy 11.30.05 gas 1.09.06 AURORA at 1.10.06_Book2_Final Order Electric EXHIBIT A-1 3 2" xfId="6856"/>
    <cellStyle name="_Power Cost Value Copy 11.30.05 gas 1.09.06 AURORA at 1.10.06_Book2_Final Order Electric EXHIBIT A-1 4" xfId="6855"/>
    <cellStyle name="_Power Cost Value Copy 11.30.05 gas 1.09.06 AURORA at 1.10.06_Book4" xfId="6854"/>
    <cellStyle name="_Power Cost Value Copy 11.30.05 gas 1.09.06 AURORA at 1.10.06_Book4 2" xfId="6853"/>
    <cellStyle name="_Power Cost Value Copy 11.30.05 gas 1.09.06 AURORA at 1.10.06_Book4 2 2" xfId="6852"/>
    <cellStyle name="_Power Cost Value Copy 11.30.05 gas 1.09.06 AURORA at 1.10.06_Book4 2 2 2" xfId="6851"/>
    <cellStyle name="_Power Cost Value Copy 11.30.05 gas 1.09.06 AURORA at 1.10.06_Book4 2 3" xfId="6850"/>
    <cellStyle name="_Power Cost Value Copy 11.30.05 gas 1.09.06 AURORA at 1.10.06_Book4 3" xfId="6849"/>
    <cellStyle name="_Power Cost Value Copy 11.30.05 gas 1.09.06 AURORA at 1.10.06_Book4 3 2" xfId="6848"/>
    <cellStyle name="_Power Cost Value Copy 11.30.05 gas 1.09.06 AURORA at 1.10.06_Book4 4" xfId="6847"/>
    <cellStyle name="_Power Cost Value Copy 11.30.05 gas 1.09.06 AURORA at 1.10.06_Book4_DEM-WP(C) ENERG10C--ctn Mid-C_042010 2010GRC" xfId="6846"/>
    <cellStyle name="_Power Cost Value Copy 11.30.05 gas 1.09.06 AURORA at 1.10.06_Book9" xfId="6845"/>
    <cellStyle name="_Power Cost Value Copy 11.30.05 gas 1.09.06 AURORA at 1.10.06_Book9 2" xfId="6844"/>
    <cellStyle name="_Power Cost Value Copy 11.30.05 gas 1.09.06 AURORA at 1.10.06_Book9 2 2" xfId="6843"/>
    <cellStyle name="_Power Cost Value Copy 11.30.05 gas 1.09.06 AURORA at 1.10.06_Book9 2 2 2" xfId="6842"/>
    <cellStyle name="_Power Cost Value Copy 11.30.05 gas 1.09.06 AURORA at 1.10.06_Book9 2 3" xfId="6841"/>
    <cellStyle name="_Power Cost Value Copy 11.30.05 gas 1.09.06 AURORA at 1.10.06_Book9 3" xfId="6840"/>
    <cellStyle name="_Power Cost Value Copy 11.30.05 gas 1.09.06 AURORA at 1.10.06_Book9 3 2" xfId="6839"/>
    <cellStyle name="_Power Cost Value Copy 11.30.05 gas 1.09.06 AURORA at 1.10.06_Book9 4" xfId="6838"/>
    <cellStyle name="_Power Cost Value Copy 11.30.05 gas 1.09.06 AURORA at 1.10.06_Book9_DEM-WP(C) ENERG10C--ctn Mid-C_042010 2010GRC" xfId="6837"/>
    <cellStyle name="_Power Cost Value Copy 11.30.05 gas 1.09.06 AURORA at 1.10.06_Check the Interest Calculation" xfId="6836"/>
    <cellStyle name="_Power Cost Value Copy 11.30.05 gas 1.09.06 AURORA at 1.10.06_Check the Interest Calculation_Scenario 1 REC vs PTC Offset" xfId="6835"/>
    <cellStyle name="_Power Cost Value Copy 11.30.05 gas 1.09.06 AURORA at 1.10.06_Check the Interest Calculation_Scenario 3" xfId="6834"/>
    <cellStyle name="_Power Cost Value Copy 11.30.05 gas 1.09.06 AURORA at 1.10.06_Chelan PUD Power Costs (8-10)" xfId="6833"/>
    <cellStyle name="_Power Cost Value Copy 11.30.05 gas 1.09.06 AURORA at 1.10.06_DEM-WP(C) Chelan Power Costs" xfId="6832"/>
    <cellStyle name="_Power Cost Value Copy 11.30.05 gas 1.09.06 AURORA at 1.10.06_DEM-WP(C) ENERG10C--ctn Mid-C_042010 2010GRC" xfId="6831"/>
    <cellStyle name="_Power Cost Value Copy 11.30.05 gas 1.09.06 AURORA at 1.10.06_DEM-WP(C) Gas Transport 2010GRC" xfId="6830"/>
    <cellStyle name="_Power Cost Value Copy 11.30.05 gas 1.09.06 AURORA at 1.10.06_Direct Assignment Distribution Plant 2008" xfId="6829"/>
    <cellStyle name="_Power Cost Value Copy 11.30.05 gas 1.09.06 AURORA at 1.10.06_Direct Assignment Distribution Plant 2008 2" xfId="6828"/>
    <cellStyle name="_Power Cost Value Copy 11.30.05 gas 1.09.06 AURORA at 1.10.06_Direct Assignment Distribution Plant 2008 2 2" xfId="6827"/>
    <cellStyle name="_Power Cost Value Copy 11.30.05 gas 1.09.06 AURORA at 1.10.06_Direct Assignment Distribution Plant 2008 2 2 2" xfId="6826"/>
    <cellStyle name="_Power Cost Value Copy 11.30.05 gas 1.09.06 AURORA at 1.10.06_Direct Assignment Distribution Plant 2008 2 2 2 2" xfId="6825"/>
    <cellStyle name="_Power Cost Value Copy 11.30.05 gas 1.09.06 AURORA at 1.10.06_Direct Assignment Distribution Plant 2008 2 2 3" xfId="6824"/>
    <cellStyle name="_Power Cost Value Copy 11.30.05 gas 1.09.06 AURORA at 1.10.06_Direct Assignment Distribution Plant 2008 2 3" xfId="6823"/>
    <cellStyle name="_Power Cost Value Copy 11.30.05 gas 1.09.06 AURORA at 1.10.06_Direct Assignment Distribution Plant 2008 2 3 2" xfId="6822"/>
    <cellStyle name="_Power Cost Value Copy 11.30.05 gas 1.09.06 AURORA at 1.10.06_Direct Assignment Distribution Plant 2008 2 3 2 2" xfId="6821"/>
    <cellStyle name="_Power Cost Value Copy 11.30.05 gas 1.09.06 AURORA at 1.10.06_Direct Assignment Distribution Plant 2008 2 3 3" xfId="6820"/>
    <cellStyle name="_Power Cost Value Copy 11.30.05 gas 1.09.06 AURORA at 1.10.06_Direct Assignment Distribution Plant 2008 2 4" xfId="6819"/>
    <cellStyle name="_Power Cost Value Copy 11.30.05 gas 1.09.06 AURORA at 1.10.06_Direct Assignment Distribution Plant 2008 2 4 2" xfId="6818"/>
    <cellStyle name="_Power Cost Value Copy 11.30.05 gas 1.09.06 AURORA at 1.10.06_Direct Assignment Distribution Plant 2008 2 4 2 2" xfId="6817"/>
    <cellStyle name="_Power Cost Value Copy 11.30.05 gas 1.09.06 AURORA at 1.10.06_Direct Assignment Distribution Plant 2008 2 4 3" xfId="6816"/>
    <cellStyle name="_Power Cost Value Copy 11.30.05 gas 1.09.06 AURORA at 1.10.06_Direct Assignment Distribution Plant 2008 3" xfId="6815"/>
    <cellStyle name="_Power Cost Value Copy 11.30.05 gas 1.09.06 AURORA at 1.10.06_Direct Assignment Distribution Plant 2008 3 2" xfId="6814"/>
    <cellStyle name="_Power Cost Value Copy 11.30.05 gas 1.09.06 AURORA at 1.10.06_Direct Assignment Distribution Plant 2008 3 2 2" xfId="6813"/>
    <cellStyle name="_Power Cost Value Copy 11.30.05 gas 1.09.06 AURORA at 1.10.06_Direct Assignment Distribution Plant 2008 3 3" xfId="6812"/>
    <cellStyle name="_Power Cost Value Copy 11.30.05 gas 1.09.06 AURORA at 1.10.06_Direct Assignment Distribution Plant 2008 4" xfId="6811"/>
    <cellStyle name="_Power Cost Value Copy 11.30.05 gas 1.09.06 AURORA at 1.10.06_Direct Assignment Distribution Plant 2008 4 2" xfId="6810"/>
    <cellStyle name="_Power Cost Value Copy 11.30.05 gas 1.09.06 AURORA at 1.10.06_Direct Assignment Distribution Plant 2008 4 2 2" xfId="6809"/>
    <cellStyle name="_Power Cost Value Copy 11.30.05 gas 1.09.06 AURORA at 1.10.06_Direct Assignment Distribution Plant 2008 4 3" xfId="6808"/>
    <cellStyle name="_Power Cost Value Copy 11.30.05 gas 1.09.06 AURORA at 1.10.06_Direct Assignment Distribution Plant 2008 5" xfId="6807"/>
    <cellStyle name="_Power Cost Value Copy 11.30.05 gas 1.09.06 AURORA at 1.10.06_Direct Assignment Distribution Plant 2008 5 2" xfId="6806"/>
    <cellStyle name="_Power Cost Value Copy 11.30.05 gas 1.09.06 AURORA at 1.10.06_Direct Assignment Distribution Plant 2008 6" xfId="6805"/>
    <cellStyle name="_Power Cost Value Copy 11.30.05 gas 1.09.06 AURORA at 1.10.06_Direct Assignment Distribution Plant 2008 7" xfId="6804"/>
    <cellStyle name="_Power Cost Value Copy 11.30.05 gas 1.09.06 AURORA at 1.10.06_Direct Assignment Distribution Plant 2008_Low Income 2010 RevRequirement" xfId="6803"/>
    <cellStyle name="_Power Cost Value Copy 11.30.05 gas 1.09.06 AURORA at 1.10.06_Direct Assignment Distribution Plant 2008_Low Income 2010 RevRequirement (2)" xfId="6802"/>
    <cellStyle name="_Power Cost Value Copy 11.30.05 gas 1.09.06 AURORA at 1.10.06_Direct Assignment Distribution Plant 2008_Oct2010toSep2011LwIncLead" xfId="6801"/>
    <cellStyle name="_Power Cost Value Copy 11.30.05 gas 1.09.06 AURORA at 1.10.06_DWH-08 (Rate Spread &amp; Design Workpapers)" xfId="6800"/>
    <cellStyle name="_Power Cost Value Copy 11.30.05 gas 1.09.06 AURORA at 1.10.06_DWH-08 (Rate Spread &amp; Design Workpapers) 2" xfId="6799"/>
    <cellStyle name="_Power Cost Value Copy 11.30.05 gas 1.09.06 AURORA at 1.10.06_Electric COS Inputs" xfId="6798"/>
    <cellStyle name="_Power Cost Value Copy 11.30.05 gas 1.09.06 AURORA at 1.10.06_Electric COS Inputs 2" xfId="6797"/>
    <cellStyle name="_Power Cost Value Copy 11.30.05 gas 1.09.06 AURORA at 1.10.06_Electric COS Inputs 2 2" xfId="6796"/>
    <cellStyle name="_Power Cost Value Copy 11.30.05 gas 1.09.06 AURORA at 1.10.06_Electric COS Inputs 2 2 2" xfId="6795"/>
    <cellStyle name="_Power Cost Value Copy 11.30.05 gas 1.09.06 AURORA at 1.10.06_Electric COS Inputs 2 2 2 2" xfId="6794"/>
    <cellStyle name="_Power Cost Value Copy 11.30.05 gas 1.09.06 AURORA at 1.10.06_Electric COS Inputs 2 2 3" xfId="6793"/>
    <cellStyle name="_Power Cost Value Copy 11.30.05 gas 1.09.06 AURORA at 1.10.06_Electric COS Inputs 2 3" xfId="6792"/>
    <cellStyle name="_Power Cost Value Copy 11.30.05 gas 1.09.06 AURORA at 1.10.06_Electric COS Inputs 2 3 2" xfId="6791"/>
    <cellStyle name="_Power Cost Value Copy 11.30.05 gas 1.09.06 AURORA at 1.10.06_Electric COS Inputs 2 3 2 2" xfId="6790"/>
    <cellStyle name="_Power Cost Value Copy 11.30.05 gas 1.09.06 AURORA at 1.10.06_Electric COS Inputs 2 3 3" xfId="6789"/>
    <cellStyle name="_Power Cost Value Copy 11.30.05 gas 1.09.06 AURORA at 1.10.06_Electric COS Inputs 2 4" xfId="6788"/>
    <cellStyle name="_Power Cost Value Copy 11.30.05 gas 1.09.06 AURORA at 1.10.06_Electric COS Inputs 2 4 2" xfId="6787"/>
    <cellStyle name="_Power Cost Value Copy 11.30.05 gas 1.09.06 AURORA at 1.10.06_Electric COS Inputs 2 4 2 2" xfId="6786"/>
    <cellStyle name="_Power Cost Value Copy 11.30.05 gas 1.09.06 AURORA at 1.10.06_Electric COS Inputs 2 4 3" xfId="6785"/>
    <cellStyle name="_Power Cost Value Copy 11.30.05 gas 1.09.06 AURORA at 1.10.06_Electric COS Inputs 3" xfId="6784"/>
    <cellStyle name="_Power Cost Value Copy 11.30.05 gas 1.09.06 AURORA at 1.10.06_Electric COS Inputs 3 2" xfId="6783"/>
    <cellStyle name="_Power Cost Value Copy 11.30.05 gas 1.09.06 AURORA at 1.10.06_Electric COS Inputs 3 2 2" xfId="6782"/>
    <cellStyle name="_Power Cost Value Copy 11.30.05 gas 1.09.06 AURORA at 1.10.06_Electric COS Inputs 3 3" xfId="6781"/>
    <cellStyle name="_Power Cost Value Copy 11.30.05 gas 1.09.06 AURORA at 1.10.06_Electric COS Inputs 4" xfId="6780"/>
    <cellStyle name="_Power Cost Value Copy 11.30.05 gas 1.09.06 AURORA at 1.10.06_Electric COS Inputs 4 2" xfId="6779"/>
    <cellStyle name="_Power Cost Value Copy 11.30.05 gas 1.09.06 AURORA at 1.10.06_Electric COS Inputs 4 2 2" xfId="6778"/>
    <cellStyle name="_Power Cost Value Copy 11.30.05 gas 1.09.06 AURORA at 1.10.06_Electric COS Inputs 4 3" xfId="6777"/>
    <cellStyle name="_Power Cost Value Copy 11.30.05 gas 1.09.06 AURORA at 1.10.06_Electric COS Inputs 5" xfId="6776"/>
    <cellStyle name="_Power Cost Value Copy 11.30.05 gas 1.09.06 AURORA at 1.10.06_Electric COS Inputs 5 2" xfId="6775"/>
    <cellStyle name="_Power Cost Value Copy 11.30.05 gas 1.09.06 AURORA at 1.10.06_Electric COS Inputs 6" xfId="6774"/>
    <cellStyle name="_Power Cost Value Copy 11.30.05 gas 1.09.06 AURORA at 1.10.06_Electric COS Inputs 7" xfId="6773"/>
    <cellStyle name="_Power Cost Value Copy 11.30.05 gas 1.09.06 AURORA at 1.10.06_Electric COS Inputs_Low Income 2010 RevRequirement" xfId="6772"/>
    <cellStyle name="_Power Cost Value Copy 11.30.05 gas 1.09.06 AURORA at 1.10.06_Electric COS Inputs_Low Income 2010 RevRequirement (2)" xfId="6771"/>
    <cellStyle name="_Power Cost Value Copy 11.30.05 gas 1.09.06 AURORA at 1.10.06_Electric COS Inputs_Oct2010toSep2011LwIncLead" xfId="6770"/>
    <cellStyle name="_Power Cost Value Copy 11.30.05 gas 1.09.06 AURORA at 1.10.06_Electric Rate Spread and Rate Design 3.23.09" xfId="6769"/>
    <cellStyle name="_Power Cost Value Copy 11.30.05 gas 1.09.06 AURORA at 1.10.06_Electric Rate Spread and Rate Design 3.23.09 2" xfId="6768"/>
    <cellStyle name="_Power Cost Value Copy 11.30.05 gas 1.09.06 AURORA at 1.10.06_Electric Rate Spread and Rate Design 3.23.09 2 2" xfId="6767"/>
    <cellStyle name="_Power Cost Value Copy 11.30.05 gas 1.09.06 AURORA at 1.10.06_Electric Rate Spread and Rate Design 3.23.09 2 2 2" xfId="6766"/>
    <cellStyle name="_Power Cost Value Copy 11.30.05 gas 1.09.06 AURORA at 1.10.06_Electric Rate Spread and Rate Design 3.23.09 2 2 2 2" xfId="6765"/>
    <cellStyle name="_Power Cost Value Copy 11.30.05 gas 1.09.06 AURORA at 1.10.06_Electric Rate Spread and Rate Design 3.23.09 2 2 3" xfId="6764"/>
    <cellStyle name="_Power Cost Value Copy 11.30.05 gas 1.09.06 AURORA at 1.10.06_Electric Rate Spread and Rate Design 3.23.09 2 3" xfId="6763"/>
    <cellStyle name="_Power Cost Value Copy 11.30.05 gas 1.09.06 AURORA at 1.10.06_Electric Rate Spread and Rate Design 3.23.09 2 3 2" xfId="6762"/>
    <cellStyle name="_Power Cost Value Copy 11.30.05 gas 1.09.06 AURORA at 1.10.06_Electric Rate Spread and Rate Design 3.23.09 2 3 2 2" xfId="6761"/>
    <cellStyle name="_Power Cost Value Copy 11.30.05 gas 1.09.06 AURORA at 1.10.06_Electric Rate Spread and Rate Design 3.23.09 2 3 3" xfId="6760"/>
    <cellStyle name="_Power Cost Value Copy 11.30.05 gas 1.09.06 AURORA at 1.10.06_Electric Rate Spread and Rate Design 3.23.09 2 4" xfId="6759"/>
    <cellStyle name="_Power Cost Value Copy 11.30.05 gas 1.09.06 AURORA at 1.10.06_Electric Rate Spread and Rate Design 3.23.09 2 4 2" xfId="6758"/>
    <cellStyle name="_Power Cost Value Copy 11.30.05 gas 1.09.06 AURORA at 1.10.06_Electric Rate Spread and Rate Design 3.23.09 2 4 2 2" xfId="6757"/>
    <cellStyle name="_Power Cost Value Copy 11.30.05 gas 1.09.06 AURORA at 1.10.06_Electric Rate Spread and Rate Design 3.23.09 2 4 3" xfId="6756"/>
    <cellStyle name="_Power Cost Value Copy 11.30.05 gas 1.09.06 AURORA at 1.10.06_Electric Rate Spread and Rate Design 3.23.09 3" xfId="6755"/>
    <cellStyle name="_Power Cost Value Copy 11.30.05 gas 1.09.06 AURORA at 1.10.06_Electric Rate Spread and Rate Design 3.23.09 3 2" xfId="6754"/>
    <cellStyle name="_Power Cost Value Copy 11.30.05 gas 1.09.06 AURORA at 1.10.06_Electric Rate Spread and Rate Design 3.23.09 3 2 2" xfId="6753"/>
    <cellStyle name="_Power Cost Value Copy 11.30.05 gas 1.09.06 AURORA at 1.10.06_Electric Rate Spread and Rate Design 3.23.09 3 3" xfId="6752"/>
    <cellStyle name="_Power Cost Value Copy 11.30.05 gas 1.09.06 AURORA at 1.10.06_Electric Rate Spread and Rate Design 3.23.09 4" xfId="6751"/>
    <cellStyle name="_Power Cost Value Copy 11.30.05 gas 1.09.06 AURORA at 1.10.06_Electric Rate Spread and Rate Design 3.23.09 4 2" xfId="6750"/>
    <cellStyle name="_Power Cost Value Copy 11.30.05 gas 1.09.06 AURORA at 1.10.06_Electric Rate Spread and Rate Design 3.23.09 4 2 2" xfId="6749"/>
    <cellStyle name="_Power Cost Value Copy 11.30.05 gas 1.09.06 AURORA at 1.10.06_Electric Rate Spread and Rate Design 3.23.09 4 3" xfId="6748"/>
    <cellStyle name="_Power Cost Value Copy 11.30.05 gas 1.09.06 AURORA at 1.10.06_Electric Rate Spread and Rate Design 3.23.09 5" xfId="6747"/>
    <cellStyle name="_Power Cost Value Copy 11.30.05 gas 1.09.06 AURORA at 1.10.06_Electric Rate Spread and Rate Design 3.23.09 5 2" xfId="6746"/>
    <cellStyle name="_Power Cost Value Copy 11.30.05 gas 1.09.06 AURORA at 1.10.06_Electric Rate Spread and Rate Design 3.23.09 6" xfId="6745"/>
    <cellStyle name="_Power Cost Value Copy 11.30.05 gas 1.09.06 AURORA at 1.10.06_Electric Rate Spread and Rate Design 3.23.09 7" xfId="6744"/>
    <cellStyle name="_Power Cost Value Copy 11.30.05 gas 1.09.06 AURORA at 1.10.06_Electric Rate Spread and Rate Design 3.23.09_Low Income 2010 RevRequirement" xfId="6743"/>
    <cellStyle name="_Power Cost Value Copy 11.30.05 gas 1.09.06 AURORA at 1.10.06_Electric Rate Spread and Rate Design 3.23.09_Low Income 2010 RevRequirement (2)" xfId="6742"/>
    <cellStyle name="_Power Cost Value Copy 11.30.05 gas 1.09.06 AURORA at 1.10.06_Electric Rate Spread and Rate Design 3.23.09_Oct2010toSep2011LwIncLead" xfId="6741"/>
    <cellStyle name="_Power Cost Value Copy 11.30.05 gas 1.09.06 AURORA at 1.10.06_Exh A-1 resulting from UE-112050 effective Jan 1 2012" xfId="6740"/>
    <cellStyle name="_Power Cost Value Copy 11.30.05 gas 1.09.06 AURORA at 1.10.06_Exh G - Klamath Peaker PPA fr C Locke 2-12" xfId="6739"/>
    <cellStyle name="_Power Cost Value Copy 11.30.05 gas 1.09.06 AURORA at 1.10.06_Exhibit A-1 effective 4-1-11 fr S Free 12-11" xfId="6738"/>
    <cellStyle name="_Power Cost Value Copy 11.30.05 gas 1.09.06 AURORA at 1.10.06_Exhibit D fr R Gho 12-31-08" xfId="6737"/>
    <cellStyle name="_Power Cost Value Copy 11.30.05 gas 1.09.06 AURORA at 1.10.06_Exhibit D fr R Gho 12-31-08 2" xfId="6736"/>
    <cellStyle name="_Power Cost Value Copy 11.30.05 gas 1.09.06 AURORA at 1.10.06_Exhibit D fr R Gho 12-31-08 3" xfId="6735"/>
    <cellStyle name="_Power Cost Value Copy 11.30.05 gas 1.09.06 AURORA at 1.10.06_Exhibit D fr R Gho 12-31-08 v2" xfId="6734"/>
    <cellStyle name="_Power Cost Value Copy 11.30.05 gas 1.09.06 AURORA at 1.10.06_Exhibit D fr R Gho 12-31-08 v2 2" xfId="6733"/>
    <cellStyle name="_Power Cost Value Copy 11.30.05 gas 1.09.06 AURORA at 1.10.06_Exhibit D fr R Gho 12-31-08 v2 3" xfId="6732"/>
    <cellStyle name="_Power Cost Value Copy 11.30.05 gas 1.09.06 AURORA at 1.10.06_Exhibit D fr R Gho 12-31-08 v2_DEM-WP(C) ENERG10C--ctn Mid-C_042010 2010GRC" xfId="6731"/>
    <cellStyle name="_Power Cost Value Copy 11.30.05 gas 1.09.06 AURORA at 1.10.06_Exhibit D fr R Gho 12-31-08 v2_NIM Summary" xfId="6730"/>
    <cellStyle name="_Power Cost Value Copy 11.30.05 gas 1.09.06 AURORA at 1.10.06_Exhibit D fr R Gho 12-31-08 v2_NIM Summary 2" xfId="6729"/>
    <cellStyle name="_Power Cost Value Copy 11.30.05 gas 1.09.06 AURORA at 1.10.06_Exhibit D fr R Gho 12-31-08 v2_NIM Summary 3" xfId="6728"/>
    <cellStyle name="_Power Cost Value Copy 11.30.05 gas 1.09.06 AURORA at 1.10.06_Exhibit D fr R Gho 12-31-08 v2_NIM Summary_DEM-WP(C) ENERG10C--ctn Mid-C_042010 2010GRC" xfId="6727"/>
    <cellStyle name="_Power Cost Value Copy 11.30.05 gas 1.09.06 AURORA at 1.10.06_Exhibit D fr R Gho 12-31-08_DEM-WP(C) ENERG10C--ctn Mid-C_042010 2010GRC" xfId="6726"/>
    <cellStyle name="_Power Cost Value Copy 11.30.05 gas 1.09.06 AURORA at 1.10.06_Exhibit D fr R Gho 12-31-08_NIM Summary" xfId="6725"/>
    <cellStyle name="_Power Cost Value Copy 11.30.05 gas 1.09.06 AURORA at 1.10.06_Exhibit D fr R Gho 12-31-08_NIM Summary 2" xfId="6724"/>
    <cellStyle name="_Power Cost Value Copy 11.30.05 gas 1.09.06 AURORA at 1.10.06_Exhibit D fr R Gho 12-31-08_NIM Summary 3" xfId="6723"/>
    <cellStyle name="_Power Cost Value Copy 11.30.05 gas 1.09.06 AURORA at 1.10.06_Exhibit D fr R Gho 12-31-08_NIM Summary_DEM-WP(C) ENERG10C--ctn Mid-C_042010 2010GRC" xfId="6722"/>
    <cellStyle name="_Power Cost Value Copy 11.30.05 gas 1.09.06 AURORA at 1.10.06_Final 2008 PTC Rate Design Workpapers 10.27.08" xfId="6721"/>
    <cellStyle name="_Power Cost Value Copy 11.30.05 gas 1.09.06 AURORA at 1.10.06_Final 2008 PTC Rate Design Workpapers 10.27.08 2" xfId="6720"/>
    <cellStyle name="_Power Cost Value Copy 11.30.05 gas 1.09.06 AURORA at 1.10.06_Final 2009 Electric Low Income Workpapers" xfId="6719"/>
    <cellStyle name="_Power Cost Value Copy 11.30.05 gas 1.09.06 AURORA at 1.10.06_Final 2009 Electric Low Income Workpapers 2" xfId="6718"/>
    <cellStyle name="_Power Cost Value Copy 11.30.05 gas 1.09.06 AURORA at 1.10.06_Gas Rev Req Model (2010 GRC)" xfId="6717"/>
    <cellStyle name="_Power Cost Value Copy 11.30.05 gas 1.09.06 AURORA at 1.10.06_Hopkins Ridge Prepaid Tran - Interest Earned RY 12ME Feb  '11" xfId="6716"/>
    <cellStyle name="_Power Cost Value Copy 11.30.05 gas 1.09.06 AURORA at 1.10.06_Hopkins Ridge Prepaid Tran - Interest Earned RY 12ME Feb  '11 2" xfId="6715"/>
    <cellStyle name="_Power Cost Value Copy 11.30.05 gas 1.09.06 AURORA at 1.10.06_Hopkins Ridge Prepaid Tran - Interest Earned RY 12ME Feb  '11 3" xfId="6714"/>
    <cellStyle name="_Power Cost Value Copy 11.30.05 gas 1.09.06 AURORA at 1.10.06_Hopkins Ridge Prepaid Tran - Interest Earned RY 12ME Feb  '11_DEM-WP(C) ENERG10C--ctn Mid-C_042010 2010GRC" xfId="6713"/>
    <cellStyle name="_Power Cost Value Copy 11.30.05 gas 1.09.06 AURORA at 1.10.06_Hopkins Ridge Prepaid Tran - Interest Earned RY 12ME Feb  '11_NIM Summary" xfId="6712"/>
    <cellStyle name="_Power Cost Value Copy 11.30.05 gas 1.09.06 AURORA at 1.10.06_Hopkins Ridge Prepaid Tran - Interest Earned RY 12ME Feb  '11_NIM Summary 2" xfId="6711"/>
    <cellStyle name="_Power Cost Value Copy 11.30.05 gas 1.09.06 AURORA at 1.10.06_Hopkins Ridge Prepaid Tran - Interest Earned RY 12ME Feb  '11_NIM Summary 3" xfId="6710"/>
    <cellStyle name="_Power Cost Value Copy 11.30.05 gas 1.09.06 AURORA at 1.10.06_Hopkins Ridge Prepaid Tran - Interest Earned RY 12ME Feb  '11_NIM Summary_DEM-WP(C) ENERG10C--ctn Mid-C_042010 2010GRC" xfId="6709"/>
    <cellStyle name="_Power Cost Value Copy 11.30.05 gas 1.09.06 AURORA at 1.10.06_Hopkins Ridge Prepaid Tran - Interest Earned RY 12ME Feb  '11_Transmission Workbook for May BOD" xfId="6708"/>
    <cellStyle name="_Power Cost Value Copy 11.30.05 gas 1.09.06 AURORA at 1.10.06_Hopkins Ridge Prepaid Tran - Interest Earned RY 12ME Feb  '11_Transmission Workbook for May BOD 2" xfId="6707"/>
    <cellStyle name="_Power Cost Value Copy 11.30.05 gas 1.09.06 AURORA at 1.10.06_Hopkins Ridge Prepaid Tran - Interest Earned RY 12ME Feb  '11_Transmission Workbook for May BOD 3" xfId="6706"/>
    <cellStyle name="_Power Cost Value Copy 11.30.05 gas 1.09.06 AURORA at 1.10.06_Hopkins Ridge Prepaid Tran - Interest Earned RY 12ME Feb  '11_Transmission Workbook for May BOD_DEM-WP(C) ENERG10C--ctn Mid-C_042010 2010GRC" xfId="6705"/>
    <cellStyle name="_Power Cost Value Copy 11.30.05 gas 1.09.06 AURORA at 1.10.06_INPUTS" xfId="6704"/>
    <cellStyle name="_Power Cost Value Copy 11.30.05 gas 1.09.06 AURORA at 1.10.06_INPUTS 2" xfId="6703"/>
    <cellStyle name="_Power Cost Value Copy 11.30.05 gas 1.09.06 AURORA at 1.10.06_INPUTS 2 2" xfId="6702"/>
    <cellStyle name="_Power Cost Value Copy 11.30.05 gas 1.09.06 AURORA at 1.10.06_INPUTS 2 2 2" xfId="6701"/>
    <cellStyle name="_Power Cost Value Copy 11.30.05 gas 1.09.06 AURORA at 1.10.06_INPUTS 2 2 2 2" xfId="6700"/>
    <cellStyle name="_Power Cost Value Copy 11.30.05 gas 1.09.06 AURORA at 1.10.06_INPUTS 2 2 3" xfId="6699"/>
    <cellStyle name="_Power Cost Value Copy 11.30.05 gas 1.09.06 AURORA at 1.10.06_INPUTS 2 3" xfId="6698"/>
    <cellStyle name="_Power Cost Value Copy 11.30.05 gas 1.09.06 AURORA at 1.10.06_INPUTS 2 3 2" xfId="6697"/>
    <cellStyle name="_Power Cost Value Copy 11.30.05 gas 1.09.06 AURORA at 1.10.06_INPUTS 2 3 2 2" xfId="6696"/>
    <cellStyle name="_Power Cost Value Copy 11.30.05 gas 1.09.06 AURORA at 1.10.06_INPUTS 2 3 3" xfId="6695"/>
    <cellStyle name="_Power Cost Value Copy 11.30.05 gas 1.09.06 AURORA at 1.10.06_INPUTS 2 4" xfId="6694"/>
    <cellStyle name="_Power Cost Value Copy 11.30.05 gas 1.09.06 AURORA at 1.10.06_INPUTS 2 4 2" xfId="6693"/>
    <cellStyle name="_Power Cost Value Copy 11.30.05 gas 1.09.06 AURORA at 1.10.06_INPUTS 2 4 2 2" xfId="6692"/>
    <cellStyle name="_Power Cost Value Copy 11.30.05 gas 1.09.06 AURORA at 1.10.06_INPUTS 2 4 3" xfId="6691"/>
    <cellStyle name="_Power Cost Value Copy 11.30.05 gas 1.09.06 AURORA at 1.10.06_INPUTS 3" xfId="6690"/>
    <cellStyle name="_Power Cost Value Copy 11.30.05 gas 1.09.06 AURORA at 1.10.06_INPUTS 3 2" xfId="6689"/>
    <cellStyle name="_Power Cost Value Copy 11.30.05 gas 1.09.06 AURORA at 1.10.06_INPUTS 3 2 2" xfId="6688"/>
    <cellStyle name="_Power Cost Value Copy 11.30.05 gas 1.09.06 AURORA at 1.10.06_INPUTS 3 3" xfId="6687"/>
    <cellStyle name="_Power Cost Value Copy 11.30.05 gas 1.09.06 AURORA at 1.10.06_INPUTS 4" xfId="6686"/>
    <cellStyle name="_Power Cost Value Copy 11.30.05 gas 1.09.06 AURORA at 1.10.06_INPUTS 4 2" xfId="6685"/>
    <cellStyle name="_Power Cost Value Copy 11.30.05 gas 1.09.06 AURORA at 1.10.06_INPUTS 4 2 2" xfId="6684"/>
    <cellStyle name="_Power Cost Value Copy 11.30.05 gas 1.09.06 AURORA at 1.10.06_INPUTS 4 3" xfId="6683"/>
    <cellStyle name="_Power Cost Value Copy 11.30.05 gas 1.09.06 AURORA at 1.10.06_INPUTS 5" xfId="6682"/>
    <cellStyle name="_Power Cost Value Copy 11.30.05 gas 1.09.06 AURORA at 1.10.06_INPUTS 5 2" xfId="6681"/>
    <cellStyle name="_Power Cost Value Copy 11.30.05 gas 1.09.06 AURORA at 1.10.06_INPUTS 6" xfId="6680"/>
    <cellStyle name="_Power Cost Value Copy 11.30.05 gas 1.09.06 AURORA at 1.10.06_INPUTS 7" xfId="6679"/>
    <cellStyle name="_Power Cost Value Copy 11.30.05 gas 1.09.06 AURORA at 1.10.06_INPUTS_Low Income 2010 RevRequirement" xfId="6678"/>
    <cellStyle name="_Power Cost Value Copy 11.30.05 gas 1.09.06 AURORA at 1.10.06_INPUTS_Low Income 2010 RevRequirement (2)" xfId="6677"/>
    <cellStyle name="_Power Cost Value Copy 11.30.05 gas 1.09.06 AURORA at 1.10.06_INPUTS_Oct2010toSep2011LwIncLead" xfId="6676"/>
    <cellStyle name="_Power Cost Value Copy 11.30.05 gas 1.09.06 AURORA at 1.10.06_Leased Transformer &amp; Substation Plant &amp; Rev 12-2009" xfId="6675"/>
    <cellStyle name="_Power Cost Value Copy 11.30.05 gas 1.09.06 AURORA at 1.10.06_Leased Transformer &amp; Substation Plant &amp; Rev 12-2009 2" xfId="6674"/>
    <cellStyle name="_Power Cost Value Copy 11.30.05 gas 1.09.06 AURORA at 1.10.06_Leased Transformer &amp; Substation Plant &amp; Rev 12-2009 2 2" xfId="6673"/>
    <cellStyle name="_Power Cost Value Copy 11.30.05 gas 1.09.06 AURORA at 1.10.06_Leased Transformer &amp; Substation Plant &amp; Rev 12-2009 2 2 2" xfId="6672"/>
    <cellStyle name="_Power Cost Value Copy 11.30.05 gas 1.09.06 AURORA at 1.10.06_Leased Transformer &amp; Substation Plant &amp; Rev 12-2009 2 2 2 2" xfId="6671"/>
    <cellStyle name="_Power Cost Value Copy 11.30.05 gas 1.09.06 AURORA at 1.10.06_Leased Transformer &amp; Substation Plant &amp; Rev 12-2009 2 2 3" xfId="6670"/>
    <cellStyle name="_Power Cost Value Copy 11.30.05 gas 1.09.06 AURORA at 1.10.06_Leased Transformer &amp; Substation Plant &amp; Rev 12-2009 2 3" xfId="6669"/>
    <cellStyle name="_Power Cost Value Copy 11.30.05 gas 1.09.06 AURORA at 1.10.06_Leased Transformer &amp; Substation Plant &amp; Rev 12-2009 2 3 2" xfId="6668"/>
    <cellStyle name="_Power Cost Value Copy 11.30.05 gas 1.09.06 AURORA at 1.10.06_Leased Transformer &amp; Substation Plant &amp; Rev 12-2009 2 3 2 2" xfId="6667"/>
    <cellStyle name="_Power Cost Value Copy 11.30.05 gas 1.09.06 AURORA at 1.10.06_Leased Transformer &amp; Substation Plant &amp; Rev 12-2009 2 3 3" xfId="6666"/>
    <cellStyle name="_Power Cost Value Copy 11.30.05 gas 1.09.06 AURORA at 1.10.06_Leased Transformer &amp; Substation Plant &amp; Rev 12-2009 2 4" xfId="6665"/>
    <cellStyle name="_Power Cost Value Copy 11.30.05 gas 1.09.06 AURORA at 1.10.06_Leased Transformer &amp; Substation Plant &amp; Rev 12-2009 2 4 2" xfId="6664"/>
    <cellStyle name="_Power Cost Value Copy 11.30.05 gas 1.09.06 AURORA at 1.10.06_Leased Transformer &amp; Substation Plant &amp; Rev 12-2009 2 4 2 2" xfId="6663"/>
    <cellStyle name="_Power Cost Value Copy 11.30.05 gas 1.09.06 AURORA at 1.10.06_Leased Transformer &amp; Substation Plant &amp; Rev 12-2009 2 4 3" xfId="6662"/>
    <cellStyle name="_Power Cost Value Copy 11.30.05 gas 1.09.06 AURORA at 1.10.06_Leased Transformer &amp; Substation Plant &amp; Rev 12-2009 3" xfId="6661"/>
    <cellStyle name="_Power Cost Value Copy 11.30.05 gas 1.09.06 AURORA at 1.10.06_Leased Transformer &amp; Substation Plant &amp; Rev 12-2009 3 2" xfId="6660"/>
    <cellStyle name="_Power Cost Value Copy 11.30.05 gas 1.09.06 AURORA at 1.10.06_Leased Transformer &amp; Substation Plant &amp; Rev 12-2009 3 2 2" xfId="6659"/>
    <cellStyle name="_Power Cost Value Copy 11.30.05 gas 1.09.06 AURORA at 1.10.06_Leased Transformer &amp; Substation Plant &amp; Rev 12-2009 3 3" xfId="6658"/>
    <cellStyle name="_Power Cost Value Copy 11.30.05 gas 1.09.06 AURORA at 1.10.06_Leased Transformer &amp; Substation Plant &amp; Rev 12-2009 4" xfId="6657"/>
    <cellStyle name="_Power Cost Value Copy 11.30.05 gas 1.09.06 AURORA at 1.10.06_Leased Transformer &amp; Substation Plant &amp; Rev 12-2009 4 2" xfId="6656"/>
    <cellStyle name="_Power Cost Value Copy 11.30.05 gas 1.09.06 AURORA at 1.10.06_Leased Transformer &amp; Substation Plant &amp; Rev 12-2009 4 2 2" xfId="6655"/>
    <cellStyle name="_Power Cost Value Copy 11.30.05 gas 1.09.06 AURORA at 1.10.06_Leased Transformer &amp; Substation Plant &amp; Rev 12-2009 4 3" xfId="6654"/>
    <cellStyle name="_Power Cost Value Copy 11.30.05 gas 1.09.06 AURORA at 1.10.06_Leased Transformer &amp; Substation Plant &amp; Rev 12-2009 5" xfId="6653"/>
    <cellStyle name="_Power Cost Value Copy 11.30.05 gas 1.09.06 AURORA at 1.10.06_Leased Transformer &amp; Substation Plant &amp; Rev 12-2009 5 2" xfId="6652"/>
    <cellStyle name="_Power Cost Value Copy 11.30.05 gas 1.09.06 AURORA at 1.10.06_Leased Transformer &amp; Substation Plant &amp; Rev 12-2009 6" xfId="6651"/>
    <cellStyle name="_Power Cost Value Copy 11.30.05 gas 1.09.06 AURORA at 1.10.06_Leased Transformer &amp; Substation Plant &amp; Rev 12-2009 7" xfId="6650"/>
    <cellStyle name="_Power Cost Value Copy 11.30.05 gas 1.09.06 AURORA at 1.10.06_Leased Transformer &amp; Substation Plant &amp; Rev 12-2009_Low Income 2010 RevRequirement" xfId="6649"/>
    <cellStyle name="_Power Cost Value Copy 11.30.05 gas 1.09.06 AURORA at 1.10.06_Leased Transformer &amp; Substation Plant &amp; Rev 12-2009_Low Income 2010 RevRequirement (2)" xfId="6648"/>
    <cellStyle name="_Power Cost Value Copy 11.30.05 gas 1.09.06 AURORA at 1.10.06_Leased Transformer &amp; Substation Plant &amp; Rev 12-2009_Oct2010toSep2011LwIncLead" xfId="6647"/>
    <cellStyle name="_Power Cost Value Copy 11.30.05 gas 1.09.06 AURORA at 1.10.06_Low Income 2010 RevRequirement" xfId="6646"/>
    <cellStyle name="_Power Cost Value Copy 11.30.05 gas 1.09.06 AURORA at 1.10.06_Low Income 2010 RevRequirement (2)" xfId="6645"/>
    <cellStyle name="_Power Cost Value Copy 11.30.05 gas 1.09.06 AURORA at 1.10.06_NIM Summary" xfId="6644"/>
    <cellStyle name="_Power Cost Value Copy 11.30.05 gas 1.09.06 AURORA at 1.10.06_NIM Summary 09GRC" xfId="6643"/>
    <cellStyle name="_Power Cost Value Copy 11.30.05 gas 1.09.06 AURORA at 1.10.06_NIM Summary 09GRC 2" xfId="6642"/>
    <cellStyle name="_Power Cost Value Copy 11.30.05 gas 1.09.06 AURORA at 1.10.06_NIM Summary 09GRC 3" xfId="6641"/>
    <cellStyle name="_Power Cost Value Copy 11.30.05 gas 1.09.06 AURORA at 1.10.06_NIM Summary 09GRC_DEM-WP(C) ENERG10C--ctn Mid-C_042010 2010GRC" xfId="6640"/>
    <cellStyle name="_Power Cost Value Copy 11.30.05 gas 1.09.06 AURORA at 1.10.06_NIM Summary 10" xfId="6639"/>
    <cellStyle name="_Power Cost Value Copy 11.30.05 gas 1.09.06 AURORA at 1.10.06_NIM Summary 2" xfId="6638"/>
    <cellStyle name="_Power Cost Value Copy 11.30.05 gas 1.09.06 AURORA at 1.10.06_NIM Summary 3" xfId="6637"/>
    <cellStyle name="_Power Cost Value Copy 11.30.05 gas 1.09.06 AURORA at 1.10.06_NIM Summary 4" xfId="6636"/>
    <cellStyle name="_Power Cost Value Copy 11.30.05 gas 1.09.06 AURORA at 1.10.06_NIM Summary 5" xfId="6635"/>
    <cellStyle name="_Power Cost Value Copy 11.30.05 gas 1.09.06 AURORA at 1.10.06_NIM Summary 6" xfId="6634"/>
    <cellStyle name="_Power Cost Value Copy 11.30.05 gas 1.09.06 AURORA at 1.10.06_NIM Summary 7" xfId="6633"/>
    <cellStyle name="_Power Cost Value Copy 11.30.05 gas 1.09.06 AURORA at 1.10.06_NIM Summary 8" xfId="6632"/>
    <cellStyle name="_Power Cost Value Copy 11.30.05 gas 1.09.06 AURORA at 1.10.06_NIM Summary 9" xfId="6631"/>
    <cellStyle name="_Power Cost Value Copy 11.30.05 gas 1.09.06 AURORA at 1.10.06_NIM Summary_DEM-WP(C) ENERG10C--ctn Mid-C_042010 2010GRC" xfId="6630"/>
    <cellStyle name="_Power Cost Value Copy 11.30.05 gas 1.09.06 AURORA at 1.10.06_Oct2010toSep2011LwIncLead" xfId="6629"/>
    <cellStyle name="_Power Cost Value Copy 11.30.05 gas 1.09.06 AURORA at 1.10.06_PCA 10 -  Exhibit D Dec 2011" xfId="6628"/>
    <cellStyle name="_Power Cost Value Copy 11.30.05 gas 1.09.06 AURORA at 1.10.06_PCA 10 -  Exhibit D from A Kellogg Jan 2011" xfId="6627"/>
    <cellStyle name="_Power Cost Value Copy 11.30.05 gas 1.09.06 AURORA at 1.10.06_PCA 10 -  Exhibit D from A Kellogg July 2011" xfId="6626"/>
    <cellStyle name="_Power Cost Value Copy 11.30.05 gas 1.09.06 AURORA at 1.10.06_PCA 10 -  Exhibit D from S Free Rcv'd 12-11" xfId="6625"/>
    <cellStyle name="_Power Cost Value Copy 11.30.05 gas 1.09.06 AURORA at 1.10.06_PCA 11 -  Exhibit D Apr 2012 fr A Kellogg v2" xfId="6624"/>
    <cellStyle name="_Power Cost Value Copy 11.30.05 gas 1.09.06 AURORA at 1.10.06_PCA 11 -  Exhibit D Jan 2012 fr A Kellogg" xfId="6623"/>
    <cellStyle name="_Power Cost Value Copy 11.30.05 gas 1.09.06 AURORA at 1.10.06_PCA 11 -  Exhibit D Jan 2012 WF" xfId="6622"/>
    <cellStyle name="_Power Cost Value Copy 11.30.05 gas 1.09.06 AURORA at 1.10.06_PCA 7 - Exhibit D update 11_30_08 (2)" xfId="6621"/>
    <cellStyle name="_Power Cost Value Copy 11.30.05 gas 1.09.06 AURORA at 1.10.06_PCA 7 - Exhibit D update 11_30_08 (2) 2" xfId="6620"/>
    <cellStyle name="_Power Cost Value Copy 11.30.05 gas 1.09.06 AURORA at 1.10.06_PCA 7 - Exhibit D update 11_30_08 (2) 2 2" xfId="6619"/>
    <cellStyle name="_Power Cost Value Copy 11.30.05 gas 1.09.06 AURORA at 1.10.06_PCA 7 - Exhibit D update 11_30_08 (2) 3" xfId="6618"/>
    <cellStyle name="_Power Cost Value Copy 11.30.05 gas 1.09.06 AURORA at 1.10.06_PCA 7 - Exhibit D update 11_30_08 (2) 4" xfId="6617"/>
    <cellStyle name="_Power Cost Value Copy 11.30.05 gas 1.09.06 AURORA at 1.10.06_PCA 7 - Exhibit D update 11_30_08 (2)_DEM-WP(C) ENERG10C--ctn Mid-C_042010 2010GRC" xfId="6616"/>
    <cellStyle name="_Power Cost Value Copy 11.30.05 gas 1.09.06 AURORA at 1.10.06_PCA 7 - Exhibit D update 11_30_08 (2)_NIM Summary" xfId="6615"/>
    <cellStyle name="_Power Cost Value Copy 11.30.05 gas 1.09.06 AURORA at 1.10.06_PCA 7 - Exhibit D update 11_30_08 (2)_NIM Summary 2" xfId="6614"/>
    <cellStyle name="_Power Cost Value Copy 11.30.05 gas 1.09.06 AURORA at 1.10.06_PCA 7 - Exhibit D update 11_30_08 (2)_NIM Summary 3" xfId="6613"/>
    <cellStyle name="_Power Cost Value Copy 11.30.05 gas 1.09.06 AURORA at 1.10.06_PCA 7 - Exhibit D update 11_30_08 (2)_NIM Summary_DEM-WP(C) ENERG10C--ctn Mid-C_042010 2010GRC" xfId="6612"/>
    <cellStyle name="_Power Cost Value Copy 11.30.05 gas 1.09.06 AURORA at 1.10.06_PCA 8 - Exhibit D update 12_31_09" xfId="6611"/>
    <cellStyle name="_Power Cost Value Copy 11.30.05 gas 1.09.06 AURORA at 1.10.06_PCA 8 - Exhibit D update 12_31_09 2" xfId="6610"/>
    <cellStyle name="_Power Cost Value Copy 11.30.05 gas 1.09.06 AURORA at 1.10.06_PCA 9 -  Exhibit D April 2010" xfId="6609"/>
    <cellStyle name="_Power Cost Value Copy 11.30.05 gas 1.09.06 AURORA at 1.10.06_PCA 9 -  Exhibit D April 2010 (3)" xfId="6608"/>
    <cellStyle name="_Power Cost Value Copy 11.30.05 gas 1.09.06 AURORA at 1.10.06_PCA 9 -  Exhibit D April 2010 (3) 2" xfId="6607"/>
    <cellStyle name="_Power Cost Value Copy 11.30.05 gas 1.09.06 AURORA at 1.10.06_PCA 9 -  Exhibit D April 2010 (3) 3" xfId="6606"/>
    <cellStyle name="_Power Cost Value Copy 11.30.05 gas 1.09.06 AURORA at 1.10.06_PCA 9 -  Exhibit D April 2010 (3)_DEM-WP(C) ENERG10C--ctn Mid-C_042010 2010GRC" xfId="6605"/>
    <cellStyle name="_Power Cost Value Copy 11.30.05 gas 1.09.06 AURORA at 1.10.06_PCA 9 -  Exhibit D April 2010 2" xfId="6604"/>
    <cellStyle name="_Power Cost Value Copy 11.30.05 gas 1.09.06 AURORA at 1.10.06_PCA 9 -  Exhibit D April 2010 3" xfId="6603"/>
    <cellStyle name="_Power Cost Value Copy 11.30.05 gas 1.09.06 AURORA at 1.10.06_PCA 9 -  Exhibit D April 2010 4" xfId="6602"/>
    <cellStyle name="_Power Cost Value Copy 11.30.05 gas 1.09.06 AURORA at 1.10.06_PCA 9 -  Exhibit D April 2010 5" xfId="6601"/>
    <cellStyle name="_Power Cost Value Copy 11.30.05 gas 1.09.06 AURORA at 1.10.06_PCA 9 -  Exhibit D April 2010 6" xfId="6600"/>
    <cellStyle name="_Power Cost Value Copy 11.30.05 gas 1.09.06 AURORA at 1.10.06_PCA 9 -  Exhibit D April 2010 7" xfId="6599"/>
    <cellStyle name="_Power Cost Value Copy 11.30.05 gas 1.09.06 AURORA at 1.10.06_PCA 9 -  Exhibit D Feb 2010" xfId="6598"/>
    <cellStyle name="_Power Cost Value Copy 11.30.05 gas 1.09.06 AURORA at 1.10.06_PCA 9 -  Exhibit D Feb 2010 2" xfId="6597"/>
    <cellStyle name="_Power Cost Value Copy 11.30.05 gas 1.09.06 AURORA at 1.10.06_PCA 9 -  Exhibit D Feb 2010 v2" xfId="6596"/>
    <cellStyle name="_Power Cost Value Copy 11.30.05 gas 1.09.06 AURORA at 1.10.06_PCA 9 -  Exhibit D Feb 2010 v2 2" xfId="6595"/>
    <cellStyle name="_Power Cost Value Copy 11.30.05 gas 1.09.06 AURORA at 1.10.06_PCA 9 -  Exhibit D Feb 2010 WF" xfId="6594"/>
    <cellStyle name="_Power Cost Value Copy 11.30.05 gas 1.09.06 AURORA at 1.10.06_PCA 9 -  Exhibit D Feb 2010 WF 2" xfId="6593"/>
    <cellStyle name="_Power Cost Value Copy 11.30.05 gas 1.09.06 AURORA at 1.10.06_PCA 9 -  Exhibit D Jan 2010" xfId="6592"/>
    <cellStyle name="_Power Cost Value Copy 11.30.05 gas 1.09.06 AURORA at 1.10.06_PCA 9 -  Exhibit D Jan 2010 2" xfId="6591"/>
    <cellStyle name="_Power Cost Value Copy 11.30.05 gas 1.09.06 AURORA at 1.10.06_PCA 9 -  Exhibit D March 2010 (2)" xfId="6590"/>
    <cellStyle name="_Power Cost Value Copy 11.30.05 gas 1.09.06 AURORA at 1.10.06_PCA 9 -  Exhibit D March 2010 (2) 2" xfId="6589"/>
    <cellStyle name="_Power Cost Value Copy 11.30.05 gas 1.09.06 AURORA at 1.10.06_PCA 9 -  Exhibit D Nov 2010" xfId="6588"/>
    <cellStyle name="_Power Cost Value Copy 11.30.05 gas 1.09.06 AURORA at 1.10.06_PCA 9 -  Exhibit D Nov 2010 2" xfId="6587"/>
    <cellStyle name="_Power Cost Value Copy 11.30.05 gas 1.09.06 AURORA at 1.10.06_PCA 9 - Exhibit D at August 2010" xfId="6586"/>
    <cellStyle name="_Power Cost Value Copy 11.30.05 gas 1.09.06 AURORA at 1.10.06_PCA 9 - Exhibit D at August 2010 2" xfId="6585"/>
    <cellStyle name="_Power Cost Value Copy 11.30.05 gas 1.09.06 AURORA at 1.10.06_PCA 9 - Exhibit D June 2010 GRC" xfId="6584"/>
    <cellStyle name="_Power Cost Value Copy 11.30.05 gas 1.09.06 AURORA at 1.10.06_PCA 9 - Exhibit D June 2010 GRC 2" xfId="6583"/>
    <cellStyle name="_Power Cost Value Copy 11.30.05 gas 1.09.06 AURORA at 1.10.06_Power Costs - Comparison bx Rbtl-Staff-Jt-PC" xfId="6582"/>
    <cellStyle name="_Power Cost Value Copy 11.30.05 gas 1.09.06 AURORA at 1.10.06_Power Costs - Comparison bx Rbtl-Staff-Jt-PC 2" xfId="6581"/>
    <cellStyle name="_Power Cost Value Copy 11.30.05 gas 1.09.06 AURORA at 1.10.06_Power Costs - Comparison bx Rbtl-Staff-Jt-PC 2 2" xfId="6580"/>
    <cellStyle name="_Power Cost Value Copy 11.30.05 gas 1.09.06 AURORA at 1.10.06_Power Costs - Comparison bx Rbtl-Staff-Jt-PC 2 2 2" xfId="6579"/>
    <cellStyle name="_Power Cost Value Copy 11.30.05 gas 1.09.06 AURORA at 1.10.06_Power Costs - Comparison bx Rbtl-Staff-Jt-PC 2 3" xfId="6578"/>
    <cellStyle name="_Power Cost Value Copy 11.30.05 gas 1.09.06 AURORA at 1.10.06_Power Costs - Comparison bx Rbtl-Staff-Jt-PC 3" xfId="6577"/>
    <cellStyle name="_Power Cost Value Copy 11.30.05 gas 1.09.06 AURORA at 1.10.06_Power Costs - Comparison bx Rbtl-Staff-Jt-PC 3 2" xfId="6576"/>
    <cellStyle name="_Power Cost Value Copy 11.30.05 gas 1.09.06 AURORA at 1.10.06_Power Costs - Comparison bx Rbtl-Staff-Jt-PC 4" xfId="6575"/>
    <cellStyle name="_Power Cost Value Copy 11.30.05 gas 1.09.06 AURORA at 1.10.06_Power Costs - Comparison bx Rbtl-Staff-Jt-PC_Adj Bench DR 3 for Initial Briefs (Electric)" xfId="6574"/>
    <cellStyle name="_Power Cost Value Copy 11.30.05 gas 1.09.06 AURORA at 1.10.06_Power Costs - Comparison bx Rbtl-Staff-Jt-PC_Adj Bench DR 3 for Initial Briefs (Electric) 2" xfId="6573"/>
    <cellStyle name="_Power Cost Value Copy 11.30.05 gas 1.09.06 AURORA at 1.10.06_Power Costs - Comparison bx Rbtl-Staff-Jt-PC_Adj Bench DR 3 for Initial Briefs (Electric) 2 2" xfId="6572"/>
    <cellStyle name="_Power Cost Value Copy 11.30.05 gas 1.09.06 AURORA at 1.10.06_Power Costs - Comparison bx Rbtl-Staff-Jt-PC_Adj Bench DR 3 for Initial Briefs (Electric) 2 2 2" xfId="6571"/>
    <cellStyle name="_Power Cost Value Copy 11.30.05 gas 1.09.06 AURORA at 1.10.06_Power Costs - Comparison bx Rbtl-Staff-Jt-PC_Adj Bench DR 3 for Initial Briefs (Electric) 2 3" xfId="6570"/>
    <cellStyle name="_Power Cost Value Copy 11.30.05 gas 1.09.06 AURORA at 1.10.06_Power Costs - Comparison bx Rbtl-Staff-Jt-PC_Adj Bench DR 3 for Initial Briefs (Electric) 3" xfId="6569"/>
    <cellStyle name="_Power Cost Value Copy 11.30.05 gas 1.09.06 AURORA at 1.10.06_Power Costs - Comparison bx Rbtl-Staff-Jt-PC_Adj Bench DR 3 for Initial Briefs (Electric) 3 2" xfId="6568"/>
    <cellStyle name="_Power Cost Value Copy 11.30.05 gas 1.09.06 AURORA at 1.10.06_Power Costs - Comparison bx Rbtl-Staff-Jt-PC_Adj Bench DR 3 for Initial Briefs (Electric) 4" xfId="6567"/>
    <cellStyle name="_Power Cost Value Copy 11.30.05 gas 1.09.06 AURORA at 1.10.06_Power Costs - Comparison bx Rbtl-Staff-Jt-PC_Adj Bench DR 3 for Initial Briefs (Electric)_DEM-WP(C) ENERG10C--ctn Mid-C_042010 2010GRC" xfId="6566"/>
    <cellStyle name="_Power Cost Value Copy 11.30.05 gas 1.09.06 AURORA at 1.10.06_Power Costs - Comparison bx Rbtl-Staff-Jt-PC_DEM-WP(C) ENERG10C--ctn Mid-C_042010 2010GRC" xfId="6565"/>
    <cellStyle name="_Power Cost Value Copy 11.30.05 gas 1.09.06 AURORA at 1.10.06_Power Costs - Comparison bx Rbtl-Staff-Jt-PC_Electric Rev Req Model (2009 GRC) Rebuttal" xfId="6564"/>
    <cellStyle name="_Power Cost Value Copy 11.30.05 gas 1.09.06 AURORA at 1.10.06_Power Costs - Comparison bx Rbtl-Staff-Jt-PC_Electric Rev Req Model (2009 GRC) Rebuttal 2" xfId="6563"/>
    <cellStyle name="_Power Cost Value Copy 11.30.05 gas 1.09.06 AURORA at 1.10.06_Power Costs - Comparison bx Rbtl-Staff-Jt-PC_Electric Rev Req Model (2009 GRC) Rebuttal 2 2" xfId="6562"/>
    <cellStyle name="_Power Cost Value Copy 11.30.05 gas 1.09.06 AURORA at 1.10.06_Power Costs - Comparison bx Rbtl-Staff-Jt-PC_Electric Rev Req Model (2009 GRC) Rebuttal 2 2 2" xfId="6561"/>
    <cellStyle name="_Power Cost Value Copy 11.30.05 gas 1.09.06 AURORA at 1.10.06_Power Costs - Comparison bx Rbtl-Staff-Jt-PC_Electric Rev Req Model (2009 GRC) Rebuttal 2 3" xfId="6560"/>
    <cellStyle name="_Power Cost Value Copy 11.30.05 gas 1.09.06 AURORA at 1.10.06_Power Costs - Comparison bx Rbtl-Staff-Jt-PC_Electric Rev Req Model (2009 GRC) Rebuttal 3" xfId="6559"/>
    <cellStyle name="_Power Cost Value Copy 11.30.05 gas 1.09.06 AURORA at 1.10.06_Power Costs - Comparison bx Rbtl-Staff-Jt-PC_Electric Rev Req Model (2009 GRC) Rebuttal 3 2" xfId="6558"/>
    <cellStyle name="_Power Cost Value Copy 11.30.05 gas 1.09.06 AURORA at 1.10.06_Power Costs - Comparison bx Rbtl-Staff-Jt-PC_Electric Rev Req Model (2009 GRC) Rebuttal 4" xfId="6557"/>
    <cellStyle name="_Power Cost Value Copy 11.30.05 gas 1.09.06 AURORA at 1.10.06_Power Costs - Comparison bx Rbtl-Staff-Jt-PC_Electric Rev Req Model (2009 GRC) Rebuttal REmoval of New  WH Solar AdjustMI" xfId="6556"/>
    <cellStyle name="_Power Cost Value Copy 11.30.05 gas 1.09.06 AURORA at 1.10.06_Power Costs - Comparison bx Rbtl-Staff-Jt-PC_Electric Rev Req Model (2009 GRC) Rebuttal REmoval of New  WH Solar AdjustMI 2" xfId="6555"/>
    <cellStyle name="_Power Cost Value Copy 11.30.05 gas 1.09.06 AURORA at 1.10.06_Power Costs - Comparison bx Rbtl-Staff-Jt-PC_Electric Rev Req Model (2009 GRC) Rebuttal REmoval of New  WH Solar AdjustMI 2 2" xfId="6554"/>
    <cellStyle name="_Power Cost Value Copy 11.30.05 gas 1.09.06 AURORA at 1.10.06_Power Costs - Comparison bx Rbtl-Staff-Jt-PC_Electric Rev Req Model (2009 GRC) Rebuttal REmoval of New  WH Solar AdjustMI 2 2 2" xfId="6553"/>
    <cellStyle name="_Power Cost Value Copy 11.30.05 gas 1.09.06 AURORA at 1.10.06_Power Costs - Comparison bx Rbtl-Staff-Jt-PC_Electric Rev Req Model (2009 GRC) Rebuttal REmoval of New  WH Solar AdjustMI 2 3" xfId="6552"/>
    <cellStyle name="_Power Cost Value Copy 11.30.05 gas 1.09.06 AURORA at 1.10.06_Power Costs - Comparison bx Rbtl-Staff-Jt-PC_Electric Rev Req Model (2009 GRC) Rebuttal REmoval of New  WH Solar AdjustMI 3" xfId="6551"/>
    <cellStyle name="_Power Cost Value Copy 11.30.05 gas 1.09.06 AURORA at 1.10.06_Power Costs - Comparison bx Rbtl-Staff-Jt-PC_Electric Rev Req Model (2009 GRC) Rebuttal REmoval of New  WH Solar AdjustMI 3 2" xfId="6550"/>
    <cellStyle name="_Power Cost Value Copy 11.30.05 gas 1.09.06 AURORA at 1.10.06_Power Costs - Comparison bx Rbtl-Staff-Jt-PC_Electric Rev Req Model (2009 GRC) Rebuttal REmoval of New  WH Solar AdjustMI 4" xfId="6549"/>
    <cellStyle name="_Power Cost Value Copy 11.30.05 gas 1.09.06 AURORA at 1.10.06_Power Costs - Comparison bx Rbtl-Staff-Jt-PC_Electric Rev Req Model (2009 GRC) Rebuttal REmoval of New  WH Solar AdjustMI_DEM-WP(C) ENERG10C--ctn Mid-C_042010 2010GRC" xfId="6548"/>
    <cellStyle name="_Power Cost Value Copy 11.30.05 gas 1.09.06 AURORA at 1.10.06_Power Costs - Comparison bx Rbtl-Staff-Jt-PC_Electric Rev Req Model (2009 GRC) Revised 01-18-2010" xfId="6547"/>
    <cellStyle name="_Power Cost Value Copy 11.30.05 gas 1.09.06 AURORA at 1.10.06_Power Costs - Comparison bx Rbtl-Staff-Jt-PC_Electric Rev Req Model (2009 GRC) Revised 01-18-2010 2" xfId="6546"/>
    <cellStyle name="_Power Cost Value Copy 11.30.05 gas 1.09.06 AURORA at 1.10.06_Power Costs - Comparison bx Rbtl-Staff-Jt-PC_Electric Rev Req Model (2009 GRC) Revised 01-18-2010 2 2" xfId="6545"/>
    <cellStyle name="_Power Cost Value Copy 11.30.05 gas 1.09.06 AURORA at 1.10.06_Power Costs - Comparison bx Rbtl-Staff-Jt-PC_Electric Rev Req Model (2009 GRC) Revised 01-18-2010 2 2 2" xfId="6544"/>
    <cellStyle name="_Power Cost Value Copy 11.30.05 gas 1.09.06 AURORA at 1.10.06_Power Costs - Comparison bx Rbtl-Staff-Jt-PC_Electric Rev Req Model (2009 GRC) Revised 01-18-2010 2 3" xfId="6543"/>
    <cellStyle name="_Power Cost Value Copy 11.30.05 gas 1.09.06 AURORA at 1.10.06_Power Costs - Comparison bx Rbtl-Staff-Jt-PC_Electric Rev Req Model (2009 GRC) Revised 01-18-2010 3" xfId="6542"/>
    <cellStyle name="_Power Cost Value Copy 11.30.05 gas 1.09.06 AURORA at 1.10.06_Power Costs - Comparison bx Rbtl-Staff-Jt-PC_Electric Rev Req Model (2009 GRC) Revised 01-18-2010 3 2" xfId="6541"/>
    <cellStyle name="_Power Cost Value Copy 11.30.05 gas 1.09.06 AURORA at 1.10.06_Power Costs - Comparison bx Rbtl-Staff-Jt-PC_Electric Rev Req Model (2009 GRC) Revised 01-18-2010 4" xfId="6540"/>
    <cellStyle name="_Power Cost Value Copy 11.30.05 gas 1.09.06 AURORA at 1.10.06_Power Costs - Comparison bx Rbtl-Staff-Jt-PC_Electric Rev Req Model (2009 GRC) Revised 01-18-2010_DEM-WP(C) ENERG10C--ctn Mid-C_042010 2010GRC" xfId="6539"/>
    <cellStyle name="_Power Cost Value Copy 11.30.05 gas 1.09.06 AURORA at 1.10.06_Power Costs - Comparison bx Rbtl-Staff-Jt-PC_Final Order Electric EXHIBIT A-1" xfId="6538"/>
    <cellStyle name="_Power Cost Value Copy 11.30.05 gas 1.09.06 AURORA at 1.10.06_Power Costs - Comparison bx Rbtl-Staff-Jt-PC_Final Order Electric EXHIBIT A-1 2" xfId="6537"/>
    <cellStyle name="_Power Cost Value Copy 11.30.05 gas 1.09.06 AURORA at 1.10.06_Power Costs - Comparison bx Rbtl-Staff-Jt-PC_Final Order Electric EXHIBIT A-1 2 2" xfId="6536"/>
    <cellStyle name="_Power Cost Value Copy 11.30.05 gas 1.09.06 AURORA at 1.10.06_Power Costs - Comparison bx Rbtl-Staff-Jt-PC_Final Order Electric EXHIBIT A-1 2 2 2" xfId="6535"/>
    <cellStyle name="_Power Cost Value Copy 11.30.05 gas 1.09.06 AURORA at 1.10.06_Power Costs - Comparison bx Rbtl-Staff-Jt-PC_Final Order Electric EXHIBIT A-1 2 3" xfId="6534"/>
    <cellStyle name="_Power Cost Value Copy 11.30.05 gas 1.09.06 AURORA at 1.10.06_Power Costs - Comparison bx Rbtl-Staff-Jt-PC_Final Order Electric EXHIBIT A-1 3" xfId="6533"/>
    <cellStyle name="_Power Cost Value Copy 11.30.05 gas 1.09.06 AURORA at 1.10.06_Power Costs - Comparison bx Rbtl-Staff-Jt-PC_Final Order Electric EXHIBIT A-1 3 2" xfId="6532"/>
    <cellStyle name="_Power Cost Value Copy 11.30.05 gas 1.09.06 AURORA at 1.10.06_Power Costs - Comparison bx Rbtl-Staff-Jt-PC_Final Order Electric EXHIBIT A-1 4" xfId="6531"/>
    <cellStyle name="_Power Cost Value Copy 11.30.05 gas 1.09.06 AURORA at 1.10.06_Production Adj 4.37" xfId="6530"/>
    <cellStyle name="_Power Cost Value Copy 11.30.05 gas 1.09.06 AURORA at 1.10.06_Production Adj 4.37 2" xfId="6529"/>
    <cellStyle name="_Power Cost Value Copy 11.30.05 gas 1.09.06 AURORA at 1.10.06_Production Adj 4.37 2 2" xfId="6528"/>
    <cellStyle name="_Power Cost Value Copy 11.30.05 gas 1.09.06 AURORA at 1.10.06_Production Adj 4.37 2 2 2" xfId="6527"/>
    <cellStyle name="_Power Cost Value Copy 11.30.05 gas 1.09.06 AURORA at 1.10.06_Production Adj 4.37 2 3" xfId="6526"/>
    <cellStyle name="_Power Cost Value Copy 11.30.05 gas 1.09.06 AURORA at 1.10.06_Production Adj 4.37 3" xfId="6525"/>
    <cellStyle name="_Power Cost Value Copy 11.30.05 gas 1.09.06 AURORA at 1.10.06_Production Adj 4.37 3 2" xfId="6524"/>
    <cellStyle name="_Power Cost Value Copy 11.30.05 gas 1.09.06 AURORA at 1.10.06_Purchased Power Adj 4.03" xfId="6523"/>
    <cellStyle name="_Power Cost Value Copy 11.30.05 gas 1.09.06 AURORA at 1.10.06_Purchased Power Adj 4.03 2" xfId="6522"/>
    <cellStyle name="_Power Cost Value Copy 11.30.05 gas 1.09.06 AURORA at 1.10.06_Purchased Power Adj 4.03 2 2" xfId="6521"/>
    <cellStyle name="_Power Cost Value Copy 11.30.05 gas 1.09.06 AURORA at 1.10.06_Purchased Power Adj 4.03 2 2 2" xfId="6520"/>
    <cellStyle name="_Power Cost Value Copy 11.30.05 gas 1.09.06 AURORA at 1.10.06_Purchased Power Adj 4.03 2 3" xfId="6519"/>
    <cellStyle name="_Power Cost Value Copy 11.30.05 gas 1.09.06 AURORA at 1.10.06_Purchased Power Adj 4.03 3" xfId="6518"/>
    <cellStyle name="_Power Cost Value Copy 11.30.05 gas 1.09.06 AURORA at 1.10.06_Purchased Power Adj 4.03 3 2" xfId="6517"/>
    <cellStyle name="_Power Cost Value Copy 11.30.05 gas 1.09.06 AURORA at 1.10.06_Rate Design Sch 24" xfId="6516"/>
    <cellStyle name="_Power Cost Value Copy 11.30.05 gas 1.09.06 AURORA at 1.10.06_Rate Design Sch 24 2" xfId="6515"/>
    <cellStyle name="_Power Cost Value Copy 11.30.05 gas 1.09.06 AURORA at 1.10.06_Rate Design Sch 24 2 2" xfId="6514"/>
    <cellStyle name="_Power Cost Value Copy 11.30.05 gas 1.09.06 AURORA at 1.10.06_Rate Design Sch 24 3" xfId="6513"/>
    <cellStyle name="_Power Cost Value Copy 11.30.05 gas 1.09.06 AURORA at 1.10.06_Rate Design Sch 25" xfId="6512"/>
    <cellStyle name="_Power Cost Value Copy 11.30.05 gas 1.09.06 AURORA at 1.10.06_Rate Design Sch 25 2" xfId="6511"/>
    <cellStyle name="_Power Cost Value Copy 11.30.05 gas 1.09.06 AURORA at 1.10.06_Rate Design Sch 25 2 2" xfId="6510"/>
    <cellStyle name="_Power Cost Value Copy 11.30.05 gas 1.09.06 AURORA at 1.10.06_Rate Design Sch 25 2 2 2" xfId="6509"/>
    <cellStyle name="_Power Cost Value Copy 11.30.05 gas 1.09.06 AURORA at 1.10.06_Rate Design Sch 25 2 3" xfId="6508"/>
    <cellStyle name="_Power Cost Value Copy 11.30.05 gas 1.09.06 AURORA at 1.10.06_Rate Design Sch 25 3" xfId="6507"/>
    <cellStyle name="_Power Cost Value Copy 11.30.05 gas 1.09.06 AURORA at 1.10.06_Rate Design Sch 25 3 2" xfId="6506"/>
    <cellStyle name="_Power Cost Value Copy 11.30.05 gas 1.09.06 AURORA at 1.10.06_Rate Design Sch 25 4" xfId="6505"/>
    <cellStyle name="_Power Cost Value Copy 11.30.05 gas 1.09.06 AURORA at 1.10.06_Rate Design Sch 26" xfId="6504"/>
    <cellStyle name="_Power Cost Value Copy 11.30.05 gas 1.09.06 AURORA at 1.10.06_Rate Design Sch 26 2" xfId="6503"/>
    <cellStyle name="_Power Cost Value Copy 11.30.05 gas 1.09.06 AURORA at 1.10.06_Rate Design Sch 26 2 2" xfId="6502"/>
    <cellStyle name="_Power Cost Value Copy 11.30.05 gas 1.09.06 AURORA at 1.10.06_Rate Design Sch 26 2 2 2" xfId="6501"/>
    <cellStyle name="_Power Cost Value Copy 11.30.05 gas 1.09.06 AURORA at 1.10.06_Rate Design Sch 26 2 3" xfId="6500"/>
    <cellStyle name="_Power Cost Value Copy 11.30.05 gas 1.09.06 AURORA at 1.10.06_Rate Design Sch 26 3" xfId="6499"/>
    <cellStyle name="_Power Cost Value Copy 11.30.05 gas 1.09.06 AURORA at 1.10.06_Rate Design Sch 26 3 2" xfId="6498"/>
    <cellStyle name="_Power Cost Value Copy 11.30.05 gas 1.09.06 AURORA at 1.10.06_Rate Design Sch 26 4" xfId="6497"/>
    <cellStyle name="_Power Cost Value Copy 11.30.05 gas 1.09.06 AURORA at 1.10.06_Rate Design Sch 31" xfId="6496"/>
    <cellStyle name="_Power Cost Value Copy 11.30.05 gas 1.09.06 AURORA at 1.10.06_Rate Design Sch 31 2" xfId="6495"/>
    <cellStyle name="_Power Cost Value Copy 11.30.05 gas 1.09.06 AURORA at 1.10.06_Rate Design Sch 31 2 2" xfId="6494"/>
    <cellStyle name="_Power Cost Value Copy 11.30.05 gas 1.09.06 AURORA at 1.10.06_Rate Design Sch 31 2 2 2" xfId="6493"/>
    <cellStyle name="_Power Cost Value Copy 11.30.05 gas 1.09.06 AURORA at 1.10.06_Rate Design Sch 31 2 3" xfId="6492"/>
    <cellStyle name="_Power Cost Value Copy 11.30.05 gas 1.09.06 AURORA at 1.10.06_Rate Design Sch 31 3" xfId="6491"/>
    <cellStyle name="_Power Cost Value Copy 11.30.05 gas 1.09.06 AURORA at 1.10.06_Rate Design Sch 31 3 2" xfId="6490"/>
    <cellStyle name="_Power Cost Value Copy 11.30.05 gas 1.09.06 AURORA at 1.10.06_Rate Design Sch 31 4" xfId="6489"/>
    <cellStyle name="_Power Cost Value Copy 11.30.05 gas 1.09.06 AURORA at 1.10.06_Rate Design Sch 43" xfId="6488"/>
    <cellStyle name="_Power Cost Value Copy 11.30.05 gas 1.09.06 AURORA at 1.10.06_Rate Design Sch 43 2" xfId="6487"/>
    <cellStyle name="_Power Cost Value Copy 11.30.05 gas 1.09.06 AURORA at 1.10.06_Rate Design Sch 43 2 2" xfId="6486"/>
    <cellStyle name="_Power Cost Value Copy 11.30.05 gas 1.09.06 AURORA at 1.10.06_Rate Design Sch 43 2 2 2" xfId="6485"/>
    <cellStyle name="_Power Cost Value Copy 11.30.05 gas 1.09.06 AURORA at 1.10.06_Rate Design Sch 43 2 3" xfId="6484"/>
    <cellStyle name="_Power Cost Value Copy 11.30.05 gas 1.09.06 AURORA at 1.10.06_Rate Design Sch 43 3" xfId="6483"/>
    <cellStyle name="_Power Cost Value Copy 11.30.05 gas 1.09.06 AURORA at 1.10.06_Rate Design Sch 43 3 2" xfId="6482"/>
    <cellStyle name="_Power Cost Value Copy 11.30.05 gas 1.09.06 AURORA at 1.10.06_Rate Design Sch 43 4" xfId="6481"/>
    <cellStyle name="_Power Cost Value Copy 11.30.05 gas 1.09.06 AURORA at 1.10.06_Rate Design Sch 448-449" xfId="6480"/>
    <cellStyle name="_Power Cost Value Copy 11.30.05 gas 1.09.06 AURORA at 1.10.06_Rate Design Sch 448-449 2" xfId="6479"/>
    <cellStyle name="_Power Cost Value Copy 11.30.05 gas 1.09.06 AURORA at 1.10.06_Rate Design Sch 448-449 2 2" xfId="6478"/>
    <cellStyle name="_Power Cost Value Copy 11.30.05 gas 1.09.06 AURORA at 1.10.06_Rate Design Sch 448-449 3" xfId="6477"/>
    <cellStyle name="_Power Cost Value Copy 11.30.05 gas 1.09.06 AURORA at 1.10.06_Rate Design Sch 46" xfId="6476"/>
    <cellStyle name="_Power Cost Value Copy 11.30.05 gas 1.09.06 AURORA at 1.10.06_Rate Design Sch 46 2" xfId="6475"/>
    <cellStyle name="_Power Cost Value Copy 11.30.05 gas 1.09.06 AURORA at 1.10.06_Rate Design Sch 46 2 2" xfId="6474"/>
    <cellStyle name="_Power Cost Value Copy 11.30.05 gas 1.09.06 AURORA at 1.10.06_Rate Design Sch 46 2 2 2" xfId="6473"/>
    <cellStyle name="_Power Cost Value Copy 11.30.05 gas 1.09.06 AURORA at 1.10.06_Rate Design Sch 46 2 3" xfId="6472"/>
    <cellStyle name="_Power Cost Value Copy 11.30.05 gas 1.09.06 AURORA at 1.10.06_Rate Design Sch 46 3" xfId="6471"/>
    <cellStyle name="_Power Cost Value Copy 11.30.05 gas 1.09.06 AURORA at 1.10.06_Rate Design Sch 46 3 2" xfId="6470"/>
    <cellStyle name="_Power Cost Value Copy 11.30.05 gas 1.09.06 AURORA at 1.10.06_Rate Design Sch 46 4" xfId="6469"/>
    <cellStyle name="_Power Cost Value Copy 11.30.05 gas 1.09.06 AURORA at 1.10.06_Rate Spread" xfId="6468"/>
    <cellStyle name="_Power Cost Value Copy 11.30.05 gas 1.09.06 AURORA at 1.10.06_Rate Spread 2" xfId="6467"/>
    <cellStyle name="_Power Cost Value Copy 11.30.05 gas 1.09.06 AURORA at 1.10.06_Rate Spread 2 2" xfId="6466"/>
    <cellStyle name="_Power Cost Value Copy 11.30.05 gas 1.09.06 AURORA at 1.10.06_Rate Spread 2 2 2" xfId="6465"/>
    <cellStyle name="_Power Cost Value Copy 11.30.05 gas 1.09.06 AURORA at 1.10.06_Rate Spread 2 3" xfId="6464"/>
    <cellStyle name="_Power Cost Value Copy 11.30.05 gas 1.09.06 AURORA at 1.10.06_Rate Spread 3" xfId="6463"/>
    <cellStyle name="_Power Cost Value Copy 11.30.05 gas 1.09.06 AURORA at 1.10.06_Rate Spread 3 2" xfId="6462"/>
    <cellStyle name="_Power Cost Value Copy 11.30.05 gas 1.09.06 AURORA at 1.10.06_Rate Spread 4" xfId="6461"/>
    <cellStyle name="_Power Cost Value Copy 11.30.05 gas 1.09.06 AURORA at 1.10.06_Rebuttal Power Costs" xfId="6460"/>
    <cellStyle name="_Power Cost Value Copy 11.30.05 gas 1.09.06 AURORA at 1.10.06_Rebuttal Power Costs 2" xfId="6459"/>
    <cellStyle name="_Power Cost Value Copy 11.30.05 gas 1.09.06 AURORA at 1.10.06_Rebuttal Power Costs 2 2" xfId="6458"/>
    <cellStyle name="_Power Cost Value Copy 11.30.05 gas 1.09.06 AURORA at 1.10.06_Rebuttal Power Costs 2 2 2" xfId="6457"/>
    <cellStyle name="_Power Cost Value Copy 11.30.05 gas 1.09.06 AURORA at 1.10.06_Rebuttal Power Costs 2 3" xfId="6456"/>
    <cellStyle name="_Power Cost Value Copy 11.30.05 gas 1.09.06 AURORA at 1.10.06_Rebuttal Power Costs 3" xfId="6455"/>
    <cellStyle name="_Power Cost Value Copy 11.30.05 gas 1.09.06 AURORA at 1.10.06_Rebuttal Power Costs 3 2" xfId="6454"/>
    <cellStyle name="_Power Cost Value Copy 11.30.05 gas 1.09.06 AURORA at 1.10.06_Rebuttal Power Costs 4" xfId="6453"/>
    <cellStyle name="_Power Cost Value Copy 11.30.05 gas 1.09.06 AURORA at 1.10.06_Rebuttal Power Costs_Adj Bench DR 3 for Initial Briefs (Electric)" xfId="6452"/>
    <cellStyle name="_Power Cost Value Copy 11.30.05 gas 1.09.06 AURORA at 1.10.06_Rebuttal Power Costs_Adj Bench DR 3 for Initial Briefs (Electric) 2" xfId="6451"/>
    <cellStyle name="_Power Cost Value Copy 11.30.05 gas 1.09.06 AURORA at 1.10.06_Rebuttal Power Costs_Adj Bench DR 3 for Initial Briefs (Electric) 2 2" xfId="6450"/>
    <cellStyle name="_Power Cost Value Copy 11.30.05 gas 1.09.06 AURORA at 1.10.06_Rebuttal Power Costs_Adj Bench DR 3 for Initial Briefs (Electric) 2 2 2" xfId="6449"/>
    <cellStyle name="_Power Cost Value Copy 11.30.05 gas 1.09.06 AURORA at 1.10.06_Rebuttal Power Costs_Adj Bench DR 3 for Initial Briefs (Electric) 2 3" xfId="6448"/>
    <cellStyle name="_Power Cost Value Copy 11.30.05 gas 1.09.06 AURORA at 1.10.06_Rebuttal Power Costs_Adj Bench DR 3 for Initial Briefs (Electric) 3" xfId="6447"/>
    <cellStyle name="_Power Cost Value Copy 11.30.05 gas 1.09.06 AURORA at 1.10.06_Rebuttal Power Costs_Adj Bench DR 3 for Initial Briefs (Electric) 3 2" xfId="6446"/>
    <cellStyle name="_Power Cost Value Copy 11.30.05 gas 1.09.06 AURORA at 1.10.06_Rebuttal Power Costs_Adj Bench DR 3 for Initial Briefs (Electric) 4" xfId="6445"/>
    <cellStyle name="_Power Cost Value Copy 11.30.05 gas 1.09.06 AURORA at 1.10.06_Rebuttal Power Costs_Adj Bench DR 3 for Initial Briefs (Electric)_DEM-WP(C) ENERG10C--ctn Mid-C_042010 2010GRC" xfId="6444"/>
    <cellStyle name="_Power Cost Value Copy 11.30.05 gas 1.09.06 AURORA at 1.10.06_Rebuttal Power Costs_DEM-WP(C) ENERG10C--ctn Mid-C_042010 2010GRC" xfId="6443"/>
    <cellStyle name="_Power Cost Value Copy 11.30.05 gas 1.09.06 AURORA at 1.10.06_Rebuttal Power Costs_Electric Rev Req Model (2009 GRC) Rebuttal" xfId="6442"/>
    <cellStyle name="_Power Cost Value Copy 11.30.05 gas 1.09.06 AURORA at 1.10.06_Rebuttal Power Costs_Electric Rev Req Model (2009 GRC) Rebuttal 2" xfId="6441"/>
    <cellStyle name="_Power Cost Value Copy 11.30.05 gas 1.09.06 AURORA at 1.10.06_Rebuttal Power Costs_Electric Rev Req Model (2009 GRC) Rebuttal 2 2" xfId="6440"/>
    <cellStyle name="_Power Cost Value Copy 11.30.05 gas 1.09.06 AURORA at 1.10.06_Rebuttal Power Costs_Electric Rev Req Model (2009 GRC) Rebuttal 2 2 2" xfId="6439"/>
    <cellStyle name="_Power Cost Value Copy 11.30.05 gas 1.09.06 AURORA at 1.10.06_Rebuttal Power Costs_Electric Rev Req Model (2009 GRC) Rebuttal 2 3" xfId="6438"/>
    <cellStyle name="_Power Cost Value Copy 11.30.05 gas 1.09.06 AURORA at 1.10.06_Rebuttal Power Costs_Electric Rev Req Model (2009 GRC) Rebuttal 3" xfId="6437"/>
    <cellStyle name="_Power Cost Value Copy 11.30.05 gas 1.09.06 AURORA at 1.10.06_Rebuttal Power Costs_Electric Rev Req Model (2009 GRC) Rebuttal 3 2" xfId="6436"/>
    <cellStyle name="_Power Cost Value Copy 11.30.05 gas 1.09.06 AURORA at 1.10.06_Rebuttal Power Costs_Electric Rev Req Model (2009 GRC) Rebuttal 4" xfId="6435"/>
    <cellStyle name="_Power Cost Value Copy 11.30.05 gas 1.09.06 AURORA at 1.10.06_Rebuttal Power Costs_Electric Rev Req Model (2009 GRC) Rebuttal REmoval of New  WH Solar AdjustMI" xfId="6434"/>
    <cellStyle name="_Power Cost Value Copy 11.30.05 gas 1.09.06 AURORA at 1.10.06_Rebuttal Power Costs_Electric Rev Req Model (2009 GRC) Rebuttal REmoval of New  WH Solar AdjustMI 2" xfId="6433"/>
    <cellStyle name="_Power Cost Value Copy 11.30.05 gas 1.09.06 AURORA at 1.10.06_Rebuttal Power Costs_Electric Rev Req Model (2009 GRC) Rebuttal REmoval of New  WH Solar AdjustMI 2 2" xfId="6432"/>
    <cellStyle name="_Power Cost Value Copy 11.30.05 gas 1.09.06 AURORA at 1.10.06_Rebuttal Power Costs_Electric Rev Req Model (2009 GRC) Rebuttal REmoval of New  WH Solar AdjustMI 2 2 2" xfId="6431"/>
    <cellStyle name="_Power Cost Value Copy 11.30.05 gas 1.09.06 AURORA at 1.10.06_Rebuttal Power Costs_Electric Rev Req Model (2009 GRC) Rebuttal REmoval of New  WH Solar AdjustMI 2 3" xfId="6430"/>
    <cellStyle name="_Power Cost Value Copy 11.30.05 gas 1.09.06 AURORA at 1.10.06_Rebuttal Power Costs_Electric Rev Req Model (2009 GRC) Rebuttal REmoval of New  WH Solar AdjustMI 3" xfId="6429"/>
    <cellStyle name="_Power Cost Value Copy 11.30.05 gas 1.09.06 AURORA at 1.10.06_Rebuttal Power Costs_Electric Rev Req Model (2009 GRC) Rebuttal REmoval of New  WH Solar AdjustMI 3 2" xfId="6428"/>
    <cellStyle name="_Power Cost Value Copy 11.30.05 gas 1.09.06 AURORA at 1.10.06_Rebuttal Power Costs_Electric Rev Req Model (2009 GRC) Rebuttal REmoval of New  WH Solar AdjustMI 4" xfId="6427"/>
    <cellStyle name="_Power Cost Value Copy 11.30.05 gas 1.09.06 AURORA at 1.10.06_Rebuttal Power Costs_Electric Rev Req Model (2009 GRC) Rebuttal REmoval of New  WH Solar AdjustMI_DEM-WP(C) ENERG10C--ctn Mid-C_042010 2010GRC" xfId="6426"/>
    <cellStyle name="_Power Cost Value Copy 11.30.05 gas 1.09.06 AURORA at 1.10.06_Rebuttal Power Costs_Electric Rev Req Model (2009 GRC) Revised 01-18-2010" xfId="6425"/>
    <cellStyle name="_Power Cost Value Copy 11.30.05 gas 1.09.06 AURORA at 1.10.06_Rebuttal Power Costs_Electric Rev Req Model (2009 GRC) Revised 01-18-2010 2" xfId="6424"/>
    <cellStyle name="_Power Cost Value Copy 11.30.05 gas 1.09.06 AURORA at 1.10.06_Rebuttal Power Costs_Electric Rev Req Model (2009 GRC) Revised 01-18-2010 2 2" xfId="6423"/>
    <cellStyle name="_Power Cost Value Copy 11.30.05 gas 1.09.06 AURORA at 1.10.06_Rebuttal Power Costs_Electric Rev Req Model (2009 GRC) Revised 01-18-2010 2 2 2" xfId="6422"/>
    <cellStyle name="_Power Cost Value Copy 11.30.05 gas 1.09.06 AURORA at 1.10.06_Rebuttal Power Costs_Electric Rev Req Model (2009 GRC) Revised 01-18-2010 2 3" xfId="6421"/>
    <cellStyle name="_Power Cost Value Copy 11.30.05 gas 1.09.06 AURORA at 1.10.06_Rebuttal Power Costs_Electric Rev Req Model (2009 GRC) Revised 01-18-2010 3" xfId="6420"/>
    <cellStyle name="_Power Cost Value Copy 11.30.05 gas 1.09.06 AURORA at 1.10.06_Rebuttal Power Costs_Electric Rev Req Model (2009 GRC) Revised 01-18-2010 3 2" xfId="6419"/>
    <cellStyle name="_Power Cost Value Copy 11.30.05 gas 1.09.06 AURORA at 1.10.06_Rebuttal Power Costs_Electric Rev Req Model (2009 GRC) Revised 01-18-2010 4" xfId="6418"/>
    <cellStyle name="_Power Cost Value Copy 11.30.05 gas 1.09.06 AURORA at 1.10.06_Rebuttal Power Costs_Electric Rev Req Model (2009 GRC) Revised 01-18-2010_DEM-WP(C) ENERG10C--ctn Mid-C_042010 2010GRC" xfId="6417"/>
    <cellStyle name="_Power Cost Value Copy 11.30.05 gas 1.09.06 AURORA at 1.10.06_Rebuttal Power Costs_Final Order Electric EXHIBIT A-1" xfId="6416"/>
    <cellStyle name="_Power Cost Value Copy 11.30.05 gas 1.09.06 AURORA at 1.10.06_Rebuttal Power Costs_Final Order Electric EXHIBIT A-1 2" xfId="6415"/>
    <cellStyle name="_Power Cost Value Copy 11.30.05 gas 1.09.06 AURORA at 1.10.06_Rebuttal Power Costs_Final Order Electric EXHIBIT A-1 2 2" xfId="6414"/>
    <cellStyle name="_Power Cost Value Copy 11.30.05 gas 1.09.06 AURORA at 1.10.06_Rebuttal Power Costs_Final Order Electric EXHIBIT A-1 2 2 2" xfId="6413"/>
    <cellStyle name="_Power Cost Value Copy 11.30.05 gas 1.09.06 AURORA at 1.10.06_Rebuttal Power Costs_Final Order Electric EXHIBIT A-1 2 3" xfId="6412"/>
    <cellStyle name="_Power Cost Value Copy 11.30.05 gas 1.09.06 AURORA at 1.10.06_Rebuttal Power Costs_Final Order Electric EXHIBIT A-1 3" xfId="6411"/>
    <cellStyle name="_Power Cost Value Copy 11.30.05 gas 1.09.06 AURORA at 1.10.06_Rebuttal Power Costs_Final Order Electric EXHIBIT A-1 3 2" xfId="6410"/>
    <cellStyle name="_Power Cost Value Copy 11.30.05 gas 1.09.06 AURORA at 1.10.06_Rebuttal Power Costs_Final Order Electric EXHIBIT A-1 4" xfId="6409"/>
    <cellStyle name="_Power Cost Value Copy 11.30.05 gas 1.09.06 AURORA at 1.10.06_RECS vs PTC's w Interest 6-28-10" xfId="6408"/>
    <cellStyle name="_Power Cost Value Copy 11.30.05 gas 1.09.06 AURORA at 1.10.06_revised april pca for Annette" xfId="6407"/>
    <cellStyle name="_Power Cost Value Copy 11.30.05 gas 1.09.06 AURORA at 1.10.06_ROR 5.02" xfId="6406"/>
    <cellStyle name="_Power Cost Value Copy 11.30.05 gas 1.09.06 AURORA at 1.10.06_ROR 5.02 2" xfId="6405"/>
    <cellStyle name="_Power Cost Value Copy 11.30.05 gas 1.09.06 AURORA at 1.10.06_ROR 5.02 2 2" xfId="6404"/>
    <cellStyle name="_Power Cost Value Copy 11.30.05 gas 1.09.06 AURORA at 1.10.06_ROR 5.02 2 2 2" xfId="6403"/>
    <cellStyle name="_Power Cost Value Copy 11.30.05 gas 1.09.06 AURORA at 1.10.06_ROR 5.02 2 3" xfId="6402"/>
    <cellStyle name="_Power Cost Value Copy 11.30.05 gas 1.09.06 AURORA at 1.10.06_ROR 5.02 3" xfId="6401"/>
    <cellStyle name="_Power Cost Value Copy 11.30.05 gas 1.09.06 AURORA at 1.10.06_ROR 5.02 3 2" xfId="6400"/>
    <cellStyle name="_Power Cost Value Copy 11.30.05 gas 1.09.06 AURORA at 1.10.06_Sch 40 Feeder OH 2008" xfId="6399"/>
    <cellStyle name="_Power Cost Value Copy 11.30.05 gas 1.09.06 AURORA at 1.10.06_Sch 40 Feeder OH 2008 2" xfId="6398"/>
    <cellStyle name="_Power Cost Value Copy 11.30.05 gas 1.09.06 AURORA at 1.10.06_Sch 40 Feeder OH 2008 2 2" xfId="6397"/>
    <cellStyle name="_Power Cost Value Copy 11.30.05 gas 1.09.06 AURORA at 1.10.06_Sch 40 Feeder OH 2008 2 2 2" xfId="6396"/>
    <cellStyle name="_Power Cost Value Copy 11.30.05 gas 1.09.06 AURORA at 1.10.06_Sch 40 Feeder OH 2008 2 3" xfId="6395"/>
    <cellStyle name="_Power Cost Value Copy 11.30.05 gas 1.09.06 AURORA at 1.10.06_Sch 40 Feeder OH 2008 3" xfId="6394"/>
    <cellStyle name="_Power Cost Value Copy 11.30.05 gas 1.09.06 AURORA at 1.10.06_Sch 40 Feeder OH 2008 3 2" xfId="6393"/>
    <cellStyle name="_Power Cost Value Copy 11.30.05 gas 1.09.06 AURORA at 1.10.06_Sch 40 Feeder OH 2008 4" xfId="6392"/>
    <cellStyle name="_Power Cost Value Copy 11.30.05 gas 1.09.06 AURORA at 1.10.06_Sch 40 Interim Energy Rates " xfId="6391"/>
    <cellStyle name="_Power Cost Value Copy 11.30.05 gas 1.09.06 AURORA at 1.10.06_Sch 40 Interim Energy Rates  2" xfId="6390"/>
    <cellStyle name="_Power Cost Value Copy 11.30.05 gas 1.09.06 AURORA at 1.10.06_Sch 40 Interim Energy Rates  2 2" xfId="6389"/>
    <cellStyle name="_Power Cost Value Copy 11.30.05 gas 1.09.06 AURORA at 1.10.06_Sch 40 Interim Energy Rates  2 2 2" xfId="6388"/>
    <cellStyle name="_Power Cost Value Copy 11.30.05 gas 1.09.06 AURORA at 1.10.06_Sch 40 Interim Energy Rates  2 3" xfId="6387"/>
    <cellStyle name="_Power Cost Value Copy 11.30.05 gas 1.09.06 AURORA at 1.10.06_Sch 40 Interim Energy Rates  3" xfId="6386"/>
    <cellStyle name="_Power Cost Value Copy 11.30.05 gas 1.09.06 AURORA at 1.10.06_Sch 40 Interim Energy Rates  3 2" xfId="6385"/>
    <cellStyle name="_Power Cost Value Copy 11.30.05 gas 1.09.06 AURORA at 1.10.06_Sch 40 Substation A&amp;G 2008" xfId="6384"/>
    <cellStyle name="_Power Cost Value Copy 11.30.05 gas 1.09.06 AURORA at 1.10.06_Sch 40 Substation A&amp;G 2008 2" xfId="6383"/>
    <cellStyle name="_Power Cost Value Copy 11.30.05 gas 1.09.06 AURORA at 1.10.06_Sch 40 Substation A&amp;G 2008 2 2" xfId="6382"/>
    <cellStyle name="_Power Cost Value Copy 11.30.05 gas 1.09.06 AURORA at 1.10.06_Sch 40 Substation A&amp;G 2008 2 2 2" xfId="6381"/>
    <cellStyle name="_Power Cost Value Copy 11.30.05 gas 1.09.06 AURORA at 1.10.06_Sch 40 Substation A&amp;G 2008 2 3" xfId="6380"/>
    <cellStyle name="_Power Cost Value Copy 11.30.05 gas 1.09.06 AURORA at 1.10.06_Sch 40 Substation A&amp;G 2008 3" xfId="6379"/>
    <cellStyle name="_Power Cost Value Copy 11.30.05 gas 1.09.06 AURORA at 1.10.06_Sch 40 Substation A&amp;G 2008 3 2" xfId="6378"/>
    <cellStyle name="_Power Cost Value Copy 11.30.05 gas 1.09.06 AURORA at 1.10.06_Sch 40 Substation A&amp;G 2008 4" xfId="6377"/>
    <cellStyle name="_Power Cost Value Copy 11.30.05 gas 1.09.06 AURORA at 1.10.06_Sch 40 Substation O&amp;M 2008" xfId="6376"/>
    <cellStyle name="_Power Cost Value Copy 11.30.05 gas 1.09.06 AURORA at 1.10.06_Sch 40 Substation O&amp;M 2008 2" xfId="6375"/>
    <cellStyle name="_Power Cost Value Copy 11.30.05 gas 1.09.06 AURORA at 1.10.06_Sch 40 Substation O&amp;M 2008 2 2" xfId="6374"/>
    <cellStyle name="_Power Cost Value Copy 11.30.05 gas 1.09.06 AURORA at 1.10.06_Sch 40 Substation O&amp;M 2008 2 2 2" xfId="6373"/>
    <cellStyle name="_Power Cost Value Copy 11.30.05 gas 1.09.06 AURORA at 1.10.06_Sch 40 Substation O&amp;M 2008 2 3" xfId="6372"/>
    <cellStyle name="_Power Cost Value Copy 11.30.05 gas 1.09.06 AURORA at 1.10.06_Sch 40 Substation O&amp;M 2008 3" xfId="6371"/>
    <cellStyle name="_Power Cost Value Copy 11.30.05 gas 1.09.06 AURORA at 1.10.06_Sch 40 Substation O&amp;M 2008 3 2" xfId="6370"/>
    <cellStyle name="_Power Cost Value Copy 11.30.05 gas 1.09.06 AURORA at 1.10.06_Sch 40 Substation O&amp;M 2008 4" xfId="6369"/>
    <cellStyle name="_Power Cost Value Copy 11.30.05 gas 1.09.06 AURORA at 1.10.06_Subs 2008" xfId="6368"/>
    <cellStyle name="_Power Cost Value Copy 11.30.05 gas 1.09.06 AURORA at 1.10.06_Subs 2008 2" xfId="6367"/>
    <cellStyle name="_Power Cost Value Copy 11.30.05 gas 1.09.06 AURORA at 1.10.06_Subs 2008 2 2" xfId="6366"/>
    <cellStyle name="_Power Cost Value Copy 11.30.05 gas 1.09.06 AURORA at 1.10.06_Subs 2008 2 2 2" xfId="6365"/>
    <cellStyle name="_Power Cost Value Copy 11.30.05 gas 1.09.06 AURORA at 1.10.06_Subs 2008 2 3" xfId="6364"/>
    <cellStyle name="_Power Cost Value Copy 11.30.05 gas 1.09.06 AURORA at 1.10.06_Subs 2008 3" xfId="6363"/>
    <cellStyle name="_Power Cost Value Copy 11.30.05 gas 1.09.06 AURORA at 1.10.06_Subs 2008 3 2" xfId="6362"/>
    <cellStyle name="_Power Cost Value Copy 11.30.05 gas 1.09.06 AURORA at 1.10.06_Subs 2008 4" xfId="6361"/>
    <cellStyle name="_Power Cost Value Copy 11.30.05 gas 1.09.06 AURORA at 1.10.06_Transmission Workbook for May BOD" xfId="6360"/>
    <cellStyle name="_Power Cost Value Copy 11.30.05 gas 1.09.06 AURORA at 1.10.06_Transmission Workbook for May BOD 2" xfId="6359"/>
    <cellStyle name="_Power Cost Value Copy 11.30.05 gas 1.09.06 AURORA at 1.10.06_Transmission Workbook for May BOD 3" xfId="6358"/>
    <cellStyle name="_Power Cost Value Copy 11.30.05 gas 1.09.06 AURORA at 1.10.06_Transmission Workbook for May BOD_DEM-WP(C) ENERG10C--ctn Mid-C_042010 2010GRC" xfId="6357"/>
    <cellStyle name="_Power Cost Value Copy 11.30.05 gas 1.09.06 AURORA at 1.10.06_Typical Residential Impacts 10.27.08" xfId="6356"/>
    <cellStyle name="_Power Cost Value Copy 11.30.05 gas 1.09.06 AURORA at 1.10.06_Typical Residential Impacts 10.27.08 2" xfId="6355"/>
    <cellStyle name="_Power Cost Value Copy 11.30.05 gas 1.09.06 AURORA at 1.10.06_Wind Integration 10GRC" xfId="6354"/>
    <cellStyle name="_Power Cost Value Copy 11.30.05 gas 1.09.06 AURORA at 1.10.06_Wind Integration 10GRC 2" xfId="6353"/>
    <cellStyle name="_Power Cost Value Copy 11.30.05 gas 1.09.06 AURORA at 1.10.06_Wind Integration 10GRC 3" xfId="6352"/>
    <cellStyle name="_Power Cost Value Copy 11.30.05 gas 1.09.06 AURORA at 1.10.06_Wind Integration 10GRC_DEM-WP(C) ENERG10C--ctn Mid-C_042010 2010GRC" xfId="6351"/>
    <cellStyle name="_Power Costs Rate Year 11-13-07" xfId="6350"/>
    <cellStyle name="_Power Costs Rate Year 11-13-07 2" xfId="6349"/>
    <cellStyle name="_Price Output" xfId="6348"/>
    <cellStyle name="_Price Output 2" xfId="6347"/>
    <cellStyle name="_Price Output 3" xfId="6346"/>
    <cellStyle name="_Price Output 3 2" xfId="6345"/>
    <cellStyle name="_Price Output_DEM-WP(C) Chelan Power Costs" xfId="6344"/>
    <cellStyle name="_Price Output_DEM-WP(C) ENERG10C--ctn Mid-C_042010 2010GRC" xfId="6343"/>
    <cellStyle name="_Price Output_DEM-WP(C) Gas Transport 2010GRC" xfId="6342"/>
    <cellStyle name="_Price Output_NIM Summary" xfId="6341"/>
    <cellStyle name="_Price Output_NIM Summary 2" xfId="6340"/>
    <cellStyle name="_Price Output_NIM Summary 3" xfId="6339"/>
    <cellStyle name="_Price Output_NIM Summary_DEM-WP(C) ENERG10C--ctn Mid-C_042010 2010GRC" xfId="6338"/>
    <cellStyle name="_Price Output_Wind Integration 10GRC" xfId="6337"/>
    <cellStyle name="_Price Output_Wind Integration 10GRC 2" xfId="6336"/>
    <cellStyle name="_Price Output_Wind Integration 10GRC 3" xfId="6335"/>
    <cellStyle name="_Price Output_Wind Integration 10GRC_DEM-WP(C) ENERG10C--ctn Mid-C_042010 2010GRC" xfId="6334"/>
    <cellStyle name="_Prices" xfId="6333"/>
    <cellStyle name="_Prices 2" xfId="6332"/>
    <cellStyle name="_Prices 3" xfId="6331"/>
    <cellStyle name="_Prices 3 2" xfId="6330"/>
    <cellStyle name="_Prices_DEM-WP(C) Chelan Power Costs" xfId="6329"/>
    <cellStyle name="_Prices_DEM-WP(C) ENERG10C--ctn Mid-C_042010 2010GRC" xfId="6328"/>
    <cellStyle name="_Prices_DEM-WP(C) Gas Transport 2010GRC" xfId="6327"/>
    <cellStyle name="_Prices_NIM Summary" xfId="6326"/>
    <cellStyle name="_Prices_NIM Summary 2" xfId="6325"/>
    <cellStyle name="_Prices_NIM Summary 3" xfId="6324"/>
    <cellStyle name="_Prices_NIM Summary_DEM-WP(C) ENERG10C--ctn Mid-C_042010 2010GRC" xfId="6323"/>
    <cellStyle name="_Prices_Wind Integration 10GRC" xfId="6322"/>
    <cellStyle name="_Prices_Wind Integration 10GRC 2" xfId="6321"/>
    <cellStyle name="_Prices_Wind Integration 10GRC 3" xfId="6320"/>
    <cellStyle name="_Prices_Wind Integration 10GRC_DEM-WP(C) ENERG10C--ctn Mid-C_042010 2010GRC" xfId="6319"/>
    <cellStyle name="_Pro Forma Rev 07 GRC" xfId="6318"/>
    <cellStyle name="_x0013__Rebuttal Power Costs" xfId="6317"/>
    <cellStyle name="_x0013__Rebuttal Power Costs 2" xfId="6316"/>
    <cellStyle name="_x0013__Rebuttal Power Costs 2 2" xfId="6315"/>
    <cellStyle name="_x0013__Rebuttal Power Costs 2 2 2" xfId="6314"/>
    <cellStyle name="_x0013__Rebuttal Power Costs 2 3" xfId="6313"/>
    <cellStyle name="_x0013__Rebuttal Power Costs 3" xfId="6312"/>
    <cellStyle name="_x0013__Rebuttal Power Costs 3 2" xfId="6311"/>
    <cellStyle name="_x0013__Rebuttal Power Costs 4" xfId="6310"/>
    <cellStyle name="_x0013__Rebuttal Power Costs_Adj Bench DR 3 for Initial Briefs (Electric)" xfId="6309"/>
    <cellStyle name="_x0013__Rebuttal Power Costs_Adj Bench DR 3 for Initial Briefs (Electric) 2" xfId="6308"/>
    <cellStyle name="_x0013__Rebuttal Power Costs_Adj Bench DR 3 for Initial Briefs (Electric) 2 2" xfId="6307"/>
    <cellStyle name="_x0013__Rebuttal Power Costs_Adj Bench DR 3 for Initial Briefs (Electric) 2 2 2" xfId="6306"/>
    <cellStyle name="_x0013__Rebuttal Power Costs_Adj Bench DR 3 for Initial Briefs (Electric) 2 3" xfId="6305"/>
    <cellStyle name="_x0013__Rebuttal Power Costs_Adj Bench DR 3 for Initial Briefs (Electric) 3" xfId="6304"/>
    <cellStyle name="_x0013__Rebuttal Power Costs_Adj Bench DR 3 for Initial Briefs (Electric) 3 2" xfId="6303"/>
    <cellStyle name="_x0013__Rebuttal Power Costs_Adj Bench DR 3 for Initial Briefs (Electric) 4" xfId="6302"/>
    <cellStyle name="_x0013__Rebuttal Power Costs_Adj Bench DR 3 for Initial Briefs (Electric)_DEM-WP(C) ENERG10C--ctn Mid-C_042010 2010GRC" xfId="6301"/>
    <cellStyle name="_x0013__Rebuttal Power Costs_DEM-WP(C) ENERG10C--ctn Mid-C_042010 2010GRC" xfId="6300"/>
    <cellStyle name="_x0013__Rebuttal Power Costs_Electric Rev Req Model (2009 GRC) Rebuttal" xfId="6299"/>
    <cellStyle name="_x0013__Rebuttal Power Costs_Electric Rev Req Model (2009 GRC) Rebuttal 2" xfId="6298"/>
    <cellStyle name="_x0013__Rebuttal Power Costs_Electric Rev Req Model (2009 GRC) Rebuttal 2 2" xfId="6297"/>
    <cellStyle name="_x0013__Rebuttal Power Costs_Electric Rev Req Model (2009 GRC) Rebuttal 2 2 2" xfId="6296"/>
    <cellStyle name="_x0013__Rebuttal Power Costs_Electric Rev Req Model (2009 GRC) Rebuttal 2 3" xfId="6295"/>
    <cellStyle name="_x0013__Rebuttal Power Costs_Electric Rev Req Model (2009 GRC) Rebuttal 3" xfId="6294"/>
    <cellStyle name="_x0013__Rebuttal Power Costs_Electric Rev Req Model (2009 GRC) Rebuttal 3 2" xfId="6293"/>
    <cellStyle name="_x0013__Rebuttal Power Costs_Electric Rev Req Model (2009 GRC) Rebuttal 4" xfId="6292"/>
    <cellStyle name="_x0013__Rebuttal Power Costs_Electric Rev Req Model (2009 GRC) Rebuttal REmoval of New  WH Solar AdjustMI" xfId="6291"/>
    <cellStyle name="_x0013__Rebuttal Power Costs_Electric Rev Req Model (2009 GRC) Rebuttal REmoval of New  WH Solar AdjustMI 2" xfId="6290"/>
    <cellStyle name="_x0013__Rebuttal Power Costs_Electric Rev Req Model (2009 GRC) Rebuttal REmoval of New  WH Solar AdjustMI 2 2" xfId="6289"/>
    <cellStyle name="_x0013__Rebuttal Power Costs_Electric Rev Req Model (2009 GRC) Rebuttal REmoval of New  WH Solar AdjustMI 2 2 2" xfId="6288"/>
    <cellStyle name="_x0013__Rebuttal Power Costs_Electric Rev Req Model (2009 GRC) Rebuttal REmoval of New  WH Solar AdjustMI 2 3" xfId="6287"/>
    <cellStyle name="_x0013__Rebuttal Power Costs_Electric Rev Req Model (2009 GRC) Rebuttal REmoval of New  WH Solar AdjustMI 3" xfId="6286"/>
    <cellStyle name="_x0013__Rebuttal Power Costs_Electric Rev Req Model (2009 GRC) Rebuttal REmoval of New  WH Solar AdjustMI 3 2" xfId="6285"/>
    <cellStyle name="_x0013__Rebuttal Power Costs_Electric Rev Req Model (2009 GRC) Rebuttal REmoval of New  WH Solar AdjustMI 4" xfId="6284"/>
    <cellStyle name="_x0013__Rebuttal Power Costs_Electric Rev Req Model (2009 GRC) Rebuttal REmoval of New  WH Solar AdjustMI_DEM-WP(C) ENERG10C--ctn Mid-C_042010 2010GRC" xfId="6283"/>
    <cellStyle name="_x0013__Rebuttal Power Costs_Electric Rev Req Model (2009 GRC) Revised 01-18-2010" xfId="6282"/>
    <cellStyle name="_x0013__Rebuttal Power Costs_Electric Rev Req Model (2009 GRC) Revised 01-18-2010 2" xfId="6281"/>
    <cellStyle name="_x0013__Rebuttal Power Costs_Electric Rev Req Model (2009 GRC) Revised 01-18-2010 2 2" xfId="6280"/>
    <cellStyle name="_x0013__Rebuttal Power Costs_Electric Rev Req Model (2009 GRC) Revised 01-18-2010 2 2 2" xfId="6279"/>
    <cellStyle name="_x0013__Rebuttal Power Costs_Electric Rev Req Model (2009 GRC) Revised 01-18-2010 2 3" xfId="6278"/>
    <cellStyle name="_x0013__Rebuttal Power Costs_Electric Rev Req Model (2009 GRC) Revised 01-18-2010 3" xfId="6277"/>
    <cellStyle name="_x0013__Rebuttal Power Costs_Electric Rev Req Model (2009 GRC) Revised 01-18-2010 3 2" xfId="6276"/>
    <cellStyle name="_x0013__Rebuttal Power Costs_Electric Rev Req Model (2009 GRC) Revised 01-18-2010 4" xfId="6275"/>
    <cellStyle name="_x0013__Rebuttal Power Costs_Electric Rev Req Model (2009 GRC) Revised 01-18-2010_DEM-WP(C) ENERG10C--ctn Mid-C_042010 2010GRC" xfId="6274"/>
    <cellStyle name="_x0013__Rebuttal Power Costs_Final Order Electric EXHIBIT A-1" xfId="6273"/>
    <cellStyle name="_x0013__Rebuttal Power Costs_Final Order Electric EXHIBIT A-1 2" xfId="6272"/>
    <cellStyle name="_x0013__Rebuttal Power Costs_Final Order Electric EXHIBIT A-1 2 2" xfId="6271"/>
    <cellStyle name="_x0013__Rebuttal Power Costs_Final Order Electric EXHIBIT A-1 2 2 2" xfId="6270"/>
    <cellStyle name="_x0013__Rebuttal Power Costs_Final Order Electric EXHIBIT A-1 2 3" xfId="6269"/>
    <cellStyle name="_x0013__Rebuttal Power Costs_Final Order Electric EXHIBIT A-1 3" xfId="6268"/>
    <cellStyle name="_x0013__Rebuttal Power Costs_Final Order Electric EXHIBIT A-1 3 2" xfId="6267"/>
    <cellStyle name="_x0013__Rebuttal Power Costs_Final Order Electric EXHIBIT A-1 4" xfId="6266"/>
    <cellStyle name="_recommendation" xfId="6265"/>
    <cellStyle name="_recommendation 2" xfId="6264"/>
    <cellStyle name="_recommendation 3" xfId="6263"/>
    <cellStyle name="_recommendation 3 2" xfId="6262"/>
    <cellStyle name="_recommendation_DEM-WP(C) Chelan Power Costs" xfId="6261"/>
    <cellStyle name="_recommendation_DEM-WP(C) ENERG10C--ctn Mid-C_042010 2010GRC" xfId="6260"/>
    <cellStyle name="_recommendation_DEM-WP(C) Gas Transport 2010GRC" xfId="6259"/>
    <cellStyle name="_recommendation_DEM-WP(C) Wind Integration Summary 2010GRC" xfId="6258"/>
    <cellStyle name="_recommendation_DEM-WP(C) Wind Integration Summary 2010GRC 2" xfId="6257"/>
    <cellStyle name="_recommendation_DEM-WP(C) Wind Integration Summary 2010GRC 3" xfId="6256"/>
    <cellStyle name="_recommendation_DEM-WP(C) Wind Integration Summary 2010GRC_DEM-WP(C) ENERG10C--ctn Mid-C_042010 2010GRC" xfId="6255"/>
    <cellStyle name="_recommendation_NIM Summary" xfId="6254"/>
    <cellStyle name="_recommendation_NIM Summary 2" xfId="6253"/>
    <cellStyle name="_recommendation_NIM Summary 3" xfId="6252"/>
    <cellStyle name="_recommendation_NIM Summary_DEM-WP(C) ENERG10C--ctn Mid-C_042010 2010GRC" xfId="6251"/>
    <cellStyle name="_Recon to Darrin's 5.11.05 proforma" xfId="6250"/>
    <cellStyle name="_Recon to Darrin's 5.11.05 proforma 2" xfId="6249"/>
    <cellStyle name="_Recon to Darrin's 5.11.05 proforma 2 2" xfId="6248"/>
    <cellStyle name="_Recon to Darrin's 5.11.05 proforma 2 2 2" xfId="6247"/>
    <cellStyle name="_Recon to Darrin's 5.11.05 proforma 2 2 2 2" xfId="6246"/>
    <cellStyle name="_Recon to Darrin's 5.11.05 proforma 2 2 3" xfId="6245"/>
    <cellStyle name="_Recon to Darrin's 5.11.05 proforma 2 3" xfId="6244"/>
    <cellStyle name="_Recon to Darrin's 5.11.05 proforma 2 3 2" xfId="6243"/>
    <cellStyle name="_Recon to Darrin's 5.11.05 proforma 2 4" xfId="6242"/>
    <cellStyle name="_Recon to Darrin's 5.11.05 proforma 3" xfId="6241"/>
    <cellStyle name="_Recon to Darrin's 5.11.05 proforma 3 2" xfId="6240"/>
    <cellStyle name="_Recon to Darrin's 5.11.05 proforma 3 2 2" xfId="6239"/>
    <cellStyle name="_Recon to Darrin's 5.11.05 proforma 3 2 2 2" xfId="6238"/>
    <cellStyle name="_Recon to Darrin's 5.11.05 proforma 3 2 3" xfId="6237"/>
    <cellStyle name="_Recon to Darrin's 5.11.05 proforma 3 3" xfId="6236"/>
    <cellStyle name="_Recon to Darrin's 5.11.05 proforma 3 3 2" xfId="6235"/>
    <cellStyle name="_Recon to Darrin's 5.11.05 proforma 3 3 2 2" xfId="6234"/>
    <cellStyle name="_Recon to Darrin's 5.11.05 proforma 3 3 3" xfId="6233"/>
    <cellStyle name="_Recon to Darrin's 5.11.05 proforma 3 4" xfId="6232"/>
    <cellStyle name="_Recon to Darrin's 5.11.05 proforma 3 4 2" xfId="6231"/>
    <cellStyle name="_Recon to Darrin's 5.11.05 proforma 3 4 2 2" xfId="6230"/>
    <cellStyle name="_Recon to Darrin's 5.11.05 proforma 3 4 3" xfId="6229"/>
    <cellStyle name="_Recon to Darrin's 5.11.05 proforma 4" xfId="6228"/>
    <cellStyle name="_Recon to Darrin's 5.11.05 proforma 4 2" xfId="6227"/>
    <cellStyle name="_Recon to Darrin's 5.11.05 proforma 4 2 2" xfId="6226"/>
    <cellStyle name="_Recon to Darrin's 5.11.05 proforma 4 3" xfId="6225"/>
    <cellStyle name="_Recon to Darrin's 5.11.05 proforma 5" xfId="6224"/>
    <cellStyle name="_Recon to Darrin's 5.11.05 proforma 5 2" xfId="6223"/>
    <cellStyle name="_Recon to Darrin's 5.11.05 proforma 5 3" xfId="6222"/>
    <cellStyle name="_Recon to Darrin's 5.11.05 proforma 6" xfId="6221"/>
    <cellStyle name="_Recon to Darrin's 5.11.05 proforma 7" xfId="6220"/>
    <cellStyle name="_Recon to Darrin's 5.11.05 proforma 7 2" xfId="6219"/>
    <cellStyle name="_Recon to Darrin's 5.11.05 proforma 8" xfId="6218"/>
    <cellStyle name="_Recon to Darrin's 5.11.05 proforma 8 2" xfId="6217"/>
    <cellStyle name="_Recon to Darrin's 5.11.05 proforma_(C) WHE Proforma with ITC cash grant 10 Yr Amort_for deferral_102809" xfId="6216"/>
    <cellStyle name="_Recon to Darrin's 5.11.05 proforma_(C) WHE Proforma with ITC cash grant 10 Yr Amort_for deferral_102809 2" xfId="6215"/>
    <cellStyle name="_Recon to Darrin's 5.11.05 proforma_(C) WHE Proforma with ITC cash grant 10 Yr Amort_for deferral_102809 2 2" xfId="6214"/>
    <cellStyle name="_Recon to Darrin's 5.11.05 proforma_(C) WHE Proforma with ITC cash grant 10 Yr Amort_for deferral_102809 2 2 2" xfId="6213"/>
    <cellStyle name="_Recon to Darrin's 5.11.05 proforma_(C) WHE Proforma with ITC cash grant 10 Yr Amort_for deferral_102809 2 3" xfId="6212"/>
    <cellStyle name="_Recon to Darrin's 5.11.05 proforma_(C) WHE Proforma with ITC cash grant 10 Yr Amort_for deferral_102809 3" xfId="6211"/>
    <cellStyle name="_Recon to Darrin's 5.11.05 proforma_(C) WHE Proforma with ITC cash grant 10 Yr Amort_for deferral_102809 3 2" xfId="6210"/>
    <cellStyle name="_Recon to Darrin's 5.11.05 proforma_(C) WHE Proforma with ITC cash grant 10 Yr Amort_for deferral_102809 4" xfId="6209"/>
    <cellStyle name="_Recon to Darrin's 5.11.05 proforma_(C) WHE Proforma with ITC cash grant 10 Yr Amort_for deferral_102809_16.07E Wild Horse Wind Expansionwrkingfile" xfId="6208"/>
    <cellStyle name="_Recon to Darrin's 5.11.05 proforma_(C) WHE Proforma with ITC cash grant 10 Yr Amort_for deferral_102809_16.07E Wild Horse Wind Expansionwrkingfile 2" xfId="6207"/>
    <cellStyle name="_Recon to Darrin's 5.11.05 proforma_(C) WHE Proforma with ITC cash grant 10 Yr Amort_for deferral_102809_16.07E Wild Horse Wind Expansionwrkingfile 2 2" xfId="6206"/>
    <cellStyle name="_Recon to Darrin's 5.11.05 proforma_(C) WHE Proforma with ITC cash grant 10 Yr Amort_for deferral_102809_16.07E Wild Horse Wind Expansionwrkingfile 2 2 2" xfId="6205"/>
    <cellStyle name="_Recon to Darrin's 5.11.05 proforma_(C) WHE Proforma with ITC cash grant 10 Yr Amort_for deferral_102809_16.07E Wild Horse Wind Expansionwrkingfile 2 3" xfId="6204"/>
    <cellStyle name="_Recon to Darrin's 5.11.05 proforma_(C) WHE Proforma with ITC cash grant 10 Yr Amort_for deferral_102809_16.07E Wild Horse Wind Expansionwrkingfile 3" xfId="6203"/>
    <cellStyle name="_Recon to Darrin's 5.11.05 proforma_(C) WHE Proforma with ITC cash grant 10 Yr Amort_for deferral_102809_16.07E Wild Horse Wind Expansionwrkingfile 3 2" xfId="6202"/>
    <cellStyle name="_Recon to Darrin's 5.11.05 proforma_(C) WHE Proforma with ITC cash grant 10 Yr Amort_for deferral_102809_16.07E Wild Horse Wind Expansionwrkingfile 4" xfId="6201"/>
    <cellStyle name="_Recon to Darrin's 5.11.05 proforma_(C) WHE Proforma with ITC cash grant 10 Yr Amort_for deferral_102809_16.07E Wild Horse Wind Expansionwrkingfile SF" xfId="6200"/>
    <cellStyle name="_Recon to Darrin's 5.11.05 proforma_(C) WHE Proforma with ITC cash grant 10 Yr Amort_for deferral_102809_16.07E Wild Horse Wind Expansionwrkingfile SF 2" xfId="6199"/>
    <cellStyle name="_Recon to Darrin's 5.11.05 proforma_(C) WHE Proforma with ITC cash grant 10 Yr Amort_for deferral_102809_16.07E Wild Horse Wind Expansionwrkingfile SF 2 2" xfId="6198"/>
    <cellStyle name="_Recon to Darrin's 5.11.05 proforma_(C) WHE Proforma with ITC cash grant 10 Yr Amort_for deferral_102809_16.07E Wild Horse Wind Expansionwrkingfile SF 2 2 2" xfId="6197"/>
    <cellStyle name="_Recon to Darrin's 5.11.05 proforma_(C) WHE Proforma with ITC cash grant 10 Yr Amort_for deferral_102809_16.07E Wild Horse Wind Expansionwrkingfile SF 2 3" xfId="6196"/>
    <cellStyle name="_Recon to Darrin's 5.11.05 proforma_(C) WHE Proforma with ITC cash grant 10 Yr Amort_for deferral_102809_16.07E Wild Horse Wind Expansionwrkingfile SF 3" xfId="6195"/>
    <cellStyle name="_Recon to Darrin's 5.11.05 proforma_(C) WHE Proforma with ITC cash grant 10 Yr Amort_for deferral_102809_16.07E Wild Horse Wind Expansionwrkingfile SF 3 2" xfId="6194"/>
    <cellStyle name="_Recon to Darrin's 5.11.05 proforma_(C) WHE Proforma with ITC cash grant 10 Yr Amort_for deferral_102809_16.07E Wild Horse Wind Expansionwrkingfile SF 4" xfId="6193"/>
    <cellStyle name="_Recon to Darrin's 5.11.05 proforma_(C) WHE Proforma with ITC cash grant 10 Yr Amort_for deferral_102809_16.07E Wild Horse Wind Expansionwrkingfile SF_DEM-WP(C) ENERG10C--ctn Mid-C_042010 2010GRC" xfId="6192"/>
    <cellStyle name="_Recon to Darrin's 5.11.05 proforma_(C) WHE Proforma with ITC cash grant 10 Yr Amort_for deferral_102809_16.07E Wild Horse Wind Expansionwrkingfile_DEM-WP(C) ENERG10C--ctn Mid-C_042010 2010GRC" xfId="6191"/>
    <cellStyle name="_Recon to Darrin's 5.11.05 proforma_(C) WHE Proforma with ITC cash grant 10 Yr Amort_for deferral_102809_16.37E Wild Horse Expansion DeferralRevwrkingfile SF" xfId="6190"/>
    <cellStyle name="_Recon to Darrin's 5.11.05 proforma_(C) WHE Proforma with ITC cash grant 10 Yr Amort_for deferral_102809_16.37E Wild Horse Expansion DeferralRevwrkingfile SF 2" xfId="6189"/>
    <cellStyle name="_Recon to Darrin's 5.11.05 proforma_(C) WHE Proforma with ITC cash grant 10 Yr Amort_for deferral_102809_16.37E Wild Horse Expansion DeferralRevwrkingfile SF 2 2" xfId="6188"/>
    <cellStyle name="_Recon to Darrin's 5.11.05 proforma_(C) WHE Proforma with ITC cash grant 10 Yr Amort_for deferral_102809_16.37E Wild Horse Expansion DeferralRevwrkingfile SF 2 2 2" xfId="6187"/>
    <cellStyle name="_Recon to Darrin's 5.11.05 proforma_(C) WHE Proforma with ITC cash grant 10 Yr Amort_for deferral_102809_16.37E Wild Horse Expansion DeferralRevwrkingfile SF 2 3" xfId="6186"/>
    <cellStyle name="_Recon to Darrin's 5.11.05 proforma_(C) WHE Proforma with ITC cash grant 10 Yr Amort_for deferral_102809_16.37E Wild Horse Expansion DeferralRevwrkingfile SF 3" xfId="6185"/>
    <cellStyle name="_Recon to Darrin's 5.11.05 proforma_(C) WHE Proforma with ITC cash grant 10 Yr Amort_for deferral_102809_16.37E Wild Horse Expansion DeferralRevwrkingfile SF 3 2" xfId="6184"/>
    <cellStyle name="_Recon to Darrin's 5.11.05 proforma_(C) WHE Proforma with ITC cash grant 10 Yr Amort_for deferral_102809_16.37E Wild Horse Expansion DeferralRevwrkingfile SF 4" xfId="6183"/>
    <cellStyle name="_Recon to Darrin's 5.11.05 proforma_(C) WHE Proforma with ITC cash grant 10 Yr Amort_for deferral_102809_16.37E Wild Horse Expansion DeferralRevwrkingfile SF_DEM-WP(C) ENERG10C--ctn Mid-C_042010 2010GRC" xfId="6182"/>
    <cellStyle name="_Recon to Darrin's 5.11.05 proforma_(C) WHE Proforma with ITC cash grant 10 Yr Amort_for deferral_102809_DEM-WP(C) ENERG10C--ctn Mid-C_042010 2010GRC" xfId="6181"/>
    <cellStyle name="_Recon to Darrin's 5.11.05 proforma_(C) WHE Proforma with ITC cash grant 10 Yr Amort_for rebuttal_120709" xfId="6180"/>
    <cellStyle name="_Recon to Darrin's 5.11.05 proforma_(C) WHE Proforma with ITC cash grant 10 Yr Amort_for rebuttal_120709 2" xfId="6179"/>
    <cellStyle name="_Recon to Darrin's 5.11.05 proforma_(C) WHE Proforma with ITC cash grant 10 Yr Amort_for rebuttal_120709 2 2" xfId="6178"/>
    <cellStyle name="_Recon to Darrin's 5.11.05 proforma_(C) WHE Proforma with ITC cash grant 10 Yr Amort_for rebuttal_120709 2 2 2" xfId="6177"/>
    <cellStyle name="_Recon to Darrin's 5.11.05 proforma_(C) WHE Proforma with ITC cash grant 10 Yr Amort_for rebuttal_120709 2 3" xfId="6176"/>
    <cellStyle name="_Recon to Darrin's 5.11.05 proforma_(C) WHE Proforma with ITC cash grant 10 Yr Amort_for rebuttal_120709 3" xfId="6175"/>
    <cellStyle name="_Recon to Darrin's 5.11.05 proforma_(C) WHE Proforma with ITC cash grant 10 Yr Amort_for rebuttal_120709 3 2" xfId="6174"/>
    <cellStyle name="_Recon to Darrin's 5.11.05 proforma_(C) WHE Proforma with ITC cash grant 10 Yr Amort_for rebuttal_120709 4" xfId="6173"/>
    <cellStyle name="_Recon to Darrin's 5.11.05 proforma_(C) WHE Proforma with ITC cash grant 10 Yr Amort_for rebuttal_120709_DEM-WP(C) ENERG10C--ctn Mid-C_042010 2010GRC" xfId="6172"/>
    <cellStyle name="_Recon to Darrin's 5.11.05 proforma_04.07E Wild Horse Wind Expansion" xfId="6171"/>
    <cellStyle name="_Recon to Darrin's 5.11.05 proforma_04.07E Wild Horse Wind Expansion 2" xfId="6170"/>
    <cellStyle name="_Recon to Darrin's 5.11.05 proforma_04.07E Wild Horse Wind Expansion 2 2" xfId="6169"/>
    <cellStyle name="_Recon to Darrin's 5.11.05 proforma_04.07E Wild Horse Wind Expansion 2 2 2" xfId="6168"/>
    <cellStyle name="_Recon to Darrin's 5.11.05 proforma_04.07E Wild Horse Wind Expansion 2 3" xfId="6167"/>
    <cellStyle name="_Recon to Darrin's 5.11.05 proforma_04.07E Wild Horse Wind Expansion 3" xfId="6166"/>
    <cellStyle name="_Recon to Darrin's 5.11.05 proforma_04.07E Wild Horse Wind Expansion 3 2" xfId="6165"/>
    <cellStyle name="_Recon to Darrin's 5.11.05 proforma_04.07E Wild Horse Wind Expansion 4" xfId="6164"/>
    <cellStyle name="_Recon to Darrin's 5.11.05 proforma_04.07E Wild Horse Wind Expansion_16.07E Wild Horse Wind Expansionwrkingfile" xfId="6163"/>
    <cellStyle name="_Recon to Darrin's 5.11.05 proforma_04.07E Wild Horse Wind Expansion_16.07E Wild Horse Wind Expansionwrkingfile 2" xfId="6162"/>
    <cellStyle name="_Recon to Darrin's 5.11.05 proforma_04.07E Wild Horse Wind Expansion_16.07E Wild Horse Wind Expansionwrkingfile 2 2" xfId="6161"/>
    <cellStyle name="_Recon to Darrin's 5.11.05 proforma_04.07E Wild Horse Wind Expansion_16.07E Wild Horse Wind Expansionwrkingfile 2 2 2" xfId="6160"/>
    <cellStyle name="_Recon to Darrin's 5.11.05 proforma_04.07E Wild Horse Wind Expansion_16.07E Wild Horse Wind Expansionwrkingfile 2 3" xfId="6159"/>
    <cellStyle name="_Recon to Darrin's 5.11.05 proforma_04.07E Wild Horse Wind Expansion_16.07E Wild Horse Wind Expansionwrkingfile 3" xfId="6158"/>
    <cellStyle name="_Recon to Darrin's 5.11.05 proforma_04.07E Wild Horse Wind Expansion_16.07E Wild Horse Wind Expansionwrkingfile 3 2" xfId="6157"/>
    <cellStyle name="_Recon to Darrin's 5.11.05 proforma_04.07E Wild Horse Wind Expansion_16.07E Wild Horse Wind Expansionwrkingfile 4" xfId="6156"/>
    <cellStyle name="_Recon to Darrin's 5.11.05 proforma_04.07E Wild Horse Wind Expansion_16.07E Wild Horse Wind Expansionwrkingfile SF" xfId="6155"/>
    <cellStyle name="_Recon to Darrin's 5.11.05 proforma_04.07E Wild Horse Wind Expansion_16.07E Wild Horse Wind Expansionwrkingfile SF 2" xfId="6154"/>
    <cellStyle name="_Recon to Darrin's 5.11.05 proforma_04.07E Wild Horse Wind Expansion_16.07E Wild Horse Wind Expansionwrkingfile SF 2 2" xfId="6153"/>
    <cellStyle name="_Recon to Darrin's 5.11.05 proforma_04.07E Wild Horse Wind Expansion_16.07E Wild Horse Wind Expansionwrkingfile SF 2 2 2" xfId="6152"/>
    <cellStyle name="_Recon to Darrin's 5.11.05 proforma_04.07E Wild Horse Wind Expansion_16.07E Wild Horse Wind Expansionwrkingfile SF 2 3" xfId="6151"/>
    <cellStyle name="_Recon to Darrin's 5.11.05 proforma_04.07E Wild Horse Wind Expansion_16.07E Wild Horse Wind Expansionwrkingfile SF 3" xfId="6150"/>
    <cellStyle name="_Recon to Darrin's 5.11.05 proforma_04.07E Wild Horse Wind Expansion_16.07E Wild Horse Wind Expansionwrkingfile SF 3 2" xfId="6149"/>
    <cellStyle name="_Recon to Darrin's 5.11.05 proforma_04.07E Wild Horse Wind Expansion_16.07E Wild Horse Wind Expansionwrkingfile SF 4" xfId="6148"/>
    <cellStyle name="_Recon to Darrin's 5.11.05 proforma_04.07E Wild Horse Wind Expansion_16.07E Wild Horse Wind Expansionwrkingfile SF_DEM-WP(C) ENERG10C--ctn Mid-C_042010 2010GRC" xfId="6147"/>
    <cellStyle name="_Recon to Darrin's 5.11.05 proforma_04.07E Wild Horse Wind Expansion_16.07E Wild Horse Wind Expansionwrkingfile_DEM-WP(C) ENERG10C--ctn Mid-C_042010 2010GRC" xfId="6146"/>
    <cellStyle name="_Recon to Darrin's 5.11.05 proforma_04.07E Wild Horse Wind Expansion_16.37E Wild Horse Expansion DeferralRevwrkingfile SF" xfId="6145"/>
    <cellStyle name="_Recon to Darrin's 5.11.05 proforma_04.07E Wild Horse Wind Expansion_16.37E Wild Horse Expansion DeferralRevwrkingfile SF 2" xfId="6144"/>
    <cellStyle name="_Recon to Darrin's 5.11.05 proforma_04.07E Wild Horse Wind Expansion_16.37E Wild Horse Expansion DeferralRevwrkingfile SF 2 2" xfId="6143"/>
    <cellStyle name="_Recon to Darrin's 5.11.05 proforma_04.07E Wild Horse Wind Expansion_16.37E Wild Horse Expansion DeferralRevwrkingfile SF 2 2 2" xfId="6142"/>
    <cellStyle name="_Recon to Darrin's 5.11.05 proforma_04.07E Wild Horse Wind Expansion_16.37E Wild Horse Expansion DeferralRevwrkingfile SF 2 3" xfId="6141"/>
    <cellStyle name="_Recon to Darrin's 5.11.05 proforma_04.07E Wild Horse Wind Expansion_16.37E Wild Horse Expansion DeferralRevwrkingfile SF 3" xfId="6140"/>
    <cellStyle name="_Recon to Darrin's 5.11.05 proforma_04.07E Wild Horse Wind Expansion_16.37E Wild Horse Expansion DeferralRevwrkingfile SF 3 2" xfId="6139"/>
    <cellStyle name="_Recon to Darrin's 5.11.05 proforma_04.07E Wild Horse Wind Expansion_16.37E Wild Horse Expansion DeferralRevwrkingfile SF 4" xfId="6138"/>
    <cellStyle name="_Recon to Darrin's 5.11.05 proforma_04.07E Wild Horse Wind Expansion_16.37E Wild Horse Expansion DeferralRevwrkingfile SF_DEM-WP(C) ENERG10C--ctn Mid-C_042010 2010GRC" xfId="6137"/>
    <cellStyle name="_Recon to Darrin's 5.11.05 proforma_04.07E Wild Horse Wind Expansion_DEM-WP(C) ENERG10C--ctn Mid-C_042010 2010GRC" xfId="6136"/>
    <cellStyle name="_Recon to Darrin's 5.11.05 proforma_16.07E Wild Horse Wind Expansionwrkingfile" xfId="6135"/>
    <cellStyle name="_Recon to Darrin's 5.11.05 proforma_16.07E Wild Horse Wind Expansionwrkingfile 2" xfId="6134"/>
    <cellStyle name="_Recon to Darrin's 5.11.05 proforma_16.07E Wild Horse Wind Expansionwrkingfile 2 2" xfId="6133"/>
    <cellStyle name="_Recon to Darrin's 5.11.05 proforma_16.07E Wild Horse Wind Expansionwrkingfile 2 2 2" xfId="6132"/>
    <cellStyle name="_Recon to Darrin's 5.11.05 proforma_16.07E Wild Horse Wind Expansionwrkingfile 2 3" xfId="6131"/>
    <cellStyle name="_Recon to Darrin's 5.11.05 proforma_16.07E Wild Horse Wind Expansionwrkingfile 3" xfId="6130"/>
    <cellStyle name="_Recon to Darrin's 5.11.05 proforma_16.07E Wild Horse Wind Expansionwrkingfile 3 2" xfId="6129"/>
    <cellStyle name="_Recon to Darrin's 5.11.05 proforma_16.07E Wild Horse Wind Expansionwrkingfile 4" xfId="6128"/>
    <cellStyle name="_Recon to Darrin's 5.11.05 proforma_16.07E Wild Horse Wind Expansionwrkingfile SF" xfId="6127"/>
    <cellStyle name="_Recon to Darrin's 5.11.05 proforma_16.07E Wild Horse Wind Expansionwrkingfile SF 2" xfId="6126"/>
    <cellStyle name="_Recon to Darrin's 5.11.05 proforma_16.07E Wild Horse Wind Expansionwrkingfile SF 2 2" xfId="6125"/>
    <cellStyle name="_Recon to Darrin's 5.11.05 proforma_16.07E Wild Horse Wind Expansionwrkingfile SF 2 2 2" xfId="6124"/>
    <cellStyle name="_Recon to Darrin's 5.11.05 proforma_16.07E Wild Horse Wind Expansionwrkingfile SF 2 3" xfId="6123"/>
    <cellStyle name="_Recon to Darrin's 5.11.05 proforma_16.07E Wild Horse Wind Expansionwrkingfile SF 3" xfId="6122"/>
    <cellStyle name="_Recon to Darrin's 5.11.05 proforma_16.07E Wild Horse Wind Expansionwrkingfile SF 3 2" xfId="6121"/>
    <cellStyle name="_Recon to Darrin's 5.11.05 proforma_16.07E Wild Horse Wind Expansionwrkingfile SF 4" xfId="6120"/>
    <cellStyle name="_Recon to Darrin's 5.11.05 proforma_16.07E Wild Horse Wind Expansionwrkingfile SF_DEM-WP(C) ENERG10C--ctn Mid-C_042010 2010GRC" xfId="6119"/>
    <cellStyle name="_Recon to Darrin's 5.11.05 proforma_16.07E Wild Horse Wind Expansionwrkingfile_DEM-WP(C) ENERG10C--ctn Mid-C_042010 2010GRC" xfId="6118"/>
    <cellStyle name="_Recon to Darrin's 5.11.05 proforma_16.37E Wild Horse Expansion DeferralRevwrkingfile SF" xfId="6117"/>
    <cellStyle name="_Recon to Darrin's 5.11.05 proforma_16.37E Wild Horse Expansion DeferralRevwrkingfile SF 2" xfId="6116"/>
    <cellStyle name="_Recon to Darrin's 5.11.05 proforma_16.37E Wild Horse Expansion DeferralRevwrkingfile SF 2 2" xfId="6115"/>
    <cellStyle name="_Recon to Darrin's 5.11.05 proforma_16.37E Wild Horse Expansion DeferralRevwrkingfile SF 2 2 2" xfId="6114"/>
    <cellStyle name="_Recon to Darrin's 5.11.05 proforma_16.37E Wild Horse Expansion DeferralRevwrkingfile SF 2 3" xfId="6113"/>
    <cellStyle name="_Recon to Darrin's 5.11.05 proforma_16.37E Wild Horse Expansion DeferralRevwrkingfile SF 3" xfId="6112"/>
    <cellStyle name="_Recon to Darrin's 5.11.05 proforma_16.37E Wild Horse Expansion DeferralRevwrkingfile SF 3 2" xfId="6111"/>
    <cellStyle name="_Recon to Darrin's 5.11.05 proforma_16.37E Wild Horse Expansion DeferralRevwrkingfile SF 4" xfId="6110"/>
    <cellStyle name="_Recon to Darrin's 5.11.05 proforma_16.37E Wild Horse Expansion DeferralRevwrkingfile SF_DEM-WP(C) ENERG10C--ctn Mid-C_042010 2010GRC" xfId="6109"/>
    <cellStyle name="_Recon to Darrin's 5.11.05 proforma_2009 Compliance Filing PCA Exhibits for GRC" xfId="6108"/>
    <cellStyle name="_Recon to Darrin's 5.11.05 proforma_2009 Compliance Filing PCA Exhibits for GRC 2" xfId="6107"/>
    <cellStyle name="_Recon to Darrin's 5.11.05 proforma_2009 GRC Compl Filing - Exhibit D" xfId="6106"/>
    <cellStyle name="_Recon to Darrin's 5.11.05 proforma_2009 GRC Compl Filing - Exhibit D 2" xfId="6105"/>
    <cellStyle name="_Recon to Darrin's 5.11.05 proforma_2009 GRC Compl Filing - Exhibit D 3" xfId="6104"/>
    <cellStyle name="_Recon to Darrin's 5.11.05 proforma_2009 GRC Compl Filing - Exhibit D_DEM-WP(C) ENERG10C--ctn Mid-C_042010 2010GRC" xfId="6103"/>
    <cellStyle name="_Recon to Darrin's 5.11.05 proforma_2010 PTC's July1_Dec31 2010 " xfId="6102"/>
    <cellStyle name="_Recon to Darrin's 5.11.05 proforma_2010 PTC's Sept10_Aug11 (Version 4)" xfId="6101"/>
    <cellStyle name="_Recon to Darrin's 5.11.05 proforma_3.01 Income Statement" xfId="6100"/>
    <cellStyle name="_Recon to Darrin's 5.11.05 proforma_4 31 Regulatory Assets and Liabilities  7 06- Exhibit D" xfId="6099"/>
    <cellStyle name="_Recon to Darrin's 5.11.05 proforma_4 31 Regulatory Assets and Liabilities  7 06- Exhibit D 2" xfId="6098"/>
    <cellStyle name="_Recon to Darrin's 5.11.05 proforma_4 31 Regulatory Assets and Liabilities  7 06- Exhibit D 2 2" xfId="6097"/>
    <cellStyle name="_Recon to Darrin's 5.11.05 proforma_4 31 Regulatory Assets and Liabilities  7 06- Exhibit D 2 2 2" xfId="6096"/>
    <cellStyle name="_Recon to Darrin's 5.11.05 proforma_4 31 Regulatory Assets and Liabilities  7 06- Exhibit D 2 3" xfId="6095"/>
    <cellStyle name="_Recon to Darrin's 5.11.05 proforma_4 31 Regulatory Assets and Liabilities  7 06- Exhibit D 3" xfId="6094"/>
    <cellStyle name="_Recon to Darrin's 5.11.05 proforma_4 31 Regulatory Assets and Liabilities  7 06- Exhibit D 3 2" xfId="6093"/>
    <cellStyle name="_Recon to Darrin's 5.11.05 proforma_4 31 Regulatory Assets and Liabilities  7 06- Exhibit D 4" xfId="6092"/>
    <cellStyle name="_Recon to Darrin's 5.11.05 proforma_4 31 Regulatory Assets and Liabilities  7 06- Exhibit D_DEM-WP(C) ENERG10C--ctn Mid-C_042010 2010GRC" xfId="6091"/>
    <cellStyle name="_Recon to Darrin's 5.11.05 proforma_4 31 Regulatory Assets and Liabilities  7 06- Exhibit D_NIM Summary" xfId="6090"/>
    <cellStyle name="_Recon to Darrin's 5.11.05 proforma_4 31 Regulatory Assets and Liabilities  7 06- Exhibit D_NIM Summary 2" xfId="6089"/>
    <cellStyle name="_Recon to Darrin's 5.11.05 proforma_4 31 Regulatory Assets and Liabilities  7 06- Exhibit D_NIM Summary 3" xfId="6088"/>
    <cellStyle name="_Recon to Darrin's 5.11.05 proforma_4 31 Regulatory Assets and Liabilities  7 06- Exhibit D_NIM Summary_DEM-WP(C) ENERG10C--ctn Mid-C_042010 2010GRC" xfId="6087"/>
    <cellStyle name="_Recon to Darrin's 5.11.05 proforma_4 31 Regulatory Assets and Liabilities  7 06- Exhibit D_NIM+O&amp;M" xfId="6086"/>
    <cellStyle name="_Recon to Darrin's 5.11.05 proforma_4 31 Regulatory Assets and Liabilities  7 06- Exhibit D_NIM+O&amp;M Monthly" xfId="6085"/>
    <cellStyle name="_Recon to Darrin's 5.11.05 proforma_4 31E Reg Asset  Liab and EXH D" xfId="6084"/>
    <cellStyle name="_Recon to Darrin's 5.11.05 proforma_4 31E Reg Asset  Liab and EXH D _ Aug 10 Filing (2)" xfId="6083"/>
    <cellStyle name="_Recon to Darrin's 5.11.05 proforma_4 32 Regulatory Assets and Liabilities  7 06- Exhibit D" xfId="6082"/>
    <cellStyle name="_Recon to Darrin's 5.11.05 proforma_4 32 Regulatory Assets and Liabilities  7 06- Exhibit D 2" xfId="6081"/>
    <cellStyle name="_Recon to Darrin's 5.11.05 proforma_4 32 Regulatory Assets and Liabilities  7 06- Exhibit D 2 2" xfId="6080"/>
    <cellStyle name="_Recon to Darrin's 5.11.05 proforma_4 32 Regulatory Assets and Liabilities  7 06- Exhibit D 2 2 2" xfId="6079"/>
    <cellStyle name="_Recon to Darrin's 5.11.05 proforma_4 32 Regulatory Assets and Liabilities  7 06- Exhibit D 2 3" xfId="6078"/>
    <cellStyle name="_Recon to Darrin's 5.11.05 proforma_4 32 Regulatory Assets and Liabilities  7 06- Exhibit D 3" xfId="6077"/>
    <cellStyle name="_Recon to Darrin's 5.11.05 proforma_4 32 Regulatory Assets and Liabilities  7 06- Exhibit D 3 2" xfId="6076"/>
    <cellStyle name="_Recon to Darrin's 5.11.05 proforma_4 32 Regulatory Assets and Liabilities  7 06- Exhibit D 4" xfId="6075"/>
    <cellStyle name="_Recon to Darrin's 5.11.05 proforma_4 32 Regulatory Assets and Liabilities  7 06- Exhibit D_DEM-WP(C) ENERG10C--ctn Mid-C_042010 2010GRC" xfId="6074"/>
    <cellStyle name="_Recon to Darrin's 5.11.05 proforma_4 32 Regulatory Assets and Liabilities  7 06- Exhibit D_NIM Summary" xfId="6073"/>
    <cellStyle name="_Recon to Darrin's 5.11.05 proforma_4 32 Regulatory Assets and Liabilities  7 06- Exhibit D_NIM Summary 2" xfId="6072"/>
    <cellStyle name="_Recon to Darrin's 5.11.05 proforma_4 32 Regulatory Assets and Liabilities  7 06- Exhibit D_NIM Summary 3" xfId="6071"/>
    <cellStyle name="_Recon to Darrin's 5.11.05 proforma_4 32 Regulatory Assets and Liabilities  7 06- Exhibit D_NIM Summary_DEM-WP(C) ENERG10C--ctn Mid-C_042010 2010GRC" xfId="6070"/>
    <cellStyle name="_Recon to Darrin's 5.11.05 proforma_4 32 Regulatory Assets and Liabilities  7 06- Exhibit D_NIM+O&amp;M" xfId="6069"/>
    <cellStyle name="_Recon to Darrin's 5.11.05 proforma_4 32 Regulatory Assets and Liabilities  7 06- Exhibit D_NIM+O&amp;M Monthly" xfId="6068"/>
    <cellStyle name="_Recon to Darrin's 5.11.05 proforma_ACCOUNTS" xfId="6067"/>
    <cellStyle name="_Recon to Darrin's 5.11.05 proforma_Att B to RECs proceeds proposal" xfId="6066"/>
    <cellStyle name="_Recon to Darrin's 5.11.05 proforma_AURORA Total New" xfId="6065"/>
    <cellStyle name="_Recon to Darrin's 5.11.05 proforma_AURORA Total New 2" xfId="6064"/>
    <cellStyle name="_Recon to Darrin's 5.11.05 proforma_Backup for Attachment B 2010-09-09" xfId="6063"/>
    <cellStyle name="_Recon to Darrin's 5.11.05 proforma_Bench Request - Attachment B" xfId="6062"/>
    <cellStyle name="_Recon to Darrin's 5.11.05 proforma_Book2" xfId="6061"/>
    <cellStyle name="_Recon to Darrin's 5.11.05 proforma_Book2 2" xfId="6060"/>
    <cellStyle name="_Recon to Darrin's 5.11.05 proforma_Book2 2 2" xfId="6059"/>
    <cellStyle name="_Recon to Darrin's 5.11.05 proforma_Book2 2 2 2" xfId="6058"/>
    <cellStyle name="_Recon to Darrin's 5.11.05 proforma_Book2 2 3" xfId="6057"/>
    <cellStyle name="_Recon to Darrin's 5.11.05 proforma_Book2 3" xfId="6056"/>
    <cellStyle name="_Recon to Darrin's 5.11.05 proforma_Book2 3 2" xfId="6055"/>
    <cellStyle name="_Recon to Darrin's 5.11.05 proforma_Book2 4" xfId="6054"/>
    <cellStyle name="_Recon to Darrin's 5.11.05 proforma_Book2_Adj Bench DR 3 for Initial Briefs (Electric)" xfId="6053"/>
    <cellStyle name="_Recon to Darrin's 5.11.05 proforma_Book2_Adj Bench DR 3 for Initial Briefs (Electric) 2" xfId="6052"/>
    <cellStyle name="_Recon to Darrin's 5.11.05 proforma_Book2_Adj Bench DR 3 for Initial Briefs (Electric) 2 2" xfId="6051"/>
    <cellStyle name="_Recon to Darrin's 5.11.05 proforma_Book2_Adj Bench DR 3 for Initial Briefs (Electric) 2 2 2" xfId="6050"/>
    <cellStyle name="_Recon to Darrin's 5.11.05 proforma_Book2_Adj Bench DR 3 for Initial Briefs (Electric) 2 3" xfId="6049"/>
    <cellStyle name="_Recon to Darrin's 5.11.05 proforma_Book2_Adj Bench DR 3 for Initial Briefs (Electric) 3" xfId="6048"/>
    <cellStyle name="_Recon to Darrin's 5.11.05 proforma_Book2_Adj Bench DR 3 for Initial Briefs (Electric) 3 2" xfId="6047"/>
    <cellStyle name="_Recon to Darrin's 5.11.05 proforma_Book2_Adj Bench DR 3 for Initial Briefs (Electric) 4" xfId="6046"/>
    <cellStyle name="_Recon to Darrin's 5.11.05 proforma_Book2_Adj Bench DR 3 for Initial Briefs (Electric)_DEM-WP(C) ENERG10C--ctn Mid-C_042010 2010GRC" xfId="6045"/>
    <cellStyle name="_Recon to Darrin's 5.11.05 proforma_Book2_DEM-WP(C) ENERG10C--ctn Mid-C_042010 2010GRC" xfId="6044"/>
    <cellStyle name="_Recon to Darrin's 5.11.05 proforma_Book2_Electric Rev Req Model (2009 GRC) Rebuttal" xfId="6043"/>
    <cellStyle name="_Recon to Darrin's 5.11.05 proforma_Book2_Electric Rev Req Model (2009 GRC) Rebuttal 2" xfId="6042"/>
    <cellStyle name="_Recon to Darrin's 5.11.05 proforma_Book2_Electric Rev Req Model (2009 GRC) Rebuttal 2 2" xfId="6041"/>
    <cellStyle name="_Recon to Darrin's 5.11.05 proforma_Book2_Electric Rev Req Model (2009 GRC) Rebuttal 2 2 2" xfId="6040"/>
    <cellStyle name="_Recon to Darrin's 5.11.05 proforma_Book2_Electric Rev Req Model (2009 GRC) Rebuttal 2 3" xfId="6039"/>
    <cellStyle name="_Recon to Darrin's 5.11.05 proforma_Book2_Electric Rev Req Model (2009 GRC) Rebuttal 3" xfId="6038"/>
    <cellStyle name="_Recon to Darrin's 5.11.05 proforma_Book2_Electric Rev Req Model (2009 GRC) Rebuttal 3 2" xfId="6037"/>
    <cellStyle name="_Recon to Darrin's 5.11.05 proforma_Book2_Electric Rev Req Model (2009 GRC) Rebuttal 4" xfId="6036"/>
    <cellStyle name="_Recon to Darrin's 5.11.05 proforma_Book2_Electric Rev Req Model (2009 GRC) Rebuttal REmoval of New  WH Solar AdjustMI" xfId="6035"/>
    <cellStyle name="_Recon to Darrin's 5.11.05 proforma_Book2_Electric Rev Req Model (2009 GRC) Rebuttal REmoval of New  WH Solar AdjustMI 2" xfId="6034"/>
    <cellStyle name="_Recon to Darrin's 5.11.05 proforma_Book2_Electric Rev Req Model (2009 GRC) Rebuttal REmoval of New  WH Solar AdjustMI 2 2" xfId="6033"/>
    <cellStyle name="_Recon to Darrin's 5.11.05 proforma_Book2_Electric Rev Req Model (2009 GRC) Rebuttal REmoval of New  WH Solar AdjustMI 2 2 2" xfId="6032"/>
    <cellStyle name="_Recon to Darrin's 5.11.05 proforma_Book2_Electric Rev Req Model (2009 GRC) Rebuttal REmoval of New  WH Solar AdjustMI 2 3" xfId="6031"/>
    <cellStyle name="_Recon to Darrin's 5.11.05 proforma_Book2_Electric Rev Req Model (2009 GRC) Rebuttal REmoval of New  WH Solar AdjustMI 3" xfId="6030"/>
    <cellStyle name="_Recon to Darrin's 5.11.05 proforma_Book2_Electric Rev Req Model (2009 GRC) Rebuttal REmoval of New  WH Solar AdjustMI 3 2" xfId="6029"/>
    <cellStyle name="_Recon to Darrin's 5.11.05 proforma_Book2_Electric Rev Req Model (2009 GRC) Rebuttal REmoval of New  WH Solar AdjustMI 4" xfId="6028"/>
    <cellStyle name="_Recon to Darrin's 5.11.05 proforma_Book2_Electric Rev Req Model (2009 GRC) Rebuttal REmoval of New  WH Solar AdjustMI_DEM-WP(C) ENERG10C--ctn Mid-C_042010 2010GRC" xfId="6027"/>
    <cellStyle name="_Recon to Darrin's 5.11.05 proforma_Book2_Electric Rev Req Model (2009 GRC) Revised 01-18-2010" xfId="6026"/>
    <cellStyle name="_Recon to Darrin's 5.11.05 proforma_Book2_Electric Rev Req Model (2009 GRC) Revised 01-18-2010 2" xfId="6025"/>
    <cellStyle name="_Recon to Darrin's 5.11.05 proforma_Book2_Electric Rev Req Model (2009 GRC) Revised 01-18-2010 2 2" xfId="6024"/>
    <cellStyle name="_Recon to Darrin's 5.11.05 proforma_Book2_Electric Rev Req Model (2009 GRC) Revised 01-18-2010 2 2 2" xfId="6023"/>
    <cellStyle name="_Recon to Darrin's 5.11.05 proforma_Book2_Electric Rev Req Model (2009 GRC) Revised 01-18-2010 2 3" xfId="6022"/>
    <cellStyle name="_Recon to Darrin's 5.11.05 proforma_Book2_Electric Rev Req Model (2009 GRC) Revised 01-18-2010 3" xfId="6021"/>
    <cellStyle name="_Recon to Darrin's 5.11.05 proforma_Book2_Electric Rev Req Model (2009 GRC) Revised 01-18-2010 3 2" xfId="6020"/>
    <cellStyle name="_Recon to Darrin's 5.11.05 proforma_Book2_Electric Rev Req Model (2009 GRC) Revised 01-18-2010 4" xfId="6019"/>
    <cellStyle name="_Recon to Darrin's 5.11.05 proforma_Book2_Electric Rev Req Model (2009 GRC) Revised 01-18-2010_DEM-WP(C) ENERG10C--ctn Mid-C_042010 2010GRC" xfId="6018"/>
    <cellStyle name="_Recon to Darrin's 5.11.05 proforma_Book2_Final Order Electric EXHIBIT A-1" xfId="6017"/>
    <cellStyle name="_Recon to Darrin's 5.11.05 proforma_Book2_Final Order Electric EXHIBIT A-1 2" xfId="6016"/>
    <cellStyle name="_Recon to Darrin's 5.11.05 proforma_Book2_Final Order Electric EXHIBIT A-1 2 2" xfId="6015"/>
    <cellStyle name="_Recon to Darrin's 5.11.05 proforma_Book2_Final Order Electric EXHIBIT A-1 2 2 2" xfId="6014"/>
    <cellStyle name="_Recon to Darrin's 5.11.05 proforma_Book2_Final Order Electric EXHIBIT A-1 2 3" xfId="6013"/>
    <cellStyle name="_Recon to Darrin's 5.11.05 proforma_Book2_Final Order Electric EXHIBIT A-1 3" xfId="6012"/>
    <cellStyle name="_Recon to Darrin's 5.11.05 proforma_Book2_Final Order Electric EXHIBIT A-1 3 2" xfId="6011"/>
    <cellStyle name="_Recon to Darrin's 5.11.05 proforma_Book2_Final Order Electric EXHIBIT A-1 4" xfId="6010"/>
    <cellStyle name="_Recon to Darrin's 5.11.05 proforma_Book4" xfId="6009"/>
    <cellStyle name="_Recon to Darrin's 5.11.05 proforma_Book4 2" xfId="6008"/>
    <cellStyle name="_Recon to Darrin's 5.11.05 proforma_Book4 2 2" xfId="6007"/>
    <cellStyle name="_Recon to Darrin's 5.11.05 proforma_Book4 2 2 2" xfId="6006"/>
    <cellStyle name="_Recon to Darrin's 5.11.05 proforma_Book4 2 3" xfId="6005"/>
    <cellStyle name="_Recon to Darrin's 5.11.05 proforma_Book4 3" xfId="6004"/>
    <cellStyle name="_Recon to Darrin's 5.11.05 proforma_Book4 3 2" xfId="6003"/>
    <cellStyle name="_Recon to Darrin's 5.11.05 proforma_Book4 4" xfId="6002"/>
    <cellStyle name="_Recon to Darrin's 5.11.05 proforma_Book4_DEM-WP(C) ENERG10C--ctn Mid-C_042010 2010GRC" xfId="6001"/>
    <cellStyle name="_Recon to Darrin's 5.11.05 proforma_Book9" xfId="6000"/>
    <cellStyle name="_Recon to Darrin's 5.11.05 proforma_Book9 2" xfId="5999"/>
    <cellStyle name="_Recon to Darrin's 5.11.05 proforma_Book9 2 2" xfId="5998"/>
    <cellStyle name="_Recon to Darrin's 5.11.05 proforma_Book9 2 2 2" xfId="5997"/>
    <cellStyle name="_Recon to Darrin's 5.11.05 proforma_Book9 2 3" xfId="5996"/>
    <cellStyle name="_Recon to Darrin's 5.11.05 proforma_Book9 3" xfId="5995"/>
    <cellStyle name="_Recon to Darrin's 5.11.05 proforma_Book9 3 2" xfId="5994"/>
    <cellStyle name="_Recon to Darrin's 5.11.05 proforma_Book9 4" xfId="5993"/>
    <cellStyle name="_Recon to Darrin's 5.11.05 proforma_Book9_DEM-WP(C) ENERG10C--ctn Mid-C_042010 2010GRC" xfId="5992"/>
    <cellStyle name="_Recon to Darrin's 5.11.05 proforma_Check the Interest Calculation" xfId="5991"/>
    <cellStyle name="_Recon to Darrin's 5.11.05 proforma_Check the Interest Calculation_Scenario 1 REC vs PTC Offset" xfId="5990"/>
    <cellStyle name="_Recon to Darrin's 5.11.05 proforma_Check the Interest Calculation_Scenario 3" xfId="5989"/>
    <cellStyle name="_Recon to Darrin's 5.11.05 proforma_Chelan PUD Power Costs (8-10)" xfId="5988"/>
    <cellStyle name="_Recon to Darrin's 5.11.05 proforma_DEM-WP(C) Chelan Power Costs" xfId="5987"/>
    <cellStyle name="_Recon to Darrin's 5.11.05 proforma_DEM-WP(C) ENERG10C--ctn Mid-C_042010 2010GRC" xfId="5986"/>
    <cellStyle name="_Recon to Darrin's 5.11.05 proforma_DEM-WP(C) Gas Transport 2010GRC" xfId="5985"/>
    <cellStyle name="_Recon to Darrin's 5.11.05 proforma_DWH-08 (Rate Spread &amp; Design Workpapers)" xfId="5984"/>
    <cellStyle name="_Recon to Darrin's 5.11.05 proforma_DWH-08 (Rate Spread &amp; Design Workpapers) 2" xfId="5983"/>
    <cellStyle name="_Recon to Darrin's 5.11.05 proforma_Exh A-1 resulting from UE-112050 effective Jan 1 2012" xfId="5982"/>
    <cellStyle name="_Recon to Darrin's 5.11.05 proforma_Exhibit A-1 effective 4-1-11 fr S Free 12-11" xfId="5981"/>
    <cellStyle name="_Recon to Darrin's 5.11.05 proforma_Exhibit D fr R Gho 12-31-08" xfId="5980"/>
    <cellStyle name="_Recon to Darrin's 5.11.05 proforma_Exhibit D fr R Gho 12-31-08 2" xfId="5979"/>
    <cellStyle name="_Recon to Darrin's 5.11.05 proforma_Exhibit D fr R Gho 12-31-08 3" xfId="5978"/>
    <cellStyle name="_Recon to Darrin's 5.11.05 proforma_Exhibit D fr R Gho 12-31-08 v2" xfId="5977"/>
    <cellStyle name="_Recon to Darrin's 5.11.05 proforma_Exhibit D fr R Gho 12-31-08 v2 2" xfId="5976"/>
    <cellStyle name="_Recon to Darrin's 5.11.05 proforma_Exhibit D fr R Gho 12-31-08 v2 3" xfId="5975"/>
    <cellStyle name="_Recon to Darrin's 5.11.05 proforma_Exhibit D fr R Gho 12-31-08 v2_DEM-WP(C) ENERG10C--ctn Mid-C_042010 2010GRC" xfId="5974"/>
    <cellStyle name="_Recon to Darrin's 5.11.05 proforma_Exhibit D fr R Gho 12-31-08 v2_NIM Summary" xfId="5973"/>
    <cellStyle name="_Recon to Darrin's 5.11.05 proforma_Exhibit D fr R Gho 12-31-08 v2_NIM Summary 2" xfId="5972"/>
    <cellStyle name="_Recon to Darrin's 5.11.05 proforma_Exhibit D fr R Gho 12-31-08 v2_NIM Summary 3" xfId="5971"/>
    <cellStyle name="_Recon to Darrin's 5.11.05 proforma_Exhibit D fr R Gho 12-31-08 v2_NIM Summary_DEM-WP(C) ENERG10C--ctn Mid-C_042010 2010GRC" xfId="5970"/>
    <cellStyle name="_Recon to Darrin's 5.11.05 proforma_Exhibit D fr R Gho 12-31-08_DEM-WP(C) ENERG10C--ctn Mid-C_042010 2010GRC" xfId="5969"/>
    <cellStyle name="_Recon to Darrin's 5.11.05 proforma_Exhibit D fr R Gho 12-31-08_NIM Summary" xfId="5968"/>
    <cellStyle name="_Recon to Darrin's 5.11.05 proforma_Exhibit D fr R Gho 12-31-08_NIM Summary 2" xfId="5967"/>
    <cellStyle name="_Recon to Darrin's 5.11.05 proforma_Exhibit D fr R Gho 12-31-08_NIM Summary 3" xfId="5966"/>
    <cellStyle name="_Recon to Darrin's 5.11.05 proforma_Exhibit D fr R Gho 12-31-08_NIM Summary_DEM-WP(C) ENERG10C--ctn Mid-C_042010 2010GRC" xfId="5965"/>
    <cellStyle name="_Recon to Darrin's 5.11.05 proforma_Final 2008 PTC Rate Design Workpapers 10.27.08" xfId="5964"/>
    <cellStyle name="_Recon to Darrin's 5.11.05 proforma_Final 2008 PTC Rate Design Workpapers 10.27.08 2" xfId="5963"/>
    <cellStyle name="_Recon to Darrin's 5.11.05 proforma_Final 2009 Electric Low Income Workpapers" xfId="5962"/>
    <cellStyle name="_Recon to Darrin's 5.11.05 proforma_Final 2009 Electric Low Income Workpapers 2" xfId="5961"/>
    <cellStyle name="_Recon to Darrin's 5.11.05 proforma_Gas Rev Req Model (2010 GRC)" xfId="5960"/>
    <cellStyle name="_Recon to Darrin's 5.11.05 proforma_Hopkins Ridge Prepaid Tran - Interest Earned RY 12ME Feb  '11" xfId="5959"/>
    <cellStyle name="_Recon to Darrin's 5.11.05 proforma_Hopkins Ridge Prepaid Tran - Interest Earned RY 12ME Feb  '11 2" xfId="5958"/>
    <cellStyle name="_Recon to Darrin's 5.11.05 proforma_Hopkins Ridge Prepaid Tran - Interest Earned RY 12ME Feb  '11 3" xfId="5957"/>
    <cellStyle name="_Recon to Darrin's 5.11.05 proforma_Hopkins Ridge Prepaid Tran - Interest Earned RY 12ME Feb  '11_DEM-WP(C) ENERG10C--ctn Mid-C_042010 2010GRC" xfId="5956"/>
    <cellStyle name="_Recon to Darrin's 5.11.05 proforma_Hopkins Ridge Prepaid Tran - Interest Earned RY 12ME Feb  '11_NIM Summary" xfId="5955"/>
    <cellStyle name="_Recon to Darrin's 5.11.05 proforma_Hopkins Ridge Prepaid Tran - Interest Earned RY 12ME Feb  '11_NIM Summary 2" xfId="5954"/>
    <cellStyle name="_Recon to Darrin's 5.11.05 proforma_Hopkins Ridge Prepaid Tran - Interest Earned RY 12ME Feb  '11_NIM Summary 3" xfId="5953"/>
    <cellStyle name="_Recon to Darrin's 5.11.05 proforma_Hopkins Ridge Prepaid Tran - Interest Earned RY 12ME Feb  '11_NIM Summary_DEM-WP(C) ENERG10C--ctn Mid-C_042010 2010GRC" xfId="5952"/>
    <cellStyle name="_Recon to Darrin's 5.11.05 proforma_Hopkins Ridge Prepaid Tran - Interest Earned RY 12ME Feb  '11_Transmission Workbook for May BOD" xfId="5951"/>
    <cellStyle name="_Recon to Darrin's 5.11.05 proforma_Hopkins Ridge Prepaid Tran - Interest Earned RY 12ME Feb  '11_Transmission Workbook for May BOD 2" xfId="5950"/>
    <cellStyle name="_Recon to Darrin's 5.11.05 proforma_Hopkins Ridge Prepaid Tran - Interest Earned RY 12ME Feb  '11_Transmission Workbook for May BOD 3" xfId="5949"/>
    <cellStyle name="_Recon to Darrin's 5.11.05 proforma_Hopkins Ridge Prepaid Tran - Interest Earned RY 12ME Feb  '11_Transmission Workbook for May BOD_DEM-WP(C) ENERG10C--ctn Mid-C_042010 2010GRC" xfId="5948"/>
    <cellStyle name="_Recon to Darrin's 5.11.05 proforma_INPUTS" xfId="5947"/>
    <cellStyle name="_Recon to Darrin's 5.11.05 proforma_INPUTS 2" xfId="5946"/>
    <cellStyle name="_Recon to Darrin's 5.11.05 proforma_INPUTS 2 2" xfId="5945"/>
    <cellStyle name="_Recon to Darrin's 5.11.05 proforma_INPUTS 2 2 2" xfId="5944"/>
    <cellStyle name="_Recon to Darrin's 5.11.05 proforma_INPUTS 2 3" xfId="5943"/>
    <cellStyle name="_Recon to Darrin's 5.11.05 proforma_INPUTS 3" xfId="5942"/>
    <cellStyle name="_Recon to Darrin's 5.11.05 proforma_INPUTS 3 2" xfId="5941"/>
    <cellStyle name="_Recon to Darrin's 5.11.05 proforma_INPUTS 4" xfId="5940"/>
    <cellStyle name="_Recon to Darrin's 5.11.05 proforma_Laid Off Employees + CEO" xfId="5939"/>
    <cellStyle name="_Recon to Darrin's 5.11.05 proforma_Low Income 2010 RevRequirement" xfId="5938"/>
    <cellStyle name="_Recon to Darrin's 5.11.05 proforma_Low Income 2010 RevRequirement (2)" xfId="5937"/>
    <cellStyle name="_Recon to Darrin's 5.11.05 proforma_LSRWEP LGIA like Acctg Petition Aug 2010" xfId="5936"/>
    <cellStyle name="_Recon to Darrin's 5.11.05 proforma_Misc. Exp Airport Parking" xfId="5935"/>
    <cellStyle name="_Recon to Darrin's 5.11.05 proforma_NIM Summary" xfId="5934"/>
    <cellStyle name="_Recon to Darrin's 5.11.05 proforma_NIM Summary 09GRC" xfId="5933"/>
    <cellStyle name="_Recon to Darrin's 5.11.05 proforma_NIM Summary 09GRC 2" xfId="5932"/>
    <cellStyle name="_Recon to Darrin's 5.11.05 proforma_NIM Summary 09GRC 3" xfId="5931"/>
    <cellStyle name="_Recon to Darrin's 5.11.05 proforma_NIM Summary 09GRC_DEM-WP(C) ENERG10C--ctn Mid-C_042010 2010GRC" xfId="5930"/>
    <cellStyle name="_Recon to Darrin's 5.11.05 proforma_NIM Summary 10" xfId="5929"/>
    <cellStyle name="_Recon to Darrin's 5.11.05 proforma_NIM Summary 2" xfId="5928"/>
    <cellStyle name="_Recon to Darrin's 5.11.05 proforma_NIM Summary 3" xfId="5927"/>
    <cellStyle name="_Recon to Darrin's 5.11.05 proforma_NIM Summary 4" xfId="5926"/>
    <cellStyle name="_Recon to Darrin's 5.11.05 proforma_NIM Summary 5" xfId="5925"/>
    <cellStyle name="_Recon to Darrin's 5.11.05 proforma_NIM Summary 6" xfId="5924"/>
    <cellStyle name="_Recon to Darrin's 5.11.05 proforma_NIM Summary 7" xfId="5923"/>
    <cellStyle name="_Recon to Darrin's 5.11.05 proforma_NIM Summary 8" xfId="5922"/>
    <cellStyle name="_Recon to Darrin's 5.11.05 proforma_NIM Summary 9" xfId="5921"/>
    <cellStyle name="_Recon to Darrin's 5.11.05 proforma_NIM Summary_DEM-WP(C) ENERG10C--ctn Mid-C_042010 2010GRC" xfId="5920"/>
    <cellStyle name="_Recon to Darrin's 5.11.05 proforma_NIM+O&amp;M" xfId="5919"/>
    <cellStyle name="_Recon to Darrin's 5.11.05 proforma_NIM+O&amp;M 2" xfId="5918"/>
    <cellStyle name="_Recon to Darrin's 5.11.05 proforma_NIM+O&amp;M Monthly" xfId="5917"/>
    <cellStyle name="_Recon to Darrin's 5.11.05 proforma_NIM+O&amp;M Monthly 2" xfId="5916"/>
    <cellStyle name="_Recon to Darrin's 5.11.05 proforma_Oct2010toSep2011LwIncLead" xfId="5915"/>
    <cellStyle name="_Recon to Darrin's 5.11.05 proforma_PCA 10 -  Exhibit D Dec 2011" xfId="5914"/>
    <cellStyle name="_Recon to Darrin's 5.11.05 proforma_PCA 10 -  Exhibit D from A Kellogg Jan 2011" xfId="5913"/>
    <cellStyle name="_Recon to Darrin's 5.11.05 proforma_PCA 10 -  Exhibit D from A Kellogg July 2011" xfId="5912"/>
    <cellStyle name="_Recon to Darrin's 5.11.05 proforma_PCA 10 -  Exhibit D from S Free Rcv'd 12-11" xfId="5911"/>
    <cellStyle name="_Recon to Darrin's 5.11.05 proforma_PCA 11 -  Exhibit D Apr 2012 fr A Kellogg v2" xfId="5910"/>
    <cellStyle name="_Recon to Darrin's 5.11.05 proforma_PCA 11 -  Exhibit D Jan 2012 fr A Kellogg" xfId="5909"/>
    <cellStyle name="_Recon to Darrin's 5.11.05 proforma_PCA 11 -  Exhibit D Jan 2012 WF" xfId="5908"/>
    <cellStyle name="_Recon to Darrin's 5.11.05 proforma_PCA 7 - Exhibit D update 11_30_08 (2)" xfId="5907"/>
    <cellStyle name="_Recon to Darrin's 5.11.05 proforma_PCA 7 - Exhibit D update 11_30_08 (2) 2" xfId="5906"/>
    <cellStyle name="_Recon to Darrin's 5.11.05 proforma_PCA 7 - Exhibit D update 11_30_08 (2) 2 2" xfId="5905"/>
    <cellStyle name="_Recon to Darrin's 5.11.05 proforma_PCA 7 - Exhibit D update 11_30_08 (2) 3" xfId="5904"/>
    <cellStyle name="_Recon to Darrin's 5.11.05 proforma_PCA 7 - Exhibit D update 11_30_08 (2) 4" xfId="5903"/>
    <cellStyle name="_Recon to Darrin's 5.11.05 proforma_PCA 7 - Exhibit D update 11_30_08 (2)_DEM-WP(C) ENERG10C--ctn Mid-C_042010 2010GRC" xfId="5902"/>
    <cellStyle name="_Recon to Darrin's 5.11.05 proforma_PCA 7 - Exhibit D update 11_30_08 (2)_NIM Summary" xfId="5901"/>
    <cellStyle name="_Recon to Darrin's 5.11.05 proforma_PCA 7 - Exhibit D update 11_30_08 (2)_NIM Summary 2" xfId="5900"/>
    <cellStyle name="_Recon to Darrin's 5.11.05 proforma_PCA 7 - Exhibit D update 11_30_08 (2)_NIM Summary 3" xfId="5899"/>
    <cellStyle name="_Recon to Darrin's 5.11.05 proforma_PCA 7 - Exhibit D update 11_30_08 (2)_NIM Summary_DEM-WP(C) ENERG10C--ctn Mid-C_042010 2010GRC" xfId="5898"/>
    <cellStyle name="_Recon to Darrin's 5.11.05 proforma_PCA 8 - Exhibit D update 12_31_09" xfId="5897"/>
    <cellStyle name="_Recon to Darrin's 5.11.05 proforma_PCA 8 - Exhibit D update 12_31_09 2" xfId="5896"/>
    <cellStyle name="_Recon to Darrin's 5.11.05 proforma_PCA 9 -  Exhibit D April 2010" xfId="5895"/>
    <cellStyle name="_Recon to Darrin's 5.11.05 proforma_PCA 9 -  Exhibit D April 2010 (3)" xfId="5894"/>
    <cellStyle name="_Recon to Darrin's 5.11.05 proforma_PCA 9 -  Exhibit D April 2010 (3) 2" xfId="5893"/>
    <cellStyle name="_Recon to Darrin's 5.11.05 proforma_PCA 9 -  Exhibit D April 2010 (3) 3" xfId="5892"/>
    <cellStyle name="_Recon to Darrin's 5.11.05 proforma_PCA 9 -  Exhibit D April 2010 (3)_DEM-WP(C) ENERG10C--ctn Mid-C_042010 2010GRC" xfId="5891"/>
    <cellStyle name="_Recon to Darrin's 5.11.05 proforma_PCA 9 -  Exhibit D April 2010 2" xfId="5890"/>
    <cellStyle name="_Recon to Darrin's 5.11.05 proforma_PCA 9 -  Exhibit D April 2010 3" xfId="5889"/>
    <cellStyle name="_Recon to Darrin's 5.11.05 proforma_PCA 9 -  Exhibit D April 2010 4" xfId="5888"/>
    <cellStyle name="_Recon to Darrin's 5.11.05 proforma_PCA 9 -  Exhibit D April 2010 5" xfId="5887"/>
    <cellStyle name="_Recon to Darrin's 5.11.05 proforma_PCA 9 -  Exhibit D April 2010 6" xfId="5886"/>
    <cellStyle name="_Recon to Darrin's 5.11.05 proforma_PCA 9 -  Exhibit D April 2010 7" xfId="5885"/>
    <cellStyle name="_Recon to Darrin's 5.11.05 proforma_PCA 9 -  Exhibit D Feb 2010" xfId="5884"/>
    <cellStyle name="_Recon to Darrin's 5.11.05 proforma_PCA 9 -  Exhibit D Feb 2010 2" xfId="5883"/>
    <cellStyle name="_Recon to Darrin's 5.11.05 proforma_PCA 9 -  Exhibit D Feb 2010 v2" xfId="5882"/>
    <cellStyle name="_Recon to Darrin's 5.11.05 proforma_PCA 9 -  Exhibit D Feb 2010 v2 2" xfId="5881"/>
    <cellStyle name="_Recon to Darrin's 5.11.05 proforma_PCA 9 -  Exhibit D Feb 2010 WF" xfId="5880"/>
    <cellStyle name="_Recon to Darrin's 5.11.05 proforma_PCA 9 -  Exhibit D Feb 2010 WF 2" xfId="5879"/>
    <cellStyle name="_Recon to Darrin's 5.11.05 proforma_PCA 9 -  Exhibit D Jan 2010" xfId="5878"/>
    <cellStyle name="_Recon to Darrin's 5.11.05 proforma_PCA 9 -  Exhibit D Jan 2010 2" xfId="5877"/>
    <cellStyle name="_Recon to Darrin's 5.11.05 proforma_PCA 9 -  Exhibit D March 2010 (2)" xfId="5876"/>
    <cellStyle name="_Recon to Darrin's 5.11.05 proforma_PCA 9 -  Exhibit D March 2010 (2) 2" xfId="5875"/>
    <cellStyle name="_Recon to Darrin's 5.11.05 proforma_PCA 9 -  Exhibit D Nov 2010" xfId="5874"/>
    <cellStyle name="_Recon to Darrin's 5.11.05 proforma_PCA 9 -  Exhibit D Nov 2010 2" xfId="5873"/>
    <cellStyle name="_Recon to Darrin's 5.11.05 proforma_PCA 9 - Exhibit D at August 2010" xfId="5872"/>
    <cellStyle name="_Recon to Darrin's 5.11.05 proforma_PCA 9 - Exhibit D at August 2010 2" xfId="5871"/>
    <cellStyle name="_Recon to Darrin's 5.11.05 proforma_PCA 9 - Exhibit D June 2010 GRC" xfId="5870"/>
    <cellStyle name="_Recon to Darrin's 5.11.05 proforma_PCA 9 - Exhibit D June 2010 GRC 2" xfId="5869"/>
    <cellStyle name="_Recon to Darrin's 5.11.05 proforma_Power Costs - Comparison bx Rbtl-Staff-Jt-PC" xfId="5868"/>
    <cellStyle name="_Recon to Darrin's 5.11.05 proforma_Power Costs - Comparison bx Rbtl-Staff-Jt-PC 2" xfId="5867"/>
    <cellStyle name="_Recon to Darrin's 5.11.05 proforma_Power Costs - Comparison bx Rbtl-Staff-Jt-PC 2 2" xfId="5866"/>
    <cellStyle name="_Recon to Darrin's 5.11.05 proforma_Power Costs - Comparison bx Rbtl-Staff-Jt-PC 2 2 2" xfId="5865"/>
    <cellStyle name="_Recon to Darrin's 5.11.05 proforma_Power Costs - Comparison bx Rbtl-Staff-Jt-PC 2 3" xfId="5864"/>
    <cellStyle name="_Recon to Darrin's 5.11.05 proforma_Power Costs - Comparison bx Rbtl-Staff-Jt-PC 3" xfId="5863"/>
    <cellStyle name="_Recon to Darrin's 5.11.05 proforma_Power Costs - Comparison bx Rbtl-Staff-Jt-PC 3 2" xfId="5862"/>
    <cellStyle name="_Recon to Darrin's 5.11.05 proforma_Power Costs - Comparison bx Rbtl-Staff-Jt-PC 4" xfId="5861"/>
    <cellStyle name="_Recon to Darrin's 5.11.05 proforma_Power Costs - Comparison bx Rbtl-Staff-Jt-PC_Adj Bench DR 3 for Initial Briefs (Electric)" xfId="5860"/>
    <cellStyle name="_Recon to Darrin's 5.11.05 proforma_Power Costs - Comparison bx Rbtl-Staff-Jt-PC_Adj Bench DR 3 for Initial Briefs (Electric) 2" xfId="5859"/>
    <cellStyle name="_Recon to Darrin's 5.11.05 proforma_Power Costs - Comparison bx Rbtl-Staff-Jt-PC_Adj Bench DR 3 for Initial Briefs (Electric) 2 2" xfId="5858"/>
    <cellStyle name="_Recon to Darrin's 5.11.05 proforma_Power Costs - Comparison bx Rbtl-Staff-Jt-PC_Adj Bench DR 3 for Initial Briefs (Electric) 2 2 2" xfId="5857"/>
    <cellStyle name="_Recon to Darrin's 5.11.05 proforma_Power Costs - Comparison bx Rbtl-Staff-Jt-PC_Adj Bench DR 3 for Initial Briefs (Electric) 2 3" xfId="5856"/>
    <cellStyle name="_Recon to Darrin's 5.11.05 proforma_Power Costs - Comparison bx Rbtl-Staff-Jt-PC_Adj Bench DR 3 for Initial Briefs (Electric) 3" xfId="5855"/>
    <cellStyle name="_Recon to Darrin's 5.11.05 proforma_Power Costs - Comparison bx Rbtl-Staff-Jt-PC_Adj Bench DR 3 for Initial Briefs (Electric) 3 2" xfId="5854"/>
    <cellStyle name="_Recon to Darrin's 5.11.05 proforma_Power Costs - Comparison bx Rbtl-Staff-Jt-PC_Adj Bench DR 3 for Initial Briefs (Electric) 4" xfId="5853"/>
    <cellStyle name="_Recon to Darrin's 5.11.05 proforma_Power Costs - Comparison bx Rbtl-Staff-Jt-PC_Adj Bench DR 3 for Initial Briefs (Electric)_DEM-WP(C) ENERG10C--ctn Mid-C_042010 2010GRC" xfId="5852"/>
    <cellStyle name="_Recon to Darrin's 5.11.05 proforma_Power Costs - Comparison bx Rbtl-Staff-Jt-PC_DEM-WP(C) ENERG10C--ctn Mid-C_042010 2010GRC" xfId="5851"/>
    <cellStyle name="_Recon to Darrin's 5.11.05 proforma_Power Costs - Comparison bx Rbtl-Staff-Jt-PC_Electric Rev Req Model (2009 GRC) Rebuttal" xfId="5850"/>
    <cellStyle name="_Recon to Darrin's 5.11.05 proforma_Power Costs - Comparison bx Rbtl-Staff-Jt-PC_Electric Rev Req Model (2009 GRC) Rebuttal 2" xfId="5849"/>
    <cellStyle name="_Recon to Darrin's 5.11.05 proforma_Power Costs - Comparison bx Rbtl-Staff-Jt-PC_Electric Rev Req Model (2009 GRC) Rebuttal 2 2" xfId="5848"/>
    <cellStyle name="_Recon to Darrin's 5.11.05 proforma_Power Costs - Comparison bx Rbtl-Staff-Jt-PC_Electric Rev Req Model (2009 GRC) Rebuttal 2 2 2" xfId="5847"/>
    <cellStyle name="_Recon to Darrin's 5.11.05 proforma_Power Costs - Comparison bx Rbtl-Staff-Jt-PC_Electric Rev Req Model (2009 GRC) Rebuttal 2 3" xfId="5846"/>
    <cellStyle name="_Recon to Darrin's 5.11.05 proforma_Power Costs - Comparison bx Rbtl-Staff-Jt-PC_Electric Rev Req Model (2009 GRC) Rebuttal 3" xfId="5845"/>
    <cellStyle name="_Recon to Darrin's 5.11.05 proforma_Power Costs - Comparison bx Rbtl-Staff-Jt-PC_Electric Rev Req Model (2009 GRC) Rebuttal 3 2" xfId="5844"/>
    <cellStyle name="_Recon to Darrin's 5.11.05 proforma_Power Costs - Comparison bx Rbtl-Staff-Jt-PC_Electric Rev Req Model (2009 GRC) Rebuttal 4" xfId="5843"/>
    <cellStyle name="_Recon to Darrin's 5.11.05 proforma_Power Costs - Comparison bx Rbtl-Staff-Jt-PC_Electric Rev Req Model (2009 GRC) Rebuttal REmoval of New  WH Solar AdjustMI" xfId="5842"/>
    <cellStyle name="_Recon to Darrin's 5.11.05 proforma_Power Costs - Comparison bx Rbtl-Staff-Jt-PC_Electric Rev Req Model (2009 GRC) Rebuttal REmoval of New  WH Solar AdjustMI 2" xfId="5841"/>
    <cellStyle name="_Recon to Darrin's 5.11.05 proforma_Power Costs - Comparison bx Rbtl-Staff-Jt-PC_Electric Rev Req Model (2009 GRC) Rebuttal REmoval of New  WH Solar AdjustMI 2 2" xfId="5840"/>
    <cellStyle name="_Recon to Darrin's 5.11.05 proforma_Power Costs - Comparison bx Rbtl-Staff-Jt-PC_Electric Rev Req Model (2009 GRC) Rebuttal REmoval of New  WH Solar AdjustMI 2 2 2" xfId="5839"/>
    <cellStyle name="_Recon to Darrin's 5.11.05 proforma_Power Costs - Comparison bx Rbtl-Staff-Jt-PC_Electric Rev Req Model (2009 GRC) Rebuttal REmoval of New  WH Solar AdjustMI 2 3" xfId="5838"/>
    <cellStyle name="_Recon to Darrin's 5.11.05 proforma_Power Costs - Comparison bx Rbtl-Staff-Jt-PC_Electric Rev Req Model (2009 GRC) Rebuttal REmoval of New  WH Solar AdjustMI 3" xfId="5837"/>
    <cellStyle name="_Recon to Darrin's 5.11.05 proforma_Power Costs - Comparison bx Rbtl-Staff-Jt-PC_Electric Rev Req Model (2009 GRC) Rebuttal REmoval of New  WH Solar AdjustMI 3 2" xfId="5836"/>
    <cellStyle name="_Recon to Darrin's 5.11.05 proforma_Power Costs - Comparison bx Rbtl-Staff-Jt-PC_Electric Rev Req Model (2009 GRC) Rebuttal REmoval of New  WH Solar AdjustMI 4" xfId="5835"/>
    <cellStyle name="_Recon to Darrin's 5.11.05 proforma_Power Costs - Comparison bx Rbtl-Staff-Jt-PC_Electric Rev Req Model (2009 GRC) Rebuttal REmoval of New  WH Solar AdjustMI_DEM-WP(C) ENERG10C--ctn Mid-C_042010 2010GRC" xfId="5834"/>
    <cellStyle name="_Recon to Darrin's 5.11.05 proforma_Power Costs - Comparison bx Rbtl-Staff-Jt-PC_Electric Rev Req Model (2009 GRC) Revised 01-18-2010" xfId="5833"/>
    <cellStyle name="_Recon to Darrin's 5.11.05 proforma_Power Costs - Comparison bx Rbtl-Staff-Jt-PC_Electric Rev Req Model (2009 GRC) Revised 01-18-2010 2" xfId="5832"/>
    <cellStyle name="_Recon to Darrin's 5.11.05 proforma_Power Costs - Comparison bx Rbtl-Staff-Jt-PC_Electric Rev Req Model (2009 GRC) Revised 01-18-2010 2 2" xfId="5831"/>
    <cellStyle name="_Recon to Darrin's 5.11.05 proforma_Power Costs - Comparison bx Rbtl-Staff-Jt-PC_Electric Rev Req Model (2009 GRC) Revised 01-18-2010 2 2 2" xfId="5830"/>
    <cellStyle name="_Recon to Darrin's 5.11.05 proforma_Power Costs - Comparison bx Rbtl-Staff-Jt-PC_Electric Rev Req Model (2009 GRC) Revised 01-18-2010 2 3" xfId="5829"/>
    <cellStyle name="_Recon to Darrin's 5.11.05 proforma_Power Costs - Comparison bx Rbtl-Staff-Jt-PC_Electric Rev Req Model (2009 GRC) Revised 01-18-2010 3" xfId="5828"/>
    <cellStyle name="_Recon to Darrin's 5.11.05 proforma_Power Costs - Comparison bx Rbtl-Staff-Jt-PC_Electric Rev Req Model (2009 GRC) Revised 01-18-2010 3 2" xfId="5827"/>
    <cellStyle name="_Recon to Darrin's 5.11.05 proforma_Power Costs - Comparison bx Rbtl-Staff-Jt-PC_Electric Rev Req Model (2009 GRC) Revised 01-18-2010 4" xfId="5826"/>
    <cellStyle name="_Recon to Darrin's 5.11.05 proforma_Power Costs - Comparison bx Rbtl-Staff-Jt-PC_Electric Rev Req Model (2009 GRC) Revised 01-18-2010_DEM-WP(C) ENERG10C--ctn Mid-C_042010 2010GRC" xfId="5825"/>
    <cellStyle name="_Recon to Darrin's 5.11.05 proforma_Power Costs - Comparison bx Rbtl-Staff-Jt-PC_Final Order Electric EXHIBIT A-1" xfId="5824"/>
    <cellStyle name="_Recon to Darrin's 5.11.05 proforma_Power Costs - Comparison bx Rbtl-Staff-Jt-PC_Final Order Electric EXHIBIT A-1 2" xfId="5823"/>
    <cellStyle name="_Recon to Darrin's 5.11.05 proforma_Power Costs - Comparison bx Rbtl-Staff-Jt-PC_Final Order Electric EXHIBIT A-1 2 2" xfId="5822"/>
    <cellStyle name="_Recon to Darrin's 5.11.05 proforma_Power Costs - Comparison bx Rbtl-Staff-Jt-PC_Final Order Electric EXHIBIT A-1 2 2 2" xfId="5821"/>
    <cellStyle name="_Recon to Darrin's 5.11.05 proforma_Power Costs - Comparison bx Rbtl-Staff-Jt-PC_Final Order Electric EXHIBIT A-1 2 3" xfId="5820"/>
    <cellStyle name="_Recon to Darrin's 5.11.05 proforma_Power Costs - Comparison bx Rbtl-Staff-Jt-PC_Final Order Electric EXHIBIT A-1 3" xfId="5819"/>
    <cellStyle name="_Recon to Darrin's 5.11.05 proforma_Power Costs - Comparison bx Rbtl-Staff-Jt-PC_Final Order Electric EXHIBIT A-1 3 2" xfId="5818"/>
    <cellStyle name="_Recon to Darrin's 5.11.05 proforma_Power Costs - Comparison bx Rbtl-Staff-Jt-PC_Final Order Electric EXHIBIT A-1 4" xfId="5817"/>
    <cellStyle name="_Recon to Darrin's 5.11.05 proforma_Production Adj 4.37" xfId="5816"/>
    <cellStyle name="_Recon to Darrin's 5.11.05 proforma_Production Adj 4.37 2" xfId="5815"/>
    <cellStyle name="_Recon to Darrin's 5.11.05 proforma_Production Adj 4.37 2 2" xfId="5814"/>
    <cellStyle name="_Recon to Darrin's 5.11.05 proforma_Production Adj 4.37 2 2 2" xfId="5813"/>
    <cellStyle name="_Recon to Darrin's 5.11.05 proforma_Production Adj 4.37 2 3" xfId="5812"/>
    <cellStyle name="_Recon to Darrin's 5.11.05 proforma_Production Adj 4.37 3" xfId="5811"/>
    <cellStyle name="_Recon to Darrin's 5.11.05 proforma_Production Adj 4.37 3 2" xfId="5810"/>
    <cellStyle name="_Recon to Darrin's 5.11.05 proforma_Purchased Power Adj 4.03" xfId="5809"/>
    <cellStyle name="_Recon to Darrin's 5.11.05 proforma_Purchased Power Adj 4.03 2" xfId="5808"/>
    <cellStyle name="_Recon to Darrin's 5.11.05 proforma_Purchased Power Adj 4.03 2 2" xfId="5807"/>
    <cellStyle name="_Recon to Darrin's 5.11.05 proforma_Purchased Power Adj 4.03 2 2 2" xfId="5806"/>
    <cellStyle name="_Recon to Darrin's 5.11.05 proforma_Purchased Power Adj 4.03 2 3" xfId="5805"/>
    <cellStyle name="_Recon to Darrin's 5.11.05 proforma_Purchased Power Adj 4.03 3" xfId="5804"/>
    <cellStyle name="_Recon to Darrin's 5.11.05 proforma_Purchased Power Adj 4.03 3 2" xfId="5803"/>
    <cellStyle name="_Recon to Darrin's 5.11.05 proforma_Rebuttal Power Costs" xfId="5802"/>
    <cellStyle name="_Recon to Darrin's 5.11.05 proforma_Rebuttal Power Costs 2" xfId="5801"/>
    <cellStyle name="_Recon to Darrin's 5.11.05 proforma_Rebuttal Power Costs 2 2" xfId="5800"/>
    <cellStyle name="_Recon to Darrin's 5.11.05 proforma_Rebuttal Power Costs 2 2 2" xfId="5799"/>
    <cellStyle name="_Recon to Darrin's 5.11.05 proforma_Rebuttal Power Costs 2 3" xfId="5798"/>
    <cellStyle name="_Recon to Darrin's 5.11.05 proforma_Rebuttal Power Costs 3" xfId="5797"/>
    <cellStyle name="_Recon to Darrin's 5.11.05 proforma_Rebuttal Power Costs 3 2" xfId="5796"/>
    <cellStyle name="_Recon to Darrin's 5.11.05 proforma_Rebuttal Power Costs 4" xfId="5795"/>
    <cellStyle name="_Recon to Darrin's 5.11.05 proforma_Rebuttal Power Costs_Adj Bench DR 3 for Initial Briefs (Electric)" xfId="5794"/>
    <cellStyle name="_Recon to Darrin's 5.11.05 proforma_Rebuttal Power Costs_Adj Bench DR 3 for Initial Briefs (Electric) 2" xfId="5793"/>
    <cellStyle name="_Recon to Darrin's 5.11.05 proforma_Rebuttal Power Costs_Adj Bench DR 3 for Initial Briefs (Electric) 2 2" xfId="5792"/>
    <cellStyle name="_Recon to Darrin's 5.11.05 proforma_Rebuttal Power Costs_Adj Bench DR 3 for Initial Briefs (Electric) 2 2 2" xfId="5791"/>
    <cellStyle name="_Recon to Darrin's 5.11.05 proforma_Rebuttal Power Costs_Adj Bench DR 3 for Initial Briefs (Electric) 2 3" xfId="5790"/>
    <cellStyle name="_Recon to Darrin's 5.11.05 proforma_Rebuttal Power Costs_Adj Bench DR 3 for Initial Briefs (Electric) 3" xfId="5789"/>
    <cellStyle name="_Recon to Darrin's 5.11.05 proforma_Rebuttal Power Costs_Adj Bench DR 3 for Initial Briefs (Electric) 3 2" xfId="5788"/>
    <cellStyle name="_Recon to Darrin's 5.11.05 proforma_Rebuttal Power Costs_Adj Bench DR 3 for Initial Briefs (Electric) 4" xfId="5787"/>
    <cellStyle name="_Recon to Darrin's 5.11.05 proforma_Rebuttal Power Costs_Adj Bench DR 3 for Initial Briefs (Electric)_DEM-WP(C) ENERG10C--ctn Mid-C_042010 2010GRC" xfId="5786"/>
    <cellStyle name="_Recon to Darrin's 5.11.05 proforma_Rebuttal Power Costs_DEM-WP(C) ENERG10C--ctn Mid-C_042010 2010GRC" xfId="5785"/>
    <cellStyle name="_Recon to Darrin's 5.11.05 proforma_Rebuttal Power Costs_Electric Rev Req Model (2009 GRC) Rebuttal" xfId="5784"/>
    <cellStyle name="_Recon to Darrin's 5.11.05 proforma_Rebuttal Power Costs_Electric Rev Req Model (2009 GRC) Rebuttal 2" xfId="5783"/>
    <cellStyle name="_Recon to Darrin's 5.11.05 proforma_Rebuttal Power Costs_Electric Rev Req Model (2009 GRC) Rebuttal 2 2" xfId="5782"/>
    <cellStyle name="_Recon to Darrin's 5.11.05 proforma_Rebuttal Power Costs_Electric Rev Req Model (2009 GRC) Rebuttal 2 2 2" xfId="5781"/>
    <cellStyle name="_Recon to Darrin's 5.11.05 proforma_Rebuttal Power Costs_Electric Rev Req Model (2009 GRC) Rebuttal 2 3" xfId="5780"/>
    <cellStyle name="_Recon to Darrin's 5.11.05 proforma_Rebuttal Power Costs_Electric Rev Req Model (2009 GRC) Rebuttal 3" xfId="5779"/>
    <cellStyle name="_Recon to Darrin's 5.11.05 proforma_Rebuttal Power Costs_Electric Rev Req Model (2009 GRC) Rebuttal 3 2" xfId="5778"/>
    <cellStyle name="_Recon to Darrin's 5.11.05 proforma_Rebuttal Power Costs_Electric Rev Req Model (2009 GRC) Rebuttal 4" xfId="5777"/>
    <cellStyle name="_Recon to Darrin's 5.11.05 proforma_Rebuttal Power Costs_Electric Rev Req Model (2009 GRC) Rebuttal REmoval of New  WH Solar AdjustMI" xfId="5776"/>
    <cellStyle name="_Recon to Darrin's 5.11.05 proforma_Rebuttal Power Costs_Electric Rev Req Model (2009 GRC) Rebuttal REmoval of New  WH Solar AdjustMI 2" xfId="5775"/>
    <cellStyle name="_Recon to Darrin's 5.11.05 proforma_Rebuttal Power Costs_Electric Rev Req Model (2009 GRC) Rebuttal REmoval of New  WH Solar AdjustMI 2 2" xfId="5774"/>
    <cellStyle name="_Recon to Darrin's 5.11.05 proforma_Rebuttal Power Costs_Electric Rev Req Model (2009 GRC) Rebuttal REmoval of New  WH Solar AdjustMI 2 2 2" xfId="5773"/>
    <cellStyle name="_Recon to Darrin's 5.11.05 proforma_Rebuttal Power Costs_Electric Rev Req Model (2009 GRC) Rebuttal REmoval of New  WH Solar AdjustMI 2 3" xfId="5772"/>
    <cellStyle name="_Recon to Darrin's 5.11.05 proforma_Rebuttal Power Costs_Electric Rev Req Model (2009 GRC) Rebuttal REmoval of New  WH Solar AdjustMI 3" xfId="5771"/>
    <cellStyle name="_Recon to Darrin's 5.11.05 proforma_Rebuttal Power Costs_Electric Rev Req Model (2009 GRC) Rebuttal REmoval of New  WH Solar AdjustMI 3 2" xfId="5770"/>
    <cellStyle name="_Recon to Darrin's 5.11.05 proforma_Rebuttal Power Costs_Electric Rev Req Model (2009 GRC) Rebuttal REmoval of New  WH Solar AdjustMI 4" xfId="5769"/>
    <cellStyle name="_Recon to Darrin's 5.11.05 proforma_Rebuttal Power Costs_Electric Rev Req Model (2009 GRC) Rebuttal REmoval of New  WH Solar AdjustMI_DEM-WP(C) ENERG10C--ctn Mid-C_042010 2010GRC" xfId="5768"/>
    <cellStyle name="_Recon to Darrin's 5.11.05 proforma_Rebuttal Power Costs_Electric Rev Req Model (2009 GRC) Revised 01-18-2010" xfId="5767"/>
    <cellStyle name="_Recon to Darrin's 5.11.05 proforma_Rebuttal Power Costs_Electric Rev Req Model (2009 GRC) Revised 01-18-2010 2" xfId="5766"/>
    <cellStyle name="_Recon to Darrin's 5.11.05 proforma_Rebuttal Power Costs_Electric Rev Req Model (2009 GRC) Revised 01-18-2010 2 2" xfId="5765"/>
    <cellStyle name="_Recon to Darrin's 5.11.05 proforma_Rebuttal Power Costs_Electric Rev Req Model (2009 GRC) Revised 01-18-2010 2 2 2" xfId="5764"/>
    <cellStyle name="_Recon to Darrin's 5.11.05 proforma_Rebuttal Power Costs_Electric Rev Req Model (2009 GRC) Revised 01-18-2010 2 3" xfId="5763"/>
    <cellStyle name="_Recon to Darrin's 5.11.05 proforma_Rebuttal Power Costs_Electric Rev Req Model (2009 GRC) Revised 01-18-2010 3" xfId="5762"/>
    <cellStyle name="_Recon to Darrin's 5.11.05 proforma_Rebuttal Power Costs_Electric Rev Req Model (2009 GRC) Revised 01-18-2010 3 2" xfId="5761"/>
    <cellStyle name="_Recon to Darrin's 5.11.05 proforma_Rebuttal Power Costs_Electric Rev Req Model (2009 GRC) Revised 01-18-2010 4" xfId="5760"/>
    <cellStyle name="_Recon to Darrin's 5.11.05 proforma_Rebuttal Power Costs_Electric Rev Req Model (2009 GRC) Revised 01-18-2010_DEM-WP(C) ENERG10C--ctn Mid-C_042010 2010GRC" xfId="5759"/>
    <cellStyle name="_Recon to Darrin's 5.11.05 proforma_Rebuttal Power Costs_Final Order Electric EXHIBIT A-1" xfId="5758"/>
    <cellStyle name="_Recon to Darrin's 5.11.05 proforma_Rebuttal Power Costs_Final Order Electric EXHIBIT A-1 2" xfId="5757"/>
    <cellStyle name="_Recon to Darrin's 5.11.05 proforma_Rebuttal Power Costs_Final Order Electric EXHIBIT A-1 2 2" xfId="5756"/>
    <cellStyle name="_Recon to Darrin's 5.11.05 proforma_Rebuttal Power Costs_Final Order Electric EXHIBIT A-1 2 2 2" xfId="5755"/>
    <cellStyle name="_Recon to Darrin's 5.11.05 proforma_Rebuttal Power Costs_Final Order Electric EXHIBIT A-1 2 3" xfId="5754"/>
    <cellStyle name="_Recon to Darrin's 5.11.05 proforma_Rebuttal Power Costs_Final Order Electric EXHIBIT A-1 3" xfId="5753"/>
    <cellStyle name="_Recon to Darrin's 5.11.05 proforma_Rebuttal Power Costs_Final Order Electric EXHIBIT A-1 3 2" xfId="5752"/>
    <cellStyle name="_Recon to Darrin's 5.11.05 proforma_Rebuttal Power Costs_Final Order Electric EXHIBIT A-1 4" xfId="5751"/>
    <cellStyle name="_Recon to Darrin's 5.11.05 proforma_RECS vs PTC's w Interest 6-28-10" xfId="5750"/>
    <cellStyle name="_Recon to Darrin's 5.11.05 proforma_revised april pca for Annette" xfId="5749"/>
    <cellStyle name="_Recon to Darrin's 5.11.05 proforma_ROR &amp; CONV FACTOR" xfId="5748"/>
    <cellStyle name="_Recon to Darrin's 5.11.05 proforma_ROR &amp; CONV FACTOR 2" xfId="5747"/>
    <cellStyle name="_Recon to Darrin's 5.11.05 proforma_ROR &amp; CONV FACTOR 2 2" xfId="5746"/>
    <cellStyle name="_Recon to Darrin's 5.11.05 proforma_ROR &amp; CONV FACTOR 2 2 2" xfId="5745"/>
    <cellStyle name="_Recon to Darrin's 5.11.05 proforma_ROR &amp; CONV FACTOR 2 3" xfId="5744"/>
    <cellStyle name="_Recon to Darrin's 5.11.05 proforma_ROR &amp; CONV FACTOR 3" xfId="5743"/>
    <cellStyle name="_Recon to Darrin's 5.11.05 proforma_ROR &amp; CONV FACTOR 3 2" xfId="5742"/>
    <cellStyle name="_Recon to Darrin's 5.11.05 proforma_ROR &amp; CONV FACTOR 4" xfId="5741"/>
    <cellStyle name="_Recon to Darrin's 5.11.05 proforma_ROR 5.02" xfId="5740"/>
    <cellStyle name="_Recon to Darrin's 5.11.05 proforma_ROR 5.02 2" xfId="5739"/>
    <cellStyle name="_Recon to Darrin's 5.11.05 proforma_ROR 5.02 2 2" xfId="5738"/>
    <cellStyle name="_Recon to Darrin's 5.11.05 proforma_ROR 5.02 2 2 2" xfId="5737"/>
    <cellStyle name="_Recon to Darrin's 5.11.05 proforma_ROR 5.02 2 3" xfId="5736"/>
    <cellStyle name="_Recon to Darrin's 5.11.05 proforma_ROR 5.02 3" xfId="5735"/>
    <cellStyle name="_Recon to Darrin's 5.11.05 proforma_ROR 5.02 3 2" xfId="5734"/>
    <cellStyle name="_Recon to Darrin's 5.11.05 proforma_Transmission Workbook for May BOD" xfId="5733"/>
    <cellStyle name="_Recon to Darrin's 5.11.05 proforma_Transmission Workbook for May BOD 2" xfId="5732"/>
    <cellStyle name="_Recon to Darrin's 5.11.05 proforma_Transmission Workbook for May BOD 3" xfId="5731"/>
    <cellStyle name="_Recon to Darrin's 5.11.05 proforma_Transmission Workbook for May BOD_DEM-WP(C) ENERG10C--ctn Mid-C_042010 2010GRC" xfId="5730"/>
    <cellStyle name="_Recon to Darrin's 5.11.05 proforma_Typical Residential Impacts 10.27.08" xfId="5729"/>
    <cellStyle name="_Recon to Darrin's 5.11.05 proforma_Typical Residential Impacts 10.27.08 2" xfId="5728"/>
    <cellStyle name="_Recon to Darrin's 5.11.05 proforma_Wind Integration 10GRC" xfId="5727"/>
    <cellStyle name="_Recon to Darrin's 5.11.05 proforma_Wind Integration 10GRC 2" xfId="5726"/>
    <cellStyle name="_Recon to Darrin's 5.11.05 proforma_Wind Integration 10GRC 3" xfId="5725"/>
    <cellStyle name="_Recon to Darrin's 5.11.05 proforma_Wind Integration 10GRC_DEM-WP(C) ENERG10C--ctn Mid-C_042010 2010GRC" xfId="5724"/>
    <cellStyle name="_Revenue" xfId="5723"/>
    <cellStyle name="_Revenue_2.01G Temp Normalization(C) NEW WAY DM" xfId="5722"/>
    <cellStyle name="_Revenue_2.02G Revenues and Expenses NEW WAY DM" xfId="5721"/>
    <cellStyle name="_Revenue_4.01G Temp Normalization (C)" xfId="5720"/>
    <cellStyle name="_Revenue_4.01G Temp Normalization(HC)" xfId="5719"/>
    <cellStyle name="_Revenue_4.01G Temp Normalization(HC)new" xfId="5718"/>
    <cellStyle name="_Revenue_4.01G Temp Normalization(not used)" xfId="5717"/>
    <cellStyle name="_Revenue_Book1" xfId="5716"/>
    <cellStyle name="_Revenue_Data" xfId="5715"/>
    <cellStyle name="_Revenue_Data_1" xfId="5714"/>
    <cellStyle name="_Revenue_Data_Pro Forma Rev 09 GRC" xfId="5713"/>
    <cellStyle name="_Revenue_Data_Pro Forma Rev 2010 GRC" xfId="5712"/>
    <cellStyle name="_Revenue_Data_Pro Forma Rev 2010 GRC_Preliminary" xfId="5711"/>
    <cellStyle name="_Revenue_Data_Revenue (Feb 09 - Jan 10)" xfId="5710"/>
    <cellStyle name="_Revenue_Data_Revenue (Jan 09 - Dec 09)" xfId="5709"/>
    <cellStyle name="_Revenue_Data_Revenue (Mar 09 - Feb 10)" xfId="5708"/>
    <cellStyle name="_Revenue_Data_Volume Exhibit (Jan09 - Dec09)" xfId="5707"/>
    <cellStyle name="_Revenue_Mins" xfId="5706"/>
    <cellStyle name="_Revenue_Pro Forma Rev 07 GRC" xfId="5705"/>
    <cellStyle name="_Revenue_Pro Forma Rev 08 GRC" xfId="5704"/>
    <cellStyle name="_Revenue_Pro Forma Rev 09 GRC" xfId="5703"/>
    <cellStyle name="_Revenue_Pro Forma Rev 2010 GRC" xfId="5702"/>
    <cellStyle name="_Revenue_Pro Forma Rev 2010 GRC_Preliminary" xfId="5701"/>
    <cellStyle name="_Revenue_Revenue (Feb 09 - Jan 10)" xfId="5700"/>
    <cellStyle name="_Revenue_Revenue (Jan 09 - Dec 09)" xfId="5699"/>
    <cellStyle name="_Revenue_Revenue (Mar 09 - Feb 10)" xfId="5698"/>
    <cellStyle name="_Revenue_Revenue Proforma_Restating Gas 11-16-07" xfId="5697"/>
    <cellStyle name="_Revenue_Sheet2" xfId="5696"/>
    <cellStyle name="_Revenue_Therms Data" xfId="5695"/>
    <cellStyle name="_Revenue_Therms Data Rerun" xfId="5694"/>
    <cellStyle name="_Revenue_Volume Exhibit (Jan09 - Dec09)" xfId="5693"/>
    <cellStyle name="_x0013__Scenario 1 REC vs PTC Offset" xfId="5692"/>
    <cellStyle name="_x0013__Scenario 3" xfId="5691"/>
    <cellStyle name="_Sumas Proforma - 11-09-07" xfId="5690"/>
    <cellStyle name="_Sumas Proforma - 11-09-07 2" xfId="5689"/>
    <cellStyle name="_Sumas Property Taxes v1" xfId="5688"/>
    <cellStyle name="_Sumas Property Taxes v1 2" xfId="5687"/>
    <cellStyle name="_Tenaska Comparison" xfId="5686"/>
    <cellStyle name="_Tenaska Comparison 2" xfId="5685"/>
    <cellStyle name="_Tenaska Comparison 2 2" xfId="5684"/>
    <cellStyle name="_Tenaska Comparison 2 2 2" xfId="5683"/>
    <cellStyle name="_Tenaska Comparison 2 2 2 2" xfId="5682"/>
    <cellStyle name="_Tenaska Comparison 2 2 3" xfId="5681"/>
    <cellStyle name="_Tenaska Comparison 2 3" xfId="5680"/>
    <cellStyle name="_Tenaska Comparison 2 3 2" xfId="5679"/>
    <cellStyle name="_Tenaska Comparison 2 4" xfId="5678"/>
    <cellStyle name="_Tenaska Comparison 3" xfId="5677"/>
    <cellStyle name="_Tenaska Comparison 3 2" xfId="5676"/>
    <cellStyle name="_Tenaska Comparison 3 2 2" xfId="5675"/>
    <cellStyle name="_Tenaska Comparison 3 3" xfId="5674"/>
    <cellStyle name="_Tenaska Comparison 4" xfId="5673"/>
    <cellStyle name="_Tenaska Comparison 4 2" xfId="5672"/>
    <cellStyle name="_Tenaska Comparison 4 3" xfId="5671"/>
    <cellStyle name="_Tenaska Comparison 5" xfId="5670"/>
    <cellStyle name="_Tenaska Comparison 5 2" xfId="5669"/>
    <cellStyle name="_Tenaska Comparison 6" xfId="5668"/>
    <cellStyle name="_Tenaska Comparison 7" xfId="5667"/>
    <cellStyle name="_Tenaska Comparison 7 2" xfId="5666"/>
    <cellStyle name="_Tenaska Comparison 8" xfId="5665"/>
    <cellStyle name="_Tenaska Comparison 8 2" xfId="5664"/>
    <cellStyle name="_Tenaska Comparison_(C) WHE Proforma with ITC cash grant 10 Yr Amort_for deferral_102809" xfId="5663"/>
    <cellStyle name="_Tenaska Comparison_(C) WHE Proforma with ITC cash grant 10 Yr Amort_for deferral_102809 2" xfId="5662"/>
    <cellStyle name="_Tenaska Comparison_(C) WHE Proforma with ITC cash grant 10 Yr Amort_for deferral_102809 2 2" xfId="5661"/>
    <cellStyle name="_Tenaska Comparison_(C) WHE Proforma with ITC cash grant 10 Yr Amort_for deferral_102809 2 2 2" xfId="5660"/>
    <cellStyle name="_Tenaska Comparison_(C) WHE Proforma with ITC cash grant 10 Yr Amort_for deferral_102809 2 3" xfId="5659"/>
    <cellStyle name="_Tenaska Comparison_(C) WHE Proforma with ITC cash grant 10 Yr Amort_for deferral_102809 3" xfId="5658"/>
    <cellStyle name="_Tenaska Comparison_(C) WHE Proforma with ITC cash grant 10 Yr Amort_for deferral_102809 3 2" xfId="5657"/>
    <cellStyle name="_Tenaska Comparison_(C) WHE Proforma with ITC cash grant 10 Yr Amort_for deferral_102809 4" xfId="5656"/>
    <cellStyle name="_Tenaska Comparison_(C) WHE Proforma with ITC cash grant 10 Yr Amort_for deferral_102809_16.07E Wild Horse Wind Expansionwrkingfile" xfId="5655"/>
    <cellStyle name="_Tenaska Comparison_(C) WHE Proforma with ITC cash grant 10 Yr Amort_for deferral_102809_16.07E Wild Horse Wind Expansionwrkingfile 2" xfId="5654"/>
    <cellStyle name="_Tenaska Comparison_(C) WHE Proforma with ITC cash grant 10 Yr Amort_for deferral_102809_16.07E Wild Horse Wind Expansionwrkingfile 2 2" xfId="5653"/>
    <cellStyle name="_Tenaska Comparison_(C) WHE Proforma with ITC cash grant 10 Yr Amort_for deferral_102809_16.07E Wild Horse Wind Expansionwrkingfile 2 2 2" xfId="5652"/>
    <cellStyle name="_Tenaska Comparison_(C) WHE Proforma with ITC cash grant 10 Yr Amort_for deferral_102809_16.07E Wild Horse Wind Expansionwrkingfile 2 3" xfId="5651"/>
    <cellStyle name="_Tenaska Comparison_(C) WHE Proforma with ITC cash grant 10 Yr Amort_for deferral_102809_16.07E Wild Horse Wind Expansionwrkingfile 3" xfId="5650"/>
    <cellStyle name="_Tenaska Comparison_(C) WHE Proforma with ITC cash grant 10 Yr Amort_for deferral_102809_16.07E Wild Horse Wind Expansionwrkingfile 3 2" xfId="5649"/>
    <cellStyle name="_Tenaska Comparison_(C) WHE Proforma with ITC cash grant 10 Yr Amort_for deferral_102809_16.07E Wild Horse Wind Expansionwrkingfile 4" xfId="5648"/>
    <cellStyle name="_Tenaska Comparison_(C) WHE Proforma with ITC cash grant 10 Yr Amort_for deferral_102809_16.07E Wild Horse Wind Expansionwrkingfile SF" xfId="5647"/>
    <cellStyle name="_Tenaska Comparison_(C) WHE Proforma with ITC cash grant 10 Yr Amort_for deferral_102809_16.07E Wild Horse Wind Expansionwrkingfile SF 2" xfId="5646"/>
    <cellStyle name="_Tenaska Comparison_(C) WHE Proforma with ITC cash grant 10 Yr Amort_for deferral_102809_16.07E Wild Horse Wind Expansionwrkingfile SF 2 2" xfId="5645"/>
    <cellStyle name="_Tenaska Comparison_(C) WHE Proforma with ITC cash grant 10 Yr Amort_for deferral_102809_16.07E Wild Horse Wind Expansionwrkingfile SF 2 2 2" xfId="5644"/>
    <cellStyle name="_Tenaska Comparison_(C) WHE Proforma with ITC cash grant 10 Yr Amort_for deferral_102809_16.07E Wild Horse Wind Expansionwrkingfile SF 2 3" xfId="5643"/>
    <cellStyle name="_Tenaska Comparison_(C) WHE Proforma with ITC cash grant 10 Yr Amort_for deferral_102809_16.07E Wild Horse Wind Expansionwrkingfile SF 3" xfId="5642"/>
    <cellStyle name="_Tenaska Comparison_(C) WHE Proforma with ITC cash grant 10 Yr Amort_for deferral_102809_16.07E Wild Horse Wind Expansionwrkingfile SF 3 2" xfId="5641"/>
    <cellStyle name="_Tenaska Comparison_(C) WHE Proforma with ITC cash grant 10 Yr Amort_for deferral_102809_16.07E Wild Horse Wind Expansionwrkingfile SF 4" xfId="5640"/>
    <cellStyle name="_Tenaska Comparison_(C) WHE Proforma with ITC cash grant 10 Yr Amort_for deferral_102809_16.07E Wild Horse Wind Expansionwrkingfile SF_DEM-WP(C) ENERG10C--ctn Mid-C_042010 2010GRC" xfId="5639"/>
    <cellStyle name="_Tenaska Comparison_(C) WHE Proforma with ITC cash grant 10 Yr Amort_for deferral_102809_16.07E Wild Horse Wind Expansionwrkingfile_DEM-WP(C) ENERG10C--ctn Mid-C_042010 2010GRC" xfId="5638"/>
    <cellStyle name="_Tenaska Comparison_(C) WHE Proforma with ITC cash grant 10 Yr Amort_for deferral_102809_16.37E Wild Horse Expansion DeferralRevwrkingfile SF" xfId="5637"/>
    <cellStyle name="_Tenaska Comparison_(C) WHE Proforma with ITC cash grant 10 Yr Amort_for deferral_102809_16.37E Wild Horse Expansion DeferralRevwrkingfile SF 2" xfId="5636"/>
    <cellStyle name="_Tenaska Comparison_(C) WHE Proforma with ITC cash grant 10 Yr Amort_for deferral_102809_16.37E Wild Horse Expansion DeferralRevwrkingfile SF 2 2" xfId="5635"/>
    <cellStyle name="_Tenaska Comparison_(C) WHE Proforma with ITC cash grant 10 Yr Amort_for deferral_102809_16.37E Wild Horse Expansion DeferralRevwrkingfile SF 2 2 2" xfId="5634"/>
    <cellStyle name="_Tenaska Comparison_(C) WHE Proforma with ITC cash grant 10 Yr Amort_for deferral_102809_16.37E Wild Horse Expansion DeferralRevwrkingfile SF 2 3" xfId="5633"/>
    <cellStyle name="_Tenaska Comparison_(C) WHE Proforma with ITC cash grant 10 Yr Amort_for deferral_102809_16.37E Wild Horse Expansion DeferralRevwrkingfile SF 3" xfId="5632"/>
    <cellStyle name="_Tenaska Comparison_(C) WHE Proforma with ITC cash grant 10 Yr Amort_for deferral_102809_16.37E Wild Horse Expansion DeferralRevwrkingfile SF 3 2" xfId="5631"/>
    <cellStyle name="_Tenaska Comparison_(C) WHE Proforma with ITC cash grant 10 Yr Amort_for deferral_102809_16.37E Wild Horse Expansion DeferralRevwrkingfile SF 4" xfId="5630"/>
    <cellStyle name="_Tenaska Comparison_(C) WHE Proforma with ITC cash grant 10 Yr Amort_for deferral_102809_16.37E Wild Horse Expansion DeferralRevwrkingfile SF_DEM-WP(C) ENERG10C--ctn Mid-C_042010 2010GRC" xfId="5629"/>
    <cellStyle name="_Tenaska Comparison_(C) WHE Proforma with ITC cash grant 10 Yr Amort_for deferral_102809_DEM-WP(C) ENERG10C--ctn Mid-C_042010 2010GRC" xfId="5628"/>
    <cellStyle name="_Tenaska Comparison_(C) WHE Proforma with ITC cash grant 10 Yr Amort_for rebuttal_120709" xfId="5627"/>
    <cellStyle name="_Tenaska Comparison_(C) WHE Proforma with ITC cash grant 10 Yr Amort_for rebuttal_120709 2" xfId="5626"/>
    <cellStyle name="_Tenaska Comparison_(C) WHE Proforma with ITC cash grant 10 Yr Amort_for rebuttal_120709 2 2" xfId="5625"/>
    <cellStyle name="_Tenaska Comparison_(C) WHE Proforma with ITC cash grant 10 Yr Amort_for rebuttal_120709 2 2 2" xfId="5624"/>
    <cellStyle name="_Tenaska Comparison_(C) WHE Proforma with ITC cash grant 10 Yr Amort_for rebuttal_120709 2 3" xfId="5623"/>
    <cellStyle name="_Tenaska Comparison_(C) WHE Proforma with ITC cash grant 10 Yr Amort_for rebuttal_120709 3" xfId="5622"/>
    <cellStyle name="_Tenaska Comparison_(C) WHE Proforma with ITC cash grant 10 Yr Amort_for rebuttal_120709 3 2" xfId="5621"/>
    <cellStyle name="_Tenaska Comparison_(C) WHE Proforma with ITC cash grant 10 Yr Amort_for rebuttal_120709 4" xfId="5620"/>
    <cellStyle name="_Tenaska Comparison_(C) WHE Proforma with ITC cash grant 10 Yr Amort_for rebuttal_120709_DEM-WP(C) ENERG10C--ctn Mid-C_042010 2010GRC" xfId="5619"/>
    <cellStyle name="_Tenaska Comparison_04.07E Wild Horse Wind Expansion" xfId="5618"/>
    <cellStyle name="_Tenaska Comparison_04.07E Wild Horse Wind Expansion 2" xfId="5617"/>
    <cellStyle name="_Tenaska Comparison_04.07E Wild Horse Wind Expansion 2 2" xfId="5616"/>
    <cellStyle name="_Tenaska Comparison_04.07E Wild Horse Wind Expansion 2 2 2" xfId="5615"/>
    <cellStyle name="_Tenaska Comparison_04.07E Wild Horse Wind Expansion 2 3" xfId="5614"/>
    <cellStyle name="_Tenaska Comparison_04.07E Wild Horse Wind Expansion 3" xfId="5613"/>
    <cellStyle name="_Tenaska Comparison_04.07E Wild Horse Wind Expansion 3 2" xfId="5612"/>
    <cellStyle name="_Tenaska Comparison_04.07E Wild Horse Wind Expansion 4" xfId="5611"/>
    <cellStyle name="_Tenaska Comparison_04.07E Wild Horse Wind Expansion_16.07E Wild Horse Wind Expansionwrkingfile" xfId="5610"/>
    <cellStyle name="_Tenaska Comparison_04.07E Wild Horse Wind Expansion_16.07E Wild Horse Wind Expansionwrkingfile 2" xfId="5609"/>
    <cellStyle name="_Tenaska Comparison_04.07E Wild Horse Wind Expansion_16.07E Wild Horse Wind Expansionwrkingfile 2 2" xfId="5608"/>
    <cellStyle name="_Tenaska Comparison_04.07E Wild Horse Wind Expansion_16.07E Wild Horse Wind Expansionwrkingfile 2 2 2" xfId="5607"/>
    <cellStyle name="_Tenaska Comparison_04.07E Wild Horse Wind Expansion_16.07E Wild Horse Wind Expansionwrkingfile 2 3" xfId="5606"/>
    <cellStyle name="_Tenaska Comparison_04.07E Wild Horse Wind Expansion_16.07E Wild Horse Wind Expansionwrkingfile 3" xfId="5605"/>
    <cellStyle name="_Tenaska Comparison_04.07E Wild Horse Wind Expansion_16.07E Wild Horse Wind Expansionwrkingfile 3 2" xfId="5604"/>
    <cellStyle name="_Tenaska Comparison_04.07E Wild Horse Wind Expansion_16.07E Wild Horse Wind Expansionwrkingfile 4" xfId="5603"/>
    <cellStyle name="_Tenaska Comparison_04.07E Wild Horse Wind Expansion_16.07E Wild Horse Wind Expansionwrkingfile SF" xfId="5602"/>
    <cellStyle name="_Tenaska Comparison_04.07E Wild Horse Wind Expansion_16.07E Wild Horse Wind Expansionwrkingfile SF 2" xfId="5601"/>
    <cellStyle name="_Tenaska Comparison_04.07E Wild Horse Wind Expansion_16.07E Wild Horse Wind Expansionwrkingfile SF 2 2" xfId="5600"/>
    <cellStyle name="_Tenaska Comparison_04.07E Wild Horse Wind Expansion_16.07E Wild Horse Wind Expansionwrkingfile SF 2 2 2" xfId="5599"/>
    <cellStyle name="_Tenaska Comparison_04.07E Wild Horse Wind Expansion_16.07E Wild Horse Wind Expansionwrkingfile SF 2 3" xfId="5598"/>
    <cellStyle name="_Tenaska Comparison_04.07E Wild Horse Wind Expansion_16.07E Wild Horse Wind Expansionwrkingfile SF 3" xfId="5597"/>
    <cellStyle name="_Tenaska Comparison_04.07E Wild Horse Wind Expansion_16.07E Wild Horse Wind Expansionwrkingfile SF 3 2" xfId="5596"/>
    <cellStyle name="_Tenaska Comparison_04.07E Wild Horse Wind Expansion_16.07E Wild Horse Wind Expansionwrkingfile SF 4" xfId="5595"/>
    <cellStyle name="_Tenaska Comparison_04.07E Wild Horse Wind Expansion_16.07E Wild Horse Wind Expansionwrkingfile SF_DEM-WP(C) ENERG10C--ctn Mid-C_042010 2010GRC" xfId="5594"/>
    <cellStyle name="_Tenaska Comparison_04.07E Wild Horse Wind Expansion_16.07E Wild Horse Wind Expansionwrkingfile_DEM-WP(C) ENERG10C--ctn Mid-C_042010 2010GRC" xfId="5593"/>
    <cellStyle name="_Tenaska Comparison_04.07E Wild Horse Wind Expansion_16.37E Wild Horse Expansion DeferralRevwrkingfile SF" xfId="5592"/>
    <cellStyle name="_Tenaska Comparison_04.07E Wild Horse Wind Expansion_16.37E Wild Horse Expansion DeferralRevwrkingfile SF 2" xfId="5591"/>
    <cellStyle name="_Tenaska Comparison_04.07E Wild Horse Wind Expansion_16.37E Wild Horse Expansion DeferralRevwrkingfile SF 2 2" xfId="5590"/>
    <cellStyle name="_Tenaska Comparison_04.07E Wild Horse Wind Expansion_16.37E Wild Horse Expansion DeferralRevwrkingfile SF 2 2 2" xfId="5589"/>
    <cellStyle name="_Tenaska Comparison_04.07E Wild Horse Wind Expansion_16.37E Wild Horse Expansion DeferralRevwrkingfile SF 2 3" xfId="5588"/>
    <cellStyle name="_Tenaska Comparison_04.07E Wild Horse Wind Expansion_16.37E Wild Horse Expansion DeferralRevwrkingfile SF 3" xfId="5587"/>
    <cellStyle name="_Tenaska Comparison_04.07E Wild Horse Wind Expansion_16.37E Wild Horse Expansion DeferralRevwrkingfile SF 3 2" xfId="5586"/>
    <cellStyle name="_Tenaska Comparison_04.07E Wild Horse Wind Expansion_16.37E Wild Horse Expansion DeferralRevwrkingfile SF 4" xfId="5585"/>
    <cellStyle name="_Tenaska Comparison_04.07E Wild Horse Wind Expansion_16.37E Wild Horse Expansion DeferralRevwrkingfile SF_DEM-WP(C) ENERG10C--ctn Mid-C_042010 2010GRC" xfId="5584"/>
    <cellStyle name="_Tenaska Comparison_04.07E Wild Horse Wind Expansion_DEM-WP(C) ENERG10C--ctn Mid-C_042010 2010GRC" xfId="5583"/>
    <cellStyle name="_Tenaska Comparison_16.07E Wild Horse Wind Expansionwrkingfile" xfId="5582"/>
    <cellStyle name="_Tenaska Comparison_16.07E Wild Horse Wind Expansionwrkingfile 2" xfId="5581"/>
    <cellStyle name="_Tenaska Comparison_16.07E Wild Horse Wind Expansionwrkingfile 2 2" xfId="5580"/>
    <cellStyle name="_Tenaska Comparison_16.07E Wild Horse Wind Expansionwrkingfile 2 2 2" xfId="5579"/>
    <cellStyle name="_Tenaska Comparison_16.07E Wild Horse Wind Expansionwrkingfile 2 3" xfId="5578"/>
    <cellStyle name="_Tenaska Comparison_16.07E Wild Horse Wind Expansionwrkingfile 3" xfId="5577"/>
    <cellStyle name="_Tenaska Comparison_16.07E Wild Horse Wind Expansionwrkingfile 3 2" xfId="5576"/>
    <cellStyle name="_Tenaska Comparison_16.07E Wild Horse Wind Expansionwrkingfile 4" xfId="5575"/>
    <cellStyle name="_Tenaska Comparison_16.07E Wild Horse Wind Expansionwrkingfile SF" xfId="5574"/>
    <cellStyle name="_Tenaska Comparison_16.07E Wild Horse Wind Expansionwrkingfile SF 2" xfId="5573"/>
    <cellStyle name="_Tenaska Comparison_16.07E Wild Horse Wind Expansionwrkingfile SF 2 2" xfId="5572"/>
    <cellStyle name="_Tenaska Comparison_16.07E Wild Horse Wind Expansionwrkingfile SF 2 2 2" xfId="5571"/>
    <cellStyle name="_Tenaska Comparison_16.07E Wild Horse Wind Expansionwrkingfile SF 2 3" xfId="5570"/>
    <cellStyle name="_Tenaska Comparison_16.07E Wild Horse Wind Expansionwrkingfile SF 3" xfId="5569"/>
    <cellStyle name="_Tenaska Comparison_16.07E Wild Horse Wind Expansionwrkingfile SF 3 2" xfId="5568"/>
    <cellStyle name="_Tenaska Comparison_16.07E Wild Horse Wind Expansionwrkingfile SF 4" xfId="5567"/>
    <cellStyle name="_Tenaska Comparison_16.07E Wild Horse Wind Expansionwrkingfile SF_DEM-WP(C) ENERG10C--ctn Mid-C_042010 2010GRC" xfId="5566"/>
    <cellStyle name="_Tenaska Comparison_16.07E Wild Horse Wind Expansionwrkingfile_DEM-WP(C) ENERG10C--ctn Mid-C_042010 2010GRC" xfId="5565"/>
    <cellStyle name="_Tenaska Comparison_16.37E Wild Horse Expansion DeferralRevwrkingfile SF" xfId="5564"/>
    <cellStyle name="_Tenaska Comparison_16.37E Wild Horse Expansion DeferralRevwrkingfile SF 2" xfId="5563"/>
    <cellStyle name="_Tenaska Comparison_16.37E Wild Horse Expansion DeferralRevwrkingfile SF 2 2" xfId="5562"/>
    <cellStyle name="_Tenaska Comparison_16.37E Wild Horse Expansion DeferralRevwrkingfile SF 2 2 2" xfId="5561"/>
    <cellStyle name="_Tenaska Comparison_16.37E Wild Horse Expansion DeferralRevwrkingfile SF 2 3" xfId="5560"/>
    <cellStyle name="_Tenaska Comparison_16.37E Wild Horse Expansion DeferralRevwrkingfile SF 3" xfId="5559"/>
    <cellStyle name="_Tenaska Comparison_16.37E Wild Horse Expansion DeferralRevwrkingfile SF 3 2" xfId="5558"/>
    <cellStyle name="_Tenaska Comparison_16.37E Wild Horse Expansion DeferralRevwrkingfile SF 4" xfId="5557"/>
    <cellStyle name="_Tenaska Comparison_16.37E Wild Horse Expansion DeferralRevwrkingfile SF_DEM-WP(C) ENERG10C--ctn Mid-C_042010 2010GRC" xfId="5556"/>
    <cellStyle name="_Tenaska Comparison_2009 Compliance Filing PCA Exhibits for GRC" xfId="5555"/>
    <cellStyle name="_Tenaska Comparison_2009 Compliance Filing PCA Exhibits for GRC 2" xfId="5554"/>
    <cellStyle name="_Tenaska Comparison_2009 GRC Compl Filing - Exhibit D" xfId="5553"/>
    <cellStyle name="_Tenaska Comparison_2009 GRC Compl Filing - Exhibit D 2" xfId="5552"/>
    <cellStyle name="_Tenaska Comparison_2009 GRC Compl Filing - Exhibit D 3" xfId="5551"/>
    <cellStyle name="_Tenaska Comparison_2009 GRC Compl Filing - Exhibit D_DEM-WP(C) ENERG10C--ctn Mid-C_042010 2010GRC" xfId="5550"/>
    <cellStyle name="_Tenaska Comparison_3.01 Income Statement" xfId="5549"/>
    <cellStyle name="_Tenaska Comparison_4 31 Regulatory Assets and Liabilities  7 06- Exhibit D" xfId="5548"/>
    <cellStyle name="_Tenaska Comparison_4 31 Regulatory Assets and Liabilities  7 06- Exhibit D 2" xfId="5547"/>
    <cellStyle name="_Tenaska Comparison_4 31 Regulatory Assets and Liabilities  7 06- Exhibit D 2 2" xfId="5546"/>
    <cellStyle name="_Tenaska Comparison_4 31 Regulatory Assets and Liabilities  7 06- Exhibit D 2 2 2" xfId="5545"/>
    <cellStyle name="_Tenaska Comparison_4 31 Regulatory Assets and Liabilities  7 06- Exhibit D 2 3" xfId="5544"/>
    <cellStyle name="_Tenaska Comparison_4 31 Regulatory Assets and Liabilities  7 06- Exhibit D 3" xfId="5543"/>
    <cellStyle name="_Tenaska Comparison_4 31 Regulatory Assets and Liabilities  7 06- Exhibit D 3 2" xfId="5542"/>
    <cellStyle name="_Tenaska Comparison_4 31 Regulatory Assets and Liabilities  7 06- Exhibit D 4" xfId="5541"/>
    <cellStyle name="_Tenaska Comparison_4 31 Regulatory Assets and Liabilities  7 06- Exhibit D_DEM-WP(C) ENERG10C--ctn Mid-C_042010 2010GRC" xfId="5540"/>
    <cellStyle name="_Tenaska Comparison_4 31 Regulatory Assets and Liabilities  7 06- Exhibit D_NIM Summary" xfId="5539"/>
    <cellStyle name="_Tenaska Comparison_4 31 Regulatory Assets and Liabilities  7 06- Exhibit D_NIM Summary 2" xfId="5538"/>
    <cellStyle name="_Tenaska Comparison_4 31 Regulatory Assets and Liabilities  7 06- Exhibit D_NIM Summary 3" xfId="5537"/>
    <cellStyle name="_Tenaska Comparison_4 31 Regulatory Assets and Liabilities  7 06- Exhibit D_NIM Summary_DEM-WP(C) ENERG10C--ctn Mid-C_042010 2010GRC" xfId="5536"/>
    <cellStyle name="_Tenaska Comparison_4 31 Regulatory Assets and Liabilities  7 06- Exhibit D_NIM+O&amp;M" xfId="5535"/>
    <cellStyle name="_Tenaska Comparison_4 31 Regulatory Assets and Liabilities  7 06- Exhibit D_NIM+O&amp;M Monthly" xfId="5534"/>
    <cellStyle name="_Tenaska Comparison_4 31E Reg Asset  Liab and EXH D" xfId="5533"/>
    <cellStyle name="_Tenaska Comparison_4 31E Reg Asset  Liab and EXH D _ Aug 10 Filing (2)" xfId="5532"/>
    <cellStyle name="_Tenaska Comparison_4 32 Regulatory Assets and Liabilities  7 06- Exhibit D" xfId="5531"/>
    <cellStyle name="_Tenaska Comparison_4 32 Regulatory Assets and Liabilities  7 06- Exhibit D 2" xfId="5530"/>
    <cellStyle name="_Tenaska Comparison_4 32 Regulatory Assets and Liabilities  7 06- Exhibit D 2 2" xfId="5529"/>
    <cellStyle name="_Tenaska Comparison_4 32 Regulatory Assets and Liabilities  7 06- Exhibit D 2 2 2" xfId="5528"/>
    <cellStyle name="_Tenaska Comparison_4 32 Regulatory Assets and Liabilities  7 06- Exhibit D 2 3" xfId="5527"/>
    <cellStyle name="_Tenaska Comparison_4 32 Regulatory Assets and Liabilities  7 06- Exhibit D 3" xfId="5526"/>
    <cellStyle name="_Tenaska Comparison_4 32 Regulatory Assets and Liabilities  7 06- Exhibit D 3 2" xfId="5525"/>
    <cellStyle name="_Tenaska Comparison_4 32 Regulatory Assets and Liabilities  7 06- Exhibit D 4" xfId="5524"/>
    <cellStyle name="_Tenaska Comparison_4 32 Regulatory Assets and Liabilities  7 06- Exhibit D_DEM-WP(C) ENERG10C--ctn Mid-C_042010 2010GRC" xfId="5523"/>
    <cellStyle name="_Tenaska Comparison_4 32 Regulatory Assets and Liabilities  7 06- Exhibit D_NIM Summary" xfId="5522"/>
    <cellStyle name="_Tenaska Comparison_4 32 Regulatory Assets and Liabilities  7 06- Exhibit D_NIM Summary 2" xfId="5521"/>
    <cellStyle name="_Tenaska Comparison_4 32 Regulatory Assets and Liabilities  7 06- Exhibit D_NIM Summary 3" xfId="5520"/>
    <cellStyle name="_Tenaska Comparison_4 32 Regulatory Assets and Liabilities  7 06- Exhibit D_NIM Summary_DEM-WP(C) ENERG10C--ctn Mid-C_042010 2010GRC" xfId="5519"/>
    <cellStyle name="_Tenaska Comparison_4 32 Regulatory Assets and Liabilities  7 06- Exhibit D_NIM+O&amp;M" xfId="5518"/>
    <cellStyle name="_Tenaska Comparison_4 32 Regulatory Assets and Liabilities  7 06- Exhibit D_NIM+O&amp;M Monthly" xfId="5517"/>
    <cellStyle name="_Tenaska Comparison_AURORA Total New" xfId="5516"/>
    <cellStyle name="_Tenaska Comparison_AURORA Total New 2" xfId="5515"/>
    <cellStyle name="_Tenaska Comparison_Book2" xfId="5514"/>
    <cellStyle name="_Tenaska Comparison_Book2 2" xfId="5513"/>
    <cellStyle name="_Tenaska Comparison_Book2 2 2" xfId="5512"/>
    <cellStyle name="_Tenaska Comparison_Book2 2 2 2" xfId="5511"/>
    <cellStyle name="_Tenaska Comparison_Book2 2 3" xfId="5510"/>
    <cellStyle name="_Tenaska Comparison_Book2 3" xfId="5509"/>
    <cellStyle name="_Tenaska Comparison_Book2 3 2" xfId="5508"/>
    <cellStyle name="_Tenaska Comparison_Book2 4" xfId="5507"/>
    <cellStyle name="_Tenaska Comparison_Book2_Adj Bench DR 3 for Initial Briefs (Electric)" xfId="5506"/>
    <cellStyle name="_Tenaska Comparison_Book2_Adj Bench DR 3 for Initial Briefs (Electric) 2" xfId="5505"/>
    <cellStyle name="_Tenaska Comparison_Book2_Adj Bench DR 3 for Initial Briefs (Electric) 2 2" xfId="5504"/>
    <cellStyle name="_Tenaska Comparison_Book2_Adj Bench DR 3 for Initial Briefs (Electric) 2 2 2" xfId="5503"/>
    <cellStyle name="_Tenaska Comparison_Book2_Adj Bench DR 3 for Initial Briefs (Electric) 2 3" xfId="5502"/>
    <cellStyle name="_Tenaska Comparison_Book2_Adj Bench DR 3 for Initial Briefs (Electric) 3" xfId="5501"/>
    <cellStyle name="_Tenaska Comparison_Book2_Adj Bench DR 3 for Initial Briefs (Electric) 3 2" xfId="5500"/>
    <cellStyle name="_Tenaska Comparison_Book2_Adj Bench DR 3 for Initial Briefs (Electric) 4" xfId="5499"/>
    <cellStyle name="_Tenaska Comparison_Book2_Adj Bench DR 3 for Initial Briefs (Electric)_DEM-WP(C) ENERG10C--ctn Mid-C_042010 2010GRC" xfId="5498"/>
    <cellStyle name="_Tenaska Comparison_Book2_DEM-WP(C) ENERG10C--ctn Mid-C_042010 2010GRC" xfId="5497"/>
    <cellStyle name="_Tenaska Comparison_Book2_Electric Rev Req Model (2009 GRC) Rebuttal" xfId="5496"/>
    <cellStyle name="_Tenaska Comparison_Book2_Electric Rev Req Model (2009 GRC) Rebuttal 2" xfId="5495"/>
    <cellStyle name="_Tenaska Comparison_Book2_Electric Rev Req Model (2009 GRC) Rebuttal 2 2" xfId="5494"/>
    <cellStyle name="_Tenaska Comparison_Book2_Electric Rev Req Model (2009 GRC) Rebuttal 2 2 2" xfId="5493"/>
    <cellStyle name="_Tenaska Comparison_Book2_Electric Rev Req Model (2009 GRC) Rebuttal 2 3" xfId="5492"/>
    <cellStyle name="_Tenaska Comparison_Book2_Electric Rev Req Model (2009 GRC) Rebuttal 3" xfId="5491"/>
    <cellStyle name="_Tenaska Comparison_Book2_Electric Rev Req Model (2009 GRC) Rebuttal 3 2" xfId="5490"/>
    <cellStyle name="_Tenaska Comparison_Book2_Electric Rev Req Model (2009 GRC) Rebuttal 4" xfId="5489"/>
    <cellStyle name="_Tenaska Comparison_Book2_Electric Rev Req Model (2009 GRC) Rebuttal REmoval of New  WH Solar AdjustMI" xfId="5488"/>
    <cellStyle name="_Tenaska Comparison_Book2_Electric Rev Req Model (2009 GRC) Rebuttal REmoval of New  WH Solar AdjustMI 2" xfId="5487"/>
    <cellStyle name="_Tenaska Comparison_Book2_Electric Rev Req Model (2009 GRC) Rebuttal REmoval of New  WH Solar AdjustMI 2 2" xfId="5486"/>
    <cellStyle name="_Tenaska Comparison_Book2_Electric Rev Req Model (2009 GRC) Rebuttal REmoval of New  WH Solar AdjustMI 2 2 2" xfId="5485"/>
    <cellStyle name="_Tenaska Comparison_Book2_Electric Rev Req Model (2009 GRC) Rebuttal REmoval of New  WH Solar AdjustMI 2 3" xfId="5484"/>
    <cellStyle name="_Tenaska Comparison_Book2_Electric Rev Req Model (2009 GRC) Rebuttal REmoval of New  WH Solar AdjustMI 3" xfId="5483"/>
    <cellStyle name="_Tenaska Comparison_Book2_Electric Rev Req Model (2009 GRC) Rebuttal REmoval of New  WH Solar AdjustMI 3 2" xfId="5482"/>
    <cellStyle name="_Tenaska Comparison_Book2_Electric Rev Req Model (2009 GRC) Rebuttal REmoval of New  WH Solar AdjustMI 4" xfId="5481"/>
    <cellStyle name="_Tenaska Comparison_Book2_Electric Rev Req Model (2009 GRC) Rebuttal REmoval of New  WH Solar AdjustMI_DEM-WP(C) ENERG10C--ctn Mid-C_042010 2010GRC" xfId="5480"/>
    <cellStyle name="_Tenaska Comparison_Book2_Electric Rev Req Model (2009 GRC) Revised 01-18-2010" xfId="5479"/>
    <cellStyle name="_Tenaska Comparison_Book2_Electric Rev Req Model (2009 GRC) Revised 01-18-2010 2" xfId="5478"/>
    <cellStyle name="_Tenaska Comparison_Book2_Electric Rev Req Model (2009 GRC) Revised 01-18-2010 2 2" xfId="5477"/>
    <cellStyle name="_Tenaska Comparison_Book2_Electric Rev Req Model (2009 GRC) Revised 01-18-2010 2 2 2" xfId="5476"/>
    <cellStyle name="_Tenaska Comparison_Book2_Electric Rev Req Model (2009 GRC) Revised 01-18-2010 2 3" xfId="5475"/>
    <cellStyle name="_Tenaska Comparison_Book2_Electric Rev Req Model (2009 GRC) Revised 01-18-2010 3" xfId="5474"/>
    <cellStyle name="_Tenaska Comparison_Book2_Electric Rev Req Model (2009 GRC) Revised 01-18-2010 3 2" xfId="5473"/>
    <cellStyle name="_Tenaska Comparison_Book2_Electric Rev Req Model (2009 GRC) Revised 01-18-2010 4" xfId="5472"/>
    <cellStyle name="_Tenaska Comparison_Book2_Electric Rev Req Model (2009 GRC) Revised 01-18-2010_DEM-WP(C) ENERG10C--ctn Mid-C_042010 2010GRC" xfId="5471"/>
    <cellStyle name="_Tenaska Comparison_Book2_Final Order Electric EXHIBIT A-1" xfId="5470"/>
    <cellStyle name="_Tenaska Comparison_Book2_Final Order Electric EXHIBIT A-1 2" xfId="5469"/>
    <cellStyle name="_Tenaska Comparison_Book2_Final Order Electric EXHIBIT A-1 2 2" xfId="5468"/>
    <cellStyle name="_Tenaska Comparison_Book2_Final Order Electric EXHIBIT A-1 2 2 2" xfId="5467"/>
    <cellStyle name="_Tenaska Comparison_Book2_Final Order Electric EXHIBIT A-1 2 3" xfId="5466"/>
    <cellStyle name="_Tenaska Comparison_Book2_Final Order Electric EXHIBIT A-1 3" xfId="5465"/>
    <cellStyle name="_Tenaska Comparison_Book2_Final Order Electric EXHIBIT A-1 3 2" xfId="5464"/>
    <cellStyle name="_Tenaska Comparison_Book2_Final Order Electric EXHIBIT A-1 4" xfId="5463"/>
    <cellStyle name="_Tenaska Comparison_Book4" xfId="5462"/>
    <cellStyle name="_Tenaska Comparison_Book4 2" xfId="5461"/>
    <cellStyle name="_Tenaska Comparison_Book4 2 2" xfId="5460"/>
    <cellStyle name="_Tenaska Comparison_Book4 2 2 2" xfId="5459"/>
    <cellStyle name="_Tenaska Comparison_Book4 2 3" xfId="5458"/>
    <cellStyle name="_Tenaska Comparison_Book4 3" xfId="5457"/>
    <cellStyle name="_Tenaska Comparison_Book4 3 2" xfId="5456"/>
    <cellStyle name="_Tenaska Comparison_Book4 4" xfId="5455"/>
    <cellStyle name="_Tenaska Comparison_Book4_DEM-WP(C) ENERG10C--ctn Mid-C_042010 2010GRC" xfId="5454"/>
    <cellStyle name="_Tenaska Comparison_Book9" xfId="5453"/>
    <cellStyle name="_Tenaska Comparison_Book9 2" xfId="5452"/>
    <cellStyle name="_Tenaska Comparison_Book9 2 2" xfId="5451"/>
    <cellStyle name="_Tenaska Comparison_Book9 2 2 2" xfId="5450"/>
    <cellStyle name="_Tenaska Comparison_Book9 2 3" xfId="5449"/>
    <cellStyle name="_Tenaska Comparison_Book9 3" xfId="5448"/>
    <cellStyle name="_Tenaska Comparison_Book9 3 2" xfId="5447"/>
    <cellStyle name="_Tenaska Comparison_Book9 4" xfId="5446"/>
    <cellStyle name="_Tenaska Comparison_Book9_DEM-WP(C) ENERG10C--ctn Mid-C_042010 2010GRC" xfId="5445"/>
    <cellStyle name="_Tenaska Comparison_Chelan PUD Power Costs (8-10)" xfId="5444"/>
    <cellStyle name="_Tenaska Comparison_DEM-WP(C) Chelan Power Costs" xfId="5443"/>
    <cellStyle name="_Tenaska Comparison_DEM-WP(C) ENERG10C--ctn Mid-C_042010 2010GRC" xfId="5442"/>
    <cellStyle name="_Tenaska Comparison_DEM-WP(C) Gas Transport 2010GRC" xfId="5441"/>
    <cellStyle name="_Tenaska Comparison_Electric COS Inputs" xfId="5440"/>
    <cellStyle name="_Tenaska Comparison_Electric COS Inputs 2" xfId="5439"/>
    <cellStyle name="_Tenaska Comparison_Electric COS Inputs 2 2" xfId="5438"/>
    <cellStyle name="_Tenaska Comparison_Electric COS Inputs 2 2 2" xfId="5437"/>
    <cellStyle name="_Tenaska Comparison_Electric COS Inputs 2 2 2 2" xfId="5436"/>
    <cellStyle name="_Tenaska Comparison_Electric COS Inputs 2 2 3" xfId="5435"/>
    <cellStyle name="_Tenaska Comparison_Electric COS Inputs 2 3" xfId="5434"/>
    <cellStyle name="_Tenaska Comparison_Electric COS Inputs 2 3 2" xfId="5433"/>
    <cellStyle name="_Tenaska Comparison_Electric COS Inputs 2 3 2 2" xfId="5432"/>
    <cellStyle name="_Tenaska Comparison_Electric COS Inputs 2 3 3" xfId="5431"/>
    <cellStyle name="_Tenaska Comparison_Electric COS Inputs 2 4" xfId="5430"/>
    <cellStyle name="_Tenaska Comparison_Electric COS Inputs 2 4 2" xfId="5429"/>
    <cellStyle name="_Tenaska Comparison_Electric COS Inputs 2 4 2 2" xfId="5428"/>
    <cellStyle name="_Tenaska Comparison_Electric COS Inputs 2 4 3" xfId="5427"/>
    <cellStyle name="_Tenaska Comparison_Electric COS Inputs 3" xfId="5426"/>
    <cellStyle name="_Tenaska Comparison_Electric COS Inputs 3 2" xfId="5425"/>
    <cellStyle name="_Tenaska Comparison_Electric COS Inputs 3 2 2" xfId="5424"/>
    <cellStyle name="_Tenaska Comparison_Electric COS Inputs 3 3" xfId="5423"/>
    <cellStyle name="_Tenaska Comparison_Electric COS Inputs 4" xfId="5422"/>
    <cellStyle name="_Tenaska Comparison_Electric COS Inputs 4 2" xfId="5421"/>
    <cellStyle name="_Tenaska Comparison_Electric COS Inputs 4 2 2" xfId="5420"/>
    <cellStyle name="_Tenaska Comparison_Electric COS Inputs 4 3" xfId="5419"/>
    <cellStyle name="_Tenaska Comparison_Electric COS Inputs 5" xfId="5418"/>
    <cellStyle name="_Tenaska Comparison_Electric COS Inputs 5 2" xfId="5417"/>
    <cellStyle name="_Tenaska Comparison_Electric COS Inputs 6" xfId="5416"/>
    <cellStyle name="_Tenaska Comparison_Electric COS Inputs 7" xfId="5415"/>
    <cellStyle name="_Tenaska Comparison_Electric COS Inputs_Low Income 2010 RevRequirement" xfId="5414"/>
    <cellStyle name="_Tenaska Comparison_Electric COS Inputs_Low Income 2010 RevRequirement (2)" xfId="5413"/>
    <cellStyle name="_Tenaska Comparison_Electric COS Inputs_Oct2010toSep2011LwIncLead" xfId="5412"/>
    <cellStyle name="_Tenaska Comparison_Exh A-1 resulting from UE-112050 effective Jan 1 2012" xfId="5411"/>
    <cellStyle name="_Tenaska Comparison_Exhibit A-1 effective 4-1-11 fr S Free 12-11" xfId="5410"/>
    <cellStyle name="_Tenaska Comparison_LSRWEP LGIA like Acctg Petition Aug 2010" xfId="5409"/>
    <cellStyle name="_Tenaska Comparison_NIM Summary" xfId="5408"/>
    <cellStyle name="_Tenaska Comparison_NIM Summary 09GRC" xfId="5407"/>
    <cellStyle name="_Tenaska Comparison_NIM Summary 09GRC 2" xfId="5406"/>
    <cellStyle name="_Tenaska Comparison_NIM Summary 09GRC 3" xfId="5405"/>
    <cellStyle name="_Tenaska Comparison_NIM Summary 09GRC_DEM-WP(C) ENERG10C--ctn Mid-C_042010 2010GRC" xfId="5404"/>
    <cellStyle name="_Tenaska Comparison_NIM Summary 10" xfId="5403"/>
    <cellStyle name="_Tenaska Comparison_NIM Summary 2" xfId="5402"/>
    <cellStyle name="_Tenaska Comparison_NIM Summary 3" xfId="5401"/>
    <cellStyle name="_Tenaska Comparison_NIM Summary 4" xfId="5400"/>
    <cellStyle name="_Tenaska Comparison_NIM Summary 5" xfId="5399"/>
    <cellStyle name="_Tenaska Comparison_NIM Summary 6" xfId="5398"/>
    <cellStyle name="_Tenaska Comparison_NIM Summary 7" xfId="5397"/>
    <cellStyle name="_Tenaska Comparison_NIM Summary 8" xfId="5396"/>
    <cellStyle name="_Tenaska Comparison_NIM Summary 9" xfId="5395"/>
    <cellStyle name="_Tenaska Comparison_NIM Summary_DEM-WP(C) ENERG10C--ctn Mid-C_042010 2010GRC" xfId="5394"/>
    <cellStyle name="_Tenaska Comparison_NIM+O&amp;M" xfId="5393"/>
    <cellStyle name="_Tenaska Comparison_NIM+O&amp;M 2" xfId="5392"/>
    <cellStyle name="_Tenaska Comparison_NIM+O&amp;M Monthly" xfId="5391"/>
    <cellStyle name="_Tenaska Comparison_NIM+O&amp;M Monthly 2" xfId="5390"/>
    <cellStyle name="_Tenaska Comparison_PCA 10 -  Exhibit D Dec 2011" xfId="5389"/>
    <cellStyle name="_Tenaska Comparison_PCA 10 -  Exhibit D from A Kellogg Jan 2011" xfId="5388"/>
    <cellStyle name="_Tenaska Comparison_PCA 10 -  Exhibit D from A Kellogg July 2011" xfId="5387"/>
    <cellStyle name="_Tenaska Comparison_PCA 10 -  Exhibit D from S Free Rcv'd 12-11" xfId="5386"/>
    <cellStyle name="_Tenaska Comparison_PCA 11 -  Exhibit D Apr 2012 fr A Kellogg v2" xfId="5385"/>
    <cellStyle name="_Tenaska Comparison_PCA 11 -  Exhibit D Jan 2012 fr A Kellogg" xfId="5384"/>
    <cellStyle name="_Tenaska Comparison_PCA 11 -  Exhibit D Jan 2012 WF" xfId="5383"/>
    <cellStyle name="_Tenaska Comparison_PCA 9 -  Exhibit D April 2010" xfId="5382"/>
    <cellStyle name="_Tenaska Comparison_PCA 9 -  Exhibit D April 2010 (3)" xfId="5381"/>
    <cellStyle name="_Tenaska Comparison_PCA 9 -  Exhibit D April 2010 (3) 2" xfId="5380"/>
    <cellStyle name="_Tenaska Comparison_PCA 9 -  Exhibit D April 2010 (3) 3" xfId="5379"/>
    <cellStyle name="_Tenaska Comparison_PCA 9 -  Exhibit D April 2010 (3)_DEM-WP(C) ENERG10C--ctn Mid-C_042010 2010GRC" xfId="5378"/>
    <cellStyle name="_Tenaska Comparison_PCA 9 -  Exhibit D April 2010 2" xfId="5377"/>
    <cellStyle name="_Tenaska Comparison_PCA 9 -  Exhibit D April 2010 3" xfId="5376"/>
    <cellStyle name="_Tenaska Comparison_PCA 9 -  Exhibit D April 2010 4" xfId="5375"/>
    <cellStyle name="_Tenaska Comparison_PCA 9 -  Exhibit D April 2010 5" xfId="5374"/>
    <cellStyle name="_Tenaska Comparison_PCA 9 -  Exhibit D April 2010 6" xfId="5373"/>
    <cellStyle name="_Tenaska Comparison_PCA 9 -  Exhibit D April 2010 7" xfId="5372"/>
    <cellStyle name="_Tenaska Comparison_PCA 9 -  Exhibit D Nov 2010" xfId="5371"/>
    <cellStyle name="_Tenaska Comparison_PCA 9 -  Exhibit D Nov 2010 2" xfId="5370"/>
    <cellStyle name="_Tenaska Comparison_PCA 9 - Exhibit D at August 2010" xfId="5369"/>
    <cellStyle name="_Tenaska Comparison_PCA 9 - Exhibit D at August 2010 2" xfId="5368"/>
    <cellStyle name="_Tenaska Comparison_PCA 9 - Exhibit D June 2010 GRC" xfId="5367"/>
    <cellStyle name="_Tenaska Comparison_PCA 9 - Exhibit D June 2010 GRC 2" xfId="5366"/>
    <cellStyle name="_Tenaska Comparison_Power Costs - Comparison bx Rbtl-Staff-Jt-PC" xfId="5365"/>
    <cellStyle name="_Tenaska Comparison_Power Costs - Comparison bx Rbtl-Staff-Jt-PC 2" xfId="5364"/>
    <cellStyle name="_Tenaska Comparison_Power Costs - Comparison bx Rbtl-Staff-Jt-PC 2 2" xfId="5363"/>
    <cellStyle name="_Tenaska Comparison_Power Costs - Comparison bx Rbtl-Staff-Jt-PC 2 2 2" xfId="5362"/>
    <cellStyle name="_Tenaska Comparison_Power Costs - Comparison bx Rbtl-Staff-Jt-PC 2 3" xfId="5361"/>
    <cellStyle name="_Tenaska Comparison_Power Costs - Comparison bx Rbtl-Staff-Jt-PC 3" xfId="5360"/>
    <cellStyle name="_Tenaska Comparison_Power Costs - Comparison bx Rbtl-Staff-Jt-PC 3 2" xfId="5359"/>
    <cellStyle name="_Tenaska Comparison_Power Costs - Comparison bx Rbtl-Staff-Jt-PC 4" xfId="5358"/>
    <cellStyle name="_Tenaska Comparison_Power Costs - Comparison bx Rbtl-Staff-Jt-PC_Adj Bench DR 3 for Initial Briefs (Electric)" xfId="5357"/>
    <cellStyle name="_Tenaska Comparison_Power Costs - Comparison bx Rbtl-Staff-Jt-PC_Adj Bench DR 3 for Initial Briefs (Electric) 2" xfId="5356"/>
    <cellStyle name="_Tenaska Comparison_Power Costs - Comparison bx Rbtl-Staff-Jt-PC_Adj Bench DR 3 for Initial Briefs (Electric) 2 2" xfId="5355"/>
    <cellStyle name="_Tenaska Comparison_Power Costs - Comparison bx Rbtl-Staff-Jt-PC_Adj Bench DR 3 for Initial Briefs (Electric) 2 2 2" xfId="5354"/>
    <cellStyle name="_Tenaska Comparison_Power Costs - Comparison bx Rbtl-Staff-Jt-PC_Adj Bench DR 3 for Initial Briefs (Electric) 2 3" xfId="5353"/>
    <cellStyle name="_Tenaska Comparison_Power Costs - Comparison bx Rbtl-Staff-Jt-PC_Adj Bench DR 3 for Initial Briefs (Electric) 3" xfId="5352"/>
    <cellStyle name="_Tenaska Comparison_Power Costs - Comparison bx Rbtl-Staff-Jt-PC_Adj Bench DR 3 for Initial Briefs (Electric) 3 2" xfId="5351"/>
    <cellStyle name="_Tenaska Comparison_Power Costs - Comparison bx Rbtl-Staff-Jt-PC_Adj Bench DR 3 for Initial Briefs (Electric) 4" xfId="5350"/>
    <cellStyle name="_Tenaska Comparison_Power Costs - Comparison bx Rbtl-Staff-Jt-PC_Adj Bench DR 3 for Initial Briefs (Electric)_DEM-WP(C) ENERG10C--ctn Mid-C_042010 2010GRC" xfId="5349"/>
    <cellStyle name="_Tenaska Comparison_Power Costs - Comparison bx Rbtl-Staff-Jt-PC_DEM-WP(C) ENERG10C--ctn Mid-C_042010 2010GRC" xfId="5348"/>
    <cellStyle name="_Tenaska Comparison_Power Costs - Comparison bx Rbtl-Staff-Jt-PC_Electric Rev Req Model (2009 GRC) Rebuttal" xfId="5347"/>
    <cellStyle name="_Tenaska Comparison_Power Costs - Comparison bx Rbtl-Staff-Jt-PC_Electric Rev Req Model (2009 GRC) Rebuttal 2" xfId="5346"/>
    <cellStyle name="_Tenaska Comparison_Power Costs - Comparison bx Rbtl-Staff-Jt-PC_Electric Rev Req Model (2009 GRC) Rebuttal 2 2" xfId="5345"/>
    <cellStyle name="_Tenaska Comparison_Power Costs - Comparison bx Rbtl-Staff-Jt-PC_Electric Rev Req Model (2009 GRC) Rebuttal 2 2 2" xfId="5344"/>
    <cellStyle name="_Tenaska Comparison_Power Costs - Comparison bx Rbtl-Staff-Jt-PC_Electric Rev Req Model (2009 GRC) Rebuttal 2 3" xfId="5343"/>
    <cellStyle name="_Tenaska Comparison_Power Costs - Comparison bx Rbtl-Staff-Jt-PC_Electric Rev Req Model (2009 GRC) Rebuttal 3" xfId="5342"/>
    <cellStyle name="_Tenaska Comparison_Power Costs - Comparison bx Rbtl-Staff-Jt-PC_Electric Rev Req Model (2009 GRC) Rebuttal 3 2" xfId="5341"/>
    <cellStyle name="_Tenaska Comparison_Power Costs - Comparison bx Rbtl-Staff-Jt-PC_Electric Rev Req Model (2009 GRC) Rebuttal 4" xfId="5340"/>
    <cellStyle name="_Tenaska Comparison_Power Costs - Comparison bx Rbtl-Staff-Jt-PC_Electric Rev Req Model (2009 GRC) Rebuttal REmoval of New  WH Solar AdjustMI" xfId="5339"/>
    <cellStyle name="_Tenaska Comparison_Power Costs - Comparison bx Rbtl-Staff-Jt-PC_Electric Rev Req Model (2009 GRC) Rebuttal REmoval of New  WH Solar AdjustMI 2" xfId="5338"/>
    <cellStyle name="_Tenaska Comparison_Power Costs - Comparison bx Rbtl-Staff-Jt-PC_Electric Rev Req Model (2009 GRC) Rebuttal REmoval of New  WH Solar AdjustMI 2 2" xfId="5337"/>
    <cellStyle name="_Tenaska Comparison_Power Costs - Comparison bx Rbtl-Staff-Jt-PC_Electric Rev Req Model (2009 GRC) Rebuttal REmoval of New  WH Solar AdjustMI 2 2 2" xfId="5336"/>
    <cellStyle name="_Tenaska Comparison_Power Costs - Comparison bx Rbtl-Staff-Jt-PC_Electric Rev Req Model (2009 GRC) Rebuttal REmoval of New  WH Solar AdjustMI 2 3" xfId="5335"/>
    <cellStyle name="_Tenaska Comparison_Power Costs - Comparison bx Rbtl-Staff-Jt-PC_Electric Rev Req Model (2009 GRC) Rebuttal REmoval of New  WH Solar AdjustMI 3" xfId="5334"/>
    <cellStyle name="_Tenaska Comparison_Power Costs - Comparison bx Rbtl-Staff-Jt-PC_Electric Rev Req Model (2009 GRC) Rebuttal REmoval of New  WH Solar AdjustMI 3 2" xfId="5333"/>
    <cellStyle name="_Tenaska Comparison_Power Costs - Comparison bx Rbtl-Staff-Jt-PC_Electric Rev Req Model (2009 GRC) Rebuttal REmoval of New  WH Solar AdjustMI 4" xfId="5332"/>
    <cellStyle name="_Tenaska Comparison_Power Costs - Comparison bx Rbtl-Staff-Jt-PC_Electric Rev Req Model (2009 GRC) Rebuttal REmoval of New  WH Solar AdjustMI_DEM-WP(C) ENERG10C--ctn Mid-C_042010 2010GRC" xfId="5331"/>
    <cellStyle name="_Tenaska Comparison_Power Costs - Comparison bx Rbtl-Staff-Jt-PC_Electric Rev Req Model (2009 GRC) Revised 01-18-2010" xfId="5330"/>
    <cellStyle name="_Tenaska Comparison_Power Costs - Comparison bx Rbtl-Staff-Jt-PC_Electric Rev Req Model (2009 GRC) Revised 01-18-2010 2" xfId="5329"/>
    <cellStyle name="_Tenaska Comparison_Power Costs - Comparison bx Rbtl-Staff-Jt-PC_Electric Rev Req Model (2009 GRC) Revised 01-18-2010 2 2" xfId="5328"/>
    <cellStyle name="_Tenaska Comparison_Power Costs - Comparison bx Rbtl-Staff-Jt-PC_Electric Rev Req Model (2009 GRC) Revised 01-18-2010 2 2 2" xfId="5327"/>
    <cellStyle name="_Tenaska Comparison_Power Costs - Comparison bx Rbtl-Staff-Jt-PC_Electric Rev Req Model (2009 GRC) Revised 01-18-2010 2 3" xfId="5326"/>
    <cellStyle name="_Tenaska Comparison_Power Costs - Comparison bx Rbtl-Staff-Jt-PC_Electric Rev Req Model (2009 GRC) Revised 01-18-2010 3" xfId="5325"/>
    <cellStyle name="_Tenaska Comparison_Power Costs - Comparison bx Rbtl-Staff-Jt-PC_Electric Rev Req Model (2009 GRC) Revised 01-18-2010 3 2" xfId="5324"/>
    <cellStyle name="_Tenaska Comparison_Power Costs - Comparison bx Rbtl-Staff-Jt-PC_Electric Rev Req Model (2009 GRC) Revised 01-18-2010 4" xfId="5323"/>
    <cellStyle name="_Tenaska Comparison_Power Costs - Comparison bx Rbtl-Staff-Jt-PC_Electric Rev Req Model (2009 GRC) Revised 01-18-2010_DEM-WP(C) ENERG10C--ctn Mid-C_042010 2010GRC" xfId="5322"/>
    <cellStyle name="_Tenaska Comparison_Power Costs - Comparison bx Rbtl-Staff-Jt-PC_Final Order Electric EXHIBIT A-1" xfId="5321"/>
    <cellStyle name="_Tenaska Comparison_Power Costs - Comparison bx Rbtl-Staff-Jt-PC_Final Order Electric EXHIBIT A-1 2" xfId="5320"/>
    <cellStyle name="_Tenaska Comparison_Power Costs - Comparison bx Rbtl-Staff-Jt-PC_Final Order Electric EXHIBIT A-1 2 2" xfId="5319"/>
    <cellStyle name="_Tenaska Comparison_Power Costs - Comparison bx Rbtl-Staff-Jt-PC_Final Order Electric EXHIBIT A-1 2 2 2" xfId="5318"/>
    <cellStyle name="_Tenaska Comparison_Power Costs - Comparison bx Rbtl-Staff-Jt-PC_Final Order Electric EXHIBIT A-1 2 3" xfId="5317"/>
    <cellStyle name="_Tenaska Comparison_Power Costs - Comparison bx Rbtl-Staff-Jt-PC_Final Order Electric EXHIBIT A-1 3" xfId="5316"/>
    <cellStyle name="_Tenaska Comparison_Power Costs - Comparison bx Rbtl-Staff-Jt-PC_Final Order Electric EXHIBIT A-1 3 2" xfId="5315"/>
    <cellStyle name="_Tenaska Comparison_Power Costs - Comparison bx Rbtl-Staff-Jt-PC_Final Order Electric EXHIBIT A-1 4" xfId="5314"/>
    <cellStyle name="_Tenaska Comparison_Production Adj 4.37" xfId="5313"/>
    <cellStyle name="_Tenaska Comparison_Production Adj 4.37 2" xfId="5312"/>
    <cellStyle name="_Tenaska Comparison_Production Adj 4.37 2 2" xfId="5311"/>
    <cellStyle name="_Tenaska Comparison_Production Adj 4.37 2 2 2" xfId="5310"/>
    <cellStyle name="_Tenaska Comparison_Production Adj 4.37 2 3" xfId="5309"/>
    <cellStyle name="_Tenaska Comparison_Production Adj 4.37 3" xfId="5308"/>
    <cellStyle name="_Tenaska Comparison_Production Adj 4.37 3 2" xfId="5307"/>
    <cellStyle name="_Tenaska Comparison_Purchased Power Adj 4.03" xfId="5306"/>
    <cellStyle name="_Tenaska Comparison_Purchased Power Adj 4.03 2" xfId="5305"/>
    <cellStyle name="_Tenaska Comparison_Purchased Power Adj 4.03 2 2" xfId="5304"/>
    <cellStyle name="_Tenaska Comparison_Purchased Power Adj 4.03 2 2 2" xfId="5303"/>
    <cellStyle name="_Tenaska Comparison_Purchased Power Adj 4.03 2 3" xfId="5302"/>
    <cellStyle name="_Tenaska Comparison_Purchased Power Adj 4.03 3" xfId="5301"/>
    <cellStyle name="_Tenaska Comparison_Purchased Power Adj 4.03 3 2" xfId="5300"/>
    <cellStyle name="_Tenaska Comparison_Rebuttal Power Costs" xfId="5299"/>
    <cellStyle name="_Tenaska Comparison_Rebuttal Power Costs 2" xfId="5298"/>
    <cellStyle name="_Tenaska Comparison_Rebuttal Power Costs 2 2" xfId="5297"/>
    <cellStyle name="_Tenaska Comparison_Rebuttal Power Costs 2 2 2" xfId="5296"/>
    <cellStyle name="_Tenaska Comparison_Rebuttal Power Costs 2 3" xfId="5295"/>
    <cellStyle name="_Tenaska Comparison_Rebuttal Power Costs 3" xfId="5294"/>
    <cellStyle name="_Tenaska Comparison_Rebuttal Power Costs 3 2" xfId="5293"/>
    <cellStyle name="_Tenaska Comparison_Rebuttal Power Costs 4" xfId="5292"/>
    <cellStyle name="_Tenaska Comparison_Rebuttal Power Costs_Adj Bench DR 3 for Initial Briefs (Electric)" xfId="5291"/>
    <cellStyle name="_Tenaska Comparison_Rebuttal Power Costs_Adj Bench DR 3 for Initial Briefs (Electric) 2" xfId="5290"/>
    <cellStyle name="_Tenaska Comparison_Rebuttal Power Costs_Adj Bench DR 3 for Initial Briefs (Electric) 2 2" xfId="5289"/>
    <cellStyle name="_Tenaska Comparison_Rebuttal Power Costs_Adj Bench DR 3 for Initial Briefs (Electric) 2 2 2" xfId="5288"/>
    <cellStyle name="_Tenaska Comparison_Rebuttal Power Costs_Adj Bench DR 3 for Initial Briefs (Electric) 2 3" xfId="5287"/>
    <cellStyle name="_Tenaska Comparison_Rebuttal Power Costs_Adj Bench DR 3 for Initial Briefs (Electric) 3" xfId="5286"/>
    <cellStyle name="_Tenaska Comparison_Rebuttal Power Costs_Adj Bench DR 3 for Initial Briefs (Electric) 3 2" xfId="5285"/>
    <cellStyle name="_Tenaska Comparison_Rebuttal Power Costs_Adj Bench DR 3 for Initial Briefs (Electric) 4" xfId="5284"/>
    <cellStyle name="_Tenaska Comparison_Rebuttal Power Costs_Adj Bench DR 3 for Initial Briefs (Electric)_DEM-WP(C) ENERG10C--ctn Mid-C_042010 2010GRC" xfId="5283"/>
    <cellStyle name="_Tenaska Comparison_Rebuttal Power Costs_DEM-WP(C) ENERG10C--ctn Mid-C_042010 2010GRC" xfId="5282"/>
    <cellStyle name="_Tenaska Comparison_Rebuttal Power Costs_Electric Rev Req Model (2009 GRC) Rebuttal" xfId="5281"/>
    <cellStyle name="_Tenaska Comparison_Rebuttal Power Costs_Electric Rev Req Model (2009 GRC) Rebuttal 2" xfId="5280"/>
    <cellStyle name="_Tenaska Comparison_Rebuttal Power Costs_Electric Rev Req Model (2009 GRC) Rebuttal 2 2" xfId="5279"/>
    <cellStyle name="_Tenaska Comparison_Rebuttal Power Costs_Electric Rev Req Model (2009 GRC) Rebuttal 2 2 2" xfId="5278"/>
    <cellStyle name="_Tenaska Comparison_Rebuttal Power Costs_Electric Rev Req Model (2009 GRC) Rebuttal 2 3" xfId="5277"/>
    <cellStyle name="_Tenaska Comparison_Rebuttal Power Costs_Electric Rev Req Model (2009 GRC) Rebuttal 3" xfId="5276"/>
    <cellStyle name="_Tenaska Comparison_Rebuttal Power Costs_Electric Rev Req Model (2009 GRC) Rebuttal 3 2" xfId="5275"/>
    <cellStyle name="_Tenaska Comparison_Rebuttal Power Costs_Electric Rev Req Model (2009 GRC) Rebuttal 4" xfId="5274"/>
    <cellStyle name="_Tenaska Comparison_Rebuttal Power Costs_Electric Rev Req Model (2009 GRC) Rebuttal REmoval of New  WH Solar AdjustMI" xfId="5273"/>
    <cellStyle name="_Tenaska Comparison_Rebuttal Power Costs_Electric Rev Req Model (2009 GRC) Rebuttal REmoval of New  WH Solar AdjustMI 2" xfId="5272"/>
    <cellStyle name="_Tenaska Comparison_Rebuttal Power Costs_Electric Rev Req Model (2009 GRC) Rebuttal REmoval of New  WH Solar AdjustMI 2 2" xfId="5271"/>
    <cellStyle name="_Tenaska Comparison_Rebuttal Power Costs_Electric Rev Req Model (2009 GRC) Rebuttal REmoval of New  WH Solar AdjustMI 2 2 2" xfId="5270"/>
    <cellStyle name="_Tenaska Comparison_Rebuttal Power Costs_Electric Rev Req Model (2009 GRC) Rebuttal REmoval of New  WH Solar AdjustMI 2 3" xfId="5269"/>
    <cellStyle name="_Tenaska Comparison_Rebuttal Power Costs_Electric Rev Req Model (2009 GRC) Rebuttal REmoval of New  WH Solar AdjustMI 3" xfId="5268"/>
    <cellStyle name="_Tenaska Comparison_Rebuttal Power Costs_Electric Rev Req Model (2009 GRC) Rebuttal REmoval of New  WH Solar AdjustMI 3 2" xfId="5267"/>
    <cellStyle name="_Tenaska Comparison_Rebuttal Power Costs_Electric Rev Req Model (2009 GRC) Rebuttal REmoval of New  WH Solar AdjustMI 4" xfId="5266"/>
    <cellStyle name="_Tenaska Comparison_Rebuttal Power Costs_Electric Rev Req Model (2009 GRC) Rebuttal REmoval of New  WH Solar AdjustMI_DEM-WP(C) ENERG10C--ctn Mid-C_042010 2010GRC" xfId="5265"/>
    <cellStyle name="_Tenaska Comparison_Rebuttal Power Costs_Electric Rev Req Model (2009 GRC) Revised 01-18-2010" xfId="5264"/>
    <cellStyle name="_Tenaska Comparison_Rebuttal Power Costs_Electric Rev Req Model (2009 GRC) Revised 01-18-2010 2" xfId="5263"/>
    <cellStyle name="_Tenaska Comparison_Rebuttal Power Costs_Electric Rev Req Model (2009 GRC) Revised 01-18-2010 2 2" xfId="5262"/>
    <cellStyle name="_Tenaska Comparison_Rebuttal Power Costs_Electric Rev Req Model (2009 GRC) Revised 01-18-2010 2 2 2" xfId="5261"/>
    <cellStyle name="_Tenaska Comparison_Rebuttal Power Costs_Electric Rev Req Model (2009 GRC) Revised 01-18-2010 2 3" xfId="5260"/>
    <cellStyle name="_Tenaska Comparison_Rebuttal Power Costs_Electric Rev Req Model (2009 GRC) Revised 01-18-2010 3" xfId="5259"/>
    <cellStyle name="_Tenaska Comparison_Rebuttal Power Costs_Electric Rev Req Model (2009 GRC) Revised 01-18-2010 3 2" xfId="5258"/>
    <cellStyle name="_Tenaska Comparison_Rebuttal Power Costs_Electric Rev Req Model (2009 GRC) Revised 01-18-2010 4" xfId="5257"/>
    <cellStyle name="_Tenaska Comparison_Rebuttal Power Costs_Electric Rev Req Model (2009 GRC) Revised 01-18-2010_DEM-WP(C) ENERG10C--ctn Mid-C_042010 2010GRC" xfId="5256"/>
    <cellStyle name="_Tenaska Comparison_Rebuttal Power Costs_Final Order Electric EXHIBIT A-1" xfId="5255"/>
    <cellStyle name="_Tenaska Comparison_Rebuttal Power Costs_Final Order Electric EXHIBIT A-1 2" xfId="5254"/>
    <cellStyle name="_Tenaska Comparison_Rebuttal Power Costs_Final Order Electric EXHIBIT A-1 2 2" xfId="5253"/>
    <cellStyle name="_Tenaska Comparison_Rebuttal Power Costs_Final Order Electric EXHIBIT A-1 2 2 2" xfId="5252"/>
    <cellStyle name="_Tenaska Comparison_Rebuttal Power Costs_Final Order Electric EXHIBIT A-1 2 3" xfId="5251"/>
    <cellStyle name="_Tenaska Comparison_Rebuttal Power Costs_Final Order Electric EXHIBIT A-1 3" xfId="5250"/>
    <cellStyle name="_Tenaska Comparison_Rebuttal Power Costs_Final Order Electric EXHIBIT A-1 3 2" xfId="5249"/>
    <cellStyle name="_Tenaska Comparison_Rebuttal Power Costs_Final Order Electric EXHIBIT A-1 4" xfId="5248"/>
    <cellStyle name="_Tenaska Comparison_revised april pca for Annette" xfId="5247"/>
    <cellStyle name="_Tenaska Comparison_ROR 5.02" xfId="5246"/>
    <cellStyle name="_Tenaska Comparison_ROR 5.02 2" xfId="5245"/>
    <cellStyle name="_Tenaska Comparison_ROR 5.02 2 2" xfId="5244"/>
    <cellStyle name="_Tenaska Comparison_ROR 5.02 2 2 2" xfId="5243"/>
    <cellStyle name="_Tenaska Comparison_ROR 5.02 2 3" xfId="5242"/>
    <cellStyle name="_Tenaska Comparison_ROR 5.02 3" xfId="5241"/>
    <cellStyle name="_Tenaska Comparison_ROR 5.02 3 2" xfId="5240"/>
    <cellStyle name="_Tenaska Comparison_Transmission Workbook for May BOD" xfId="5239"/>
    <cellStyle name="_Tenaska Comparison_Transmission Workbook for May BOD 2" xfId="5238"/>
    <cellStyle name="_Tenaska Comparison_Transmission Workbook for May BOD 3" xfId="5237"/>
    <cellStyle name="_Tenaska Comparison_Transmission Workbook for May BOD_DEM-WP(C) ENERG10C--ctn Mid-C_042010 2010GRC" xfId="5236"/>
    <cellStyle name="_Tenaska Comparison_Wind Integration 10GRC" xfId="5235"/>
    <cellStyle name="_Tenaska Comparison_Wind Integration 10GRC 2" xfId="5234"/>
    <cellStyle name="_Tenaska Comparison_Wind Integration 10GRC 3" xfId="5233"/>
    <cellStyle name="_Tenaska Comparison_Wind Integration 10GRC_DEM-WP(C) ENERG10C--ctn Mid-C_042010 2010GRC" xfId="5232"/>
    <cellStyle name="_x0013__TENASKA REGULATORY ASSET" xfId="5231"/>
    <cellStyle name="_x0013__TENASKA REGULATORY ASSET 2" xfId="5230"/>
    <cellStyle name="_x0013__TENASKA REGULATORY ASSET 2 2" xfId="5229"/>
    <cellStyle name="_x0013__TENASKA REGULATORY ASSET 2 2 2" xfId="5228"/>
    <cellStyle name="_x0013__TENASKA REGULATORY ASSET 2 3" xfId="5227"/>
    <cellStyle name="_x0013__TENASKA REGULATORY ASSET 3" xfId="5226"/>
    <cellStyle name="_x0013__TENASKA REGULATORY ASSET 3 2" xfId="5225"/>
    <cellStyle name="_x0013__TENASKA REGULATORY ASSET 4" xfId="5224"/>
    <cellStyle name="_Therms Data" xfId="5223"/>
    <cellStyle name="_Therms Data 2" xfId="5222"/>
    <cellStyle name="_Therms Data_Pro Forma Rev 09 GRC" xfId="5221"/>
    <cellStyle name="_Therms Data_Pro Forma Rev 2010 GRC" xfId="5220"/>
    <cellStyle name="_Therms Data_Pro Forma Rev 2010 GRC_Preliminary" xfId="5219"/>
    <cellStyle name="_Therms Data_Revenue (Feb 09 - Jan 10)" xfId="5218"/>
    <cellStyle name="_Therms Data_Revenue (Jan 09 - Dec 09)" xfId="5217"/>
    <cellStyle name="_Therms Data_Revenue (Mar 09 - Feb 10)" xfId="5216"/>
    <cellStyle name="_Therms Data_Volume Exhibit (Jan09 - Dec09)" xfId="5215"/>
    <cellStyle name="_Value Copy 11 30 05 gas 12 09 05 AURORA at 12 14 05" xfId="5214"/>
    <cellStyle name="_Value Copy 11 30 05 gas 12 09 05 AURORA at 12 14 05 2" xfId="5213"/>
    <cellStyle name="_Value Copy 11 30 05 gas 12 09 05 AURORA at 12 14 05 2 2" xfId="5212"/>
    <cellStyle name="_Value Copy 11 30 05 gas 12 09 05 AURORA at 12 14 05 2 2 2" xfId="5211"/>
    <cellStyle name="_Value Copy 11 30 05 gas 12 09 05 AURORA at 12 14 05 2 2 2 2" xfId="5210"/>
    <cellStyle name="_Value Copy 11 30 05 gas 12 09 05 AURORA at 12 14 05 2 2 3" xfId="5209"/>
    <cellStyle name="_Value Copy 11 30 05 gas 12 09 05 AURORA at 12 14 05 2 3" xfId="5208"/>
    <cellStyle name="_Value Copy 11 30 05 gas 12 09 05 AURORA at 12 14 05 2 3 2" xfId="5207"/>
    <cellStyle name="_Value Copy 11 30 05 gas 12 09 05 AURORA at 12 14 05 2 4" xfId="5206"/>
    <cellStyle name="_Value Copy 11 30 05 gas 12 09 05 AURORA at 12 14 05 3" xfId="5205"/>
    <cellStyle name="_Value Copy 11 30 05 gas 12 09 05 AURORA at 12 14 05 3 2" xfId="5204"/>
    <cellStyle name="_Value Copy 11 30 05 gas 12 09 05 AURORA at 12 14 05 3 2 2" xfId="5203"/>
    <cellStyle name="_Value Copy 11 30 05 gas 12 09 05 AURORA at 12 14 05 3 3" xfId="5202"/>
    <cellStyle name="_Value Copy 11 30 05 gas 12 09 05 AURORA at 12 14 05 4" xfId="5201"/>
    <cellStyle name="_Value Copy 11 30 05 gas 12 09 05 AURORA at 12 14 05 4 2" xfId="5200"/>
    <cellStyle name="_Value Copy 11 30 05 gas 12 09 05 AURORA at 12 14 05 4 3" xfId="5199"/>
    <cellStyle name="_Value Copy 11 30 05 gas 12 09 05 AURORA at 12 14 05 5" xfId="5198"/>
    <cellStyle name="_Value Copy 11 30 05 gas 12 09 05 AURORA at 12 14 05 6" xfId="5197"/>
    <cellStyle name="_Value Copy 11 30 05 gas 12 09 05 AURORA at 12 14 05 6 2" xfId="5196"/>
    <cellStyle name="_Value Copy 11 30 05 gas 12 09 05 AURORA at 12 14 05 7" xfId="5195"/>
    <cellStyle name="_Value Copy 11 30 05 gas 12 09 05 AURORA at 12 14 05 7 2" xfId="5194"/>
    <cellStyle name="_Value Copy 11 30 05 gas 12 09 05 AURORA at 12 14 05_04 07E Wild Horse Wind Expansion (C) (2)" xfId="5193"/>
    <cellStyle name="_Value Copy 11 30 05 gas 12 09 05 AURORA at 12 14 05_04 07E Wild Horse Wind Expansion (C) (2) 2" xfId="5192"/>
    <cellStyle name="_Value Copy 11 30 05 gas 12 09 05 AURORA at 12 14 05_04 07E Wild Horse Wind Expansion (C) (2) 2 2" xfId="5191"/>
    <cellStyle name="_Value Copy 11 30 05 gas 12 09 05 AURORA at 12 14 05_04 07E Wild Horse Wind Expansion (C) (2) 2 2 2" xfId="5190"/>
    <cellStyle name="_Value Copy 11 30 05 gas 12 09 05 AURORA at 12 14 05_04 07E Wild Horse Wind Expansion (C) (2) 2 3" xfId="5189"/>
    <cellStyle name="_Value Copy 11 30 05 gas 12 09 05 AURORA at 12 14 05_04 07E Wild Horse Wind Expansion (C) (2) 3" xfId="5188"/>
    <cellStyle name="_Value Copy 11 30 05 gas 12 09 05 AURORA at 12 14 05_04 07E Wild Horse Wind Expansion (C) (2) 3 2" xfId="5187"/>
    <cellStyle name="_Value Copy 11 30 05 gas 12 09 05 AURORA at 12 14 05_04 07E Wild Horse Wind Expansion (C) (2) 4" xfId="5186"/>
    <cellStyle name="_Value Copy 11 30 05 gas 12 09 05 AURORA at 12 14 05_04 07E Wild Horse Wind Expansion (C) (2)_Adj Bench DR 3 for Initial Briefs (Electric)" xfId="5185"/>
    <cellStyle name="_Value Copy 11 30 05 gas 12 09 05 AURORA at 12 14 05_04 07E Wild Horse Wind Expansion (C) (2)_Adj Bench DR 3 for Initial Briefs (Electric) 2" xfId="5184"/>
    <cellStyle name="_Value Copy 11 30 05 gas 12 09 05 AURORA at 12 14 05_04 07E Wild Horse Wind Expansion (C) (2)_Adj Bench DR 3 for Initial Briefs (Electric) 2 2" xfId="5183"/>
    <cellStyle name="_Value Copy 11 30 05 gas 12 09 05 AURORA at 12 14 05_04 07E Wild Horse Wind Expansion (C) (2)_Adj Bench DR 3 for Initial Briefs (Electric) 2 2 2" xfId="5182"/>
    <cellStyle name="_Value Copy 11 30 05 gas 12 09 05 AURORA at 12 14 05_04 07E Wild Horse Wind Expansion (C) (2)_Adj Bench DR 3 for Initial Briefs (Electric) 2 3" xfId="5181"/>
    <cellStyle name="_Value Copy 11 30 05 gas 12 09 05 AURORA at 12 14 05_04 07E Wild Horse Wind Expansion (C) (2)_Adj Bench DR 3 for Initial Briefs (Electric) 3" xfId="5180"/>
    <cellStyle name="_Value Copy 11 30 05 gas 12 09 05 AURORA at 12 14 05_04 07E Wild Horse Wind Expansion (C) (2)_Adj Bench DR 3 for Initial Briefs (Electric) 3 2" xfId="5179"/>
    <cellStyle name="_Value Copy 11 30 05 gas 12 09 05 AURORA at 12 14 05_04 07E Wild Horse Wind Expansion (C) (2)_Adj Bench DR 3 for Initial Briefs (Electric) 4" xfId="5178"/>
    <cellStyle name="_Value Copy 11 30 05 gas 12 09 05 AURORA at 12 14 05_04 07E Wild Horse Wind Expansion (C) (2)_Adj Bench DR 3 for Initial Briefs (Electric)_DEM-WP(C) ENERG10C--ctn Mid-C_042010 2010GRC" xfId="5177"/>
    <cellStyle name="_Value Copy 11 30 05 gas 12 09 05 AURORA at 12 14 05_04 07E Wild Horse Wind Expansion (C) (2)_Book1" xfId="5176"/>
    <cellStyle name="_Value Copy 11 30 05 gas 12 09 05 AURORA at 12 14 05_04 07E Wild Horse Wind Expansion (C) (2)_DEM-WP(C) ENERG10C--ctn Mid-C_042010 2010GRC" xfId="5175"/>
    <cellStyle name="_Value Copy 11 30 05 gas 12 09 05 AURORA at 12 14 05_04 07E Wild Horse Wind Expansion (C) (2)_Electric Rev Req Model (2009 GRC) " xfId="5174"/>
    <cellStyle name="_Value Copy 11 30 05 gas 12 09 05 AURORA at 12 14 05_04 07E Wild Horse Wind Expansion (C) (2)_Electric Rev Req Model (2009 GRC)  2" xfId="5173"/>
    <cellStyle name="_Value Copy 11 30 05 gas 12 09 05 AURORA at 12 14 05_04 07E Wild Horse Wind Expansion (C) (2)_Electric Rev Req Model (2009 GRC)  2 2" xfId="5172"/>
    <cellStyle name="_Value Copy 11 30 05 gas 12 09 05 AURORA at 12 14 05_04 07E Wild Horse Wind Expansion (C) (2)_Electric Rev Req Model (2009 GRC)  2 2 2" xfId="5171"/>
    <cellStyle name="_Value Copy 11 30 05 gas 12 09 05 AURORA at 12 14 05_04 07E Wild Horse Wind Expansion (C) (2)_Electric Rev Req Model (2009 GRC)  2 3" xfId="5170"/>
    <cellStyle name="_Value Copy 11 30 05 gas 12 09 05 AURORA at 12 14 05_04 07E Wild Horse Wind Expansion (C) (2)_Electric Rev Req Model (2009 GRC)  3" xfId="5169"/>
    <cellStyle name="_Value Copy 11 30 05 gas 12 09 05 AURORA at 12 14 05_04 07E Wild Horse Wind Expansion (C) (2)_Electric Rev Req Model (2009 GRC)  3 2" xfId="5168"/>
    <cellStyle name="_Value Copy 11 30 05 gas 12 09 05 AURORA at 12 14 05_04 07E Wild Horse Wind Expansion (C) (2)_Electric Rev Req Model (2009 GRC)  4" xfId="5167"/>
    <cellStyle name="_Value Copy 11 30 05 gas 12 09 05 AURORA at 12 14 05_04 07E Wild Horse Wind Expansion (C) (2)_Electric Rev Req Model (2009 GRC) _DEM-WP(C) ENERG10C--ctn Mid-C_042010 2010GRC" xfId="5166"/>
    <cellStyle name="_Value Copy 11 30 05 gas 12 09 05 AURORA at 12 14 05_04 07E Wild Horse Wind Expansion (C) (2)_Electric Rev Req Model (2009 GRC) Rebuttal" xfId="5165"/>
    <cellStyle name="_Value Copy 11 30 05 gas 12 09 05 AURORA at 12 14 05_04 07E Wild Horse Wind Expansion (C) (2)_Electric Rev Req Model (2009 GRC) Rebuttal 2" xfId="5164"/>
    <cellStyle name="_Value Copy 11 30 05 gas 12 09 05 AURORA at 12 14 05_04 07E Wild Horse Wind Expansion (C) (2)_Electric Rev Req Model (2009 GRC) Rebuttal 2 2" xfId="5163"/>
    <cellStyle name="_Value Copy 11 30 05 gas 12 09 05 AURORA at 12 14 05_04 07E Wild Horse Wind Expansion (C) (2)_Electric Rev Req Model (2009 GRC) Rebuttal 2 2 2" xfId="5162"/>
    <cellStyle name="_Value Copy 11 30 05 gas 12 09 05 AURORA at 12 14 05_04 07E Wild Horse Wind Expansion (C) (2)_Electric Rev Req Model (2009 GRC) Rebuttal 2 3" xfId="5161"/>
    <cellStyle name="_Value Copy 11 30 05 gas 12 09 05 AURORA at 12 14 05_04 07E Wild Horse Wind Expansion (C) (2)_Electric Rev Req Model (2009 GRC) Rebuttal 3" xfId="5160"/>
    <cellStyle name="_Value Copy 11 30 05 gas 12 09 05 AURORA at 12 14 05_04 07E Wild Horse Wind Expansion (C) (2)_Electric Rev Req Model (2009 GRC) Rebuttal 3 2" xfId="5159"/>
    <cellStyle name="_Value Copy 11 30 05 gas 12 09 05 AURORA at 12 14 05_04 07E Wild Horse Wind Expansion (C) (2)_Electric Rev Req Model (2009 GRC) Rebuttal 4" xfId="5158"/>
    <cellStyle name="_Value Copy 11 30 05 gas 12 09 05 AURORA at 12 14 05_04 07E Wild Horse Wind Expansion (C) (2)_Electric Rev Req Model (2009 GRC) Rebuttal REmoval of New  WH Solar AdjustMI" xfId="5157"/>
    <cellStyle name="_Value Copy 11 30 05 gas 12 09 05 AURORA at 12 14 05_04 07E Wild Horse Wind Expansion (C) (2)_Electric Rev Req Model (2009 GRC) Rebuttal REmoval of New  WH Solar AdjustMI 2" xfId="5156"/>
    <cellStyle name="_Value Copy 11 30 05 gas 12 09 05 AURORA at 12 14 05_04 07E Wild Horse Wind Expansion (C) (2)_Electric Rev Req Model (2009 GRC) Rebuttal REmoval of New  WH Solar AdjustMI 2 2" xfId="5155"/>
    <cellStyle name="_Value Copy 11 30 05 gas 12 09 05 AURORA at 12 14 05_04 07E Wild Horse Wind Expansion (C) (2)_Electric Rev Req Model (2009 GRC) Rebuttal REmoval of New  WH Solar AdjustMI 2 2 2" xfId="5154"/>
    <cellStyle name="_Value Copy 11 30 05 gas 12 09 05 AURORA at 12 14 05_04 07E Wild Horse Wind Expansion (C) (2)_Electric Rev Req Model (2009 GRC) Rebuttal REmoval of New  WH Solar AdjustMI 2 3" xfId="5153"/>
    <cellStyle name="_Value Copy 11 30 05 gas 12 09 05 AURORA at 12 14 05_04 07E Wild Horse Wind Expansion (C) (2)_Electric Rev Req Model (2009 GRC) Rebuttal REmoval of New  WH Solar AdjustMI 3" xfId="5152"/>
    <cellStyle name="_Value Copy 11 30 05 gas 12 09 05 AURORA at 12 14 05_04 07E Wild Horse Wind Expansion (C) (2)_Electric Rev Req Model (2009 GRC) Rebuttal REmoval of New  WH Solar AdjustMI 3 2" xfId="5151"/>
    <cellStyle name="_Value Copy 11 30 05 gas 12 09 05 AURORA at 12 14 05_04 07E Wild Horse Wind Expansion (C) (2)_Electric Rev Req Model (2009 GRC) Rebuttal REmoval of New  WH Solar AdjustMI 4" xfId="5150"/>
    <cellStyle name="_Value Copy 11 30 05 gas 12 09 05 AURORA at 12 14 05_04 07E Wild Horse Wind Expansion (C) (2)_Electric Rev Req Model (2009 GRC) Rebuttal REmoval of New  WH Solar AdjustMI_DEM-WP(C) ENERG10C--ctn Mid-C_042010 2010GRC" xfId="5149"/>
    <cellStyle name="_Value Copy 11 30 05 gas 12 09 05 AURORA at 12 14 05_04 07E Wild Horse Wind Expansion (C) (2)_Electric Rev Req Model (2009 GRC) Revised 01-18-2010" xfId="5148"/>
    <cellStyle name="_Value Copy 11 30 05 gas 12 09 05 AURORA at 12 14 05_04 07E Wild Horse Wind Expansion (C) (2)_Electric Rev Req Model (2009 GRC) Revised 01-18-2010 2" xfId="5147"/>
    <cellStyle name="_Value Copy 11 30 05 gas 12 09 05 AURORA at 12 14 05_04 07E Wild Horse Wind Expansion (C) (2)_Electric Rev Req Model (2009 GRC) Revised 01-18-2010 2 2" xfId="5146"/>
    <cellStyle name="_Value Copy 11 30 05 gas 12 09 05 AURORA at 12 14 05_04 07E Wild Horse Wind Expansion (C) (2)_Electric Rev Req Model (2009 GRC) Revised 01-18-2010 2 2 2" xfId="5145"/>
    <cellStyle name="_Value Copy 11 30 05 gas 12 09 05 AURORA at 12 14 05_04 07E Wild Horse Wind Expansion (C) (2)_Electric Rev Req Model (2009 GRC) Revised 01-18-2010 2 3" xfId="5144"/>
    <cellStyle name="_Value Copy 11 30 05 gas 12 09 05 AURORA at 12 14 05_04 07E Wild Horse Wind Expansion (C) (2)_Electric Rev Req Model (2009 GRC) Revised 01-18-2010 3" xfId="5143"/>
    <cellStyle name="_Value Copy 11 30 05 gas 12 09 05 AURORA at 12 14 05_04 07E Wild Horse Wind Expansion (C) (2)_Electric Rev Req Model (2009 GRC) Revised 01-18-2010 3 2" xfId="5142"/>
    <cellStyle name="_Value Copy 11 30 05 gas 12 09 05 AURORA at 12 14 05_04 07E Wild Horse Wind Expansion (C) (2)_Electric Rev Req Model (2009 GRC) Revised 01-18-2010 4" xfId="5141"/>
    <cellStyle name="_Value Copy 11 30 05 gas 12 09 05 AURORA at 12 14 05_04 07E Wild Horse Wind Expansion (C) (2)_Electric Rev Req Model (2009 GRC) Revised 01-18-2010_DEM-WP(C) ENERG10C--ctn Mid-C_042010 2010GRC" xfId="5140"/>
    <cellStyle name="_Value Copy 11 30 05 gas 12 09 05 AURORA at 12 14 05_04 07E Wild Horse Wind Expansion (C) (2)_Electric Rev Req Model (2010 GRC)" xfId="5139"/>
    <cellStyle name="_Value Copy 11 30 05 gas 12 09 05 AURORA at 12 14 05_04 07E Wild Horse Wind Expansion (C) (2)_Electric Rev Req Model (2010 GRC) SF" xfId="5138"/>
    <cellStyle name="_Value Copy 11 30 05 gas 12 09 05 AURORA at 12 14 05_04 07E Wild Horse Wind Expansion (C) (2)_Final Order Electric EXHIBIT A-1" xfId="5137"/>
    <cellStyle name="_Value Copy 11 30 05 gas 12 09 05 AURORA at 12 14 05_04 07E Wild Horse Wind Expansion (C) (2)_Final Order Electric EXHIBIT A-1 2" xfId="5136"/>
    <cellStyle name="_Value Copy 11 30 05 gas 12 09 05 AURORA at 12 14 05_04 07E Wild Horse Wind Expansion (C) (2)_Final Order Electric EXHIBIT A-1 2 2" xfId="5135"/>
    <cellStyle name="_Value Copy 11 30 05 gas 12 09 05 AURORA at 12 14 05_04 07E Wild Horse Wind Expansion (C) (2)_Final Order Electric EXHIBIT A-1 2 2 2" xfId="5134"/>
    <cellStyle name="_Value Copy 11 30 05 gas 12 09 05 AURORA at 12 14 05_04 07E Wild Horse Wind Expansion (C) (2)_Final Order Electric EXHIBIT A-1 2 3" xfId="5133"/>
    <cellStyle name="_Value Copy 11 30 05 gas 12 09 05 AURORA at 12 14 05_04 07E Wild Horse Wind Expansion (C) (2)_Final Order Electric EXHIBIT A-1 3" xfId="5132"/>
    <cellStyle name="_Value Copy 11 30 05 gas 12 09 05 AURORA at 12 14 05_04 07E Wild Horse Wind Expansion (C) (2)_Final Order Electric EXHIBIT A-1 3 2" xfId="5131"/>
    <cellStyle name="_Value Copy 11 30 05 gas 12 09 05 AURORA at 12 14 05_04 07E Wild Horse Wind Expansion (C) (2)_Final Order Electric EXHIBIT A-1 4" xfId="5130"/>
    <cellStyle name="_Value Copy 11 30 05 gas 12 09 05 AURORA at 12 14 05_04 07E Wild Horse Wind Expansion (C) (2)_TENASKA REGULATORY ASSET" xfId="5129"/>
    <cellStyle name="_Value Copy 11 30 05 gas 12 09 05 AURORA at 12 14 05_04 07E Wild Horse Wind Expansion (C) (2)_TENASKA REGULATORY ASSET 2" xfId="5128"/>
    <cellStyle name="_Value Copy 11 30 05 gas 12 09 05 AURORA at 12 14 05_04 07E Wild Horse Wind Expansion (C) (2)_TENASKA REGULATORY ASSET 2 2" xfId="5127"/>
    <cellStyle name="_Value Copy 11 30 05 gas 12 09 05 AURORA at 12 14 05_04 07E Wild Horse Wind Expansion (C) (2)_TENASKA REGULATORY ASSET 2 2 2" xfId="5126"/>
    <cellStyle name="_Value Copy 11 30 05 gas 12 09 05 AURORA at 12 14 05_04 07E Wild Horse Wind Expansion (C) (2)_TENASKA REGULATORY ASSET 2 3" xfId="5125"/>
    <cellStyle name="_Value Copy 11 30 05 gas 12 09 05 AURORA at 12 14 05_04 07E Wild Horse Wind Expansion (C) (2)_TENASKA REGULATORY ASSET 3" xfId="5124"/>
    <cellStyle name="_Value Copy 11 30 05 gas 12 09 05 AURORA at 12 14 05_04 07E Wild Horse Wind Expansion (C) (2)_TENASKA REGULATORY ASSET 3 2" xfId="5123"/>
    <cellStyle name="_Value Copy 11 30 05 gas 12 09 05 AURORA at 12 14 05_04 07E Wild Horse Wind Expansion (C) (2)_TENASKA REGULATORY ASSET 4" xfId="5122"/>
    <cellStyle name="_Value Copy 11 30 05 gas 12 09 05 AURORA at 12 14 05_16.37E Wild Horse Expansion DeferralRevwrkingfile SF" xfId="5121"/>
    <cellStyle name="_Value Copy 11 30 05 gas 12 09 05 AURORA at 12 14 05_16.37E Wild Horse Expansion DeferralRevwrkingfile SF 2" xfId="5120"/>
    <cellStyle name="_Value Copy 11 30 05 gas 12 09 05 AURORA at 12 14 05_16.37E Wild Horse Expansion DeferralRevwrkingfile SF 2 2" xfId="5119"/>
    <cellStyle name="_Value Copy 11 30 05 gas 12 09 05 AURORA at 12 14 05_16.37E Wild Horse Expansion DeferralRevwrkingfile SF 2 2 2" xfId="5118"/>
    <cellStyle name="_Value Copy 11 30 05 gas 12 09 05 AURORA at 12 14 05_16.37E Wild Horse Expansion DeferralRevwrkingfile SF 2 3" xfId="5117"/>
    <cellStyle name="_Value Copy 11 30 05 gas 12 09 05 AURORA at 12 14 05_16.37E Wild Horse Expansion DeferralRevwrkingfile SF 3" xfId="5116"/>
    <cellStyle name="_Value Copy 11 30 05 gas 12 09 05 AURORA at 12 14 05_16.37E Wild Horse Expansion DeferralRevwrkingfile SF 3 2" xfId="5115"/>
    <cellStyle name="_Value Copy 11 30 05 gas 12 09 05 AURORA at 12 14 05_16.37E Wild Horse Expansion DeferralRevwrkingfile SF 4" xfId="5114"/>
    <cellStyle name="_Value Copy 11 30 05 gas 12 09 05 AURORA at 12 14 05_16.37E Wild Horse Expansion DeferralRevwrkingfile SF_DEM-WP(C) ENERG10C--ctn Mid-C_042010 2010GRC" xfId="5113"/>
    <cellStyle name="_Value Copy 11 30 05 gas 12 09 05 AURORA at 12 14 05_2009 Compliance Filing PCA Exhibits for GRC" xfId="5112"/>
    <cellStyle name="_Value Copy 11 30 05 gas 12 09 05 AURORA at 12 14 05_2009 Compliance Filing PCA Exhibits for GRC 2" xfId="5111"/>
    <cellStyle name="_Value Copy 11 30 05 gas 12 09 05 AURORA at 12 14 05_2009 GRC Compl Filing - Exhibit D" xfId="5110"/>
    <cellStyle name="_Value Copy 11 30 05 gas 12 09 05 AURORA at 12 14 05_2009 GRC Compl Filing - Exhibit D 2" xfId="5109"/>
    <cellStyle name="_Value Copy 11 30 05 gas 12 09 05 AURORA at 12 14 05_2009 GRC Compl Filing - Exhibit D 3" xfId="5108"/>
    <cellStyle name="_Value Copy 11 30 05 gas 12 09 05 AURORA at 12 14 05_2009 GRC Compl Filing - Exhibit D_DEM-WP(C) ENERG10C--ctn Mid-C_042010 2010GRC" xfId="5107"/>
    <cellStyle name="_Value Copy 11 30 05 gas 12 09 05 AURORA at 12 14 05_2010 PTC's July1_Dec31 2010 " xfId="5106"/>
    <cellStyle name="_Value Copy 11 30 05 gas 12 09 05 AURORA at 12 14 05_2010 PTC's Sept10_Aug11 (Version 4)" xfId="5105"/>
    <cellStyle name="_Value Copy 11 30 05 gas 12 09 05 AURORA at 12 14 05_3.01 Income Statement" xfId="5104"/>
    <cellStyle name="_Value Copy 11 30 05 gas 12 09 05 AURORA at 12 14 05_4 31 Regulatory Assets and Liabilities  7 06- Exhibit D" xfId="5103"/>
    <cellStyle name="_Value Copy 11 30 05 gas 12 09 05 AURORA at 12 14 05_4 31 Regulatory Assets and Liabilities  7 06- Exhibit D 2" xfId="5102"/>
    <cellStyle name="_Value Copy 11 30 05 gas 12 09 05 AURORA at 12 14 05_4 31 Regulatory Assets and Liabilities  7 06- Exhibit D 2 2" xfId="5101"/>
    <cellStyle name="_Value Copy 11 30 05 gas 12 09 05 AURORA at 12 14 05_4 31 Regulatory Assets and Liabilities  7 06- Exhibit D 2 2 2" xfId="5100"/>
    <cellStyle name="_Value Copy 11 30 05 gas 12 09 05 AURORA at 12 14 05_4 31 Regulatory Assets and Liabilities  7 06- Exhibit D 2 3" xfId="5099"/>
    <cellStyle name="_Value Copy 11 30 05 gas 12 09 05 AURORA at 12 14 05_4 31 Regulatory Assets and Liabilities  7 06- Exhibit D 3" xfId="5098"/>
    <cellStyle name="_Value Copy 11 30 05 gas 12 09 05 AURORA at 12 14 05_4 31 Regulatory Assets and Liabilities  7 06- Exhibit D 3 2" xfId="5097"/>
    <cellStyle name="_Value Copy 11 30 05 gas 12 09 05 AURORA at 12 14 05_4 31 Regulatory Assets and Liabilities  7 06- Exhibit D 4" xfId="5096"/>
    <cellStyle name="_Value Copy 11 30 05 gas 12 09 05 AURORA at 12 14 05_4 31 Regulatory Assets and Liabilities  7 06- Exhibit D_DEM-WP(C) ENERG10C--ctn Mid-C_042010 2010GRC" xfId="5095"/>
    <cellStyle name="_Value Copy 11 30 05 gas 12 09 05 AURORA at 12 14 05_4 31 Regulatory Assets and Liabilities  7 06- Exhibit D_NIM Summary" xfId="5094"/>
    <cellStyle name="_Value Copy 11 30 05 gas 12 09 05 AURORA at 12 14 05_4 31 Regulatory Assets and Liabilities  7 06- Exhibit D_NIM Summary 2" xfId="5093"/>
    <cellStyle name="_Value Copy 11 30 05 gas 12 09 05 AURORA at 12 14 05_4 31 Regulatory Assets and Liabilities  7 06- Exhibit D_NIM Summary 3" xfId="5092"/>
    <cellStyle name="_Value Copy 11 30 05 gas 12 09 05 AURORA at 12 14 05_4 31 Regulatory Assets and Liabilities  7 06- Exhibit D_NIM Summary_DEM-WP(C) ENERG10C--ctn Mid-C_042010 2010GRC" xfId="5091"/>
    <cellStyle name="_Value Copy 11 30 05 gas 12 09 05 AURORA at 12 14 05_4 31E Reg Asset  Liab and EXH D" xfId="5090"/>
    <cellStyle name="_Value Copy 11 30 05 gas 12 09 05 AURORA at 12 14 05_4 31E Reg Asset  Liab and EXH D _ Aug 10 Filing (2)" xfId="5089"/>
    <cellStyle name="_Value Copy 11 30 05 gas 12 09 05 AURORA at 12 14 05_4 32 Regulatory Assets and Liabilities  7 06- Exhibit D" xfId="5088"/>
    <cellStyle name="_Value Copy 11 30 05 gas 12 09 05 AURORA at 12 14 05_4 32 Regulatory Assets and Liabilities  7 06- Exhibit D 2" xfId="5087"/>
    <cellStyle name="_Value Copy 11 30 05 gas 12 09 05 AURORA at 12 14 05_4 32 Regulatory Assets and Liabilities  7 06- Exhibit D 2 2" xfId="5086"/>
    <cellStyle name="_Value Copy 11 30 05 gas 12 09 05 AURORA at 12 14 05_4 32 Regulatory Assets and Liabilities  7 06- Exhibit D 2 2 2" xfId="5085"/>
    <cellStyle name="_Value Copy 11 30 05 gas 12 09 05 AURORA at 12 14 05_4 32 Regulatory Assets and Liabilities  7 06- Exhibit D 2 3" xfId="5084"/>
    <cellStyle name="_Value Copy 11 30 05 gas 12 09 05 AURORA at 12 14 05_4 32 Regulatory Assets and Liabilities  7 06- Exhibit D 3" xfId="5083"/>
    <cellStyle name="_Value Copy 11 30 05 gas 12 09 05 AURORA at 12 14 05_4 32 Regulatory Assets and Liabilities  7 06- Exhibit D 3 2" xfId="5082"/>
    <cellStyle name="_Value Copy 11 30 05 gas 12 09 05 AURORA at 12 14 05_4 32 Regulatory Assets and Liabilities  7 06- Exhibit D 4" xfId="5081"/>
    <cellStyle name="_Value Copy 11 30 05 gas 12 09 05 AURORA at 12 14 05_4 32 Regulatory Assets and Liabilities  7 06- Exhibit D_DEM-WP(C) ENERG10C--ctn Mid-C_042010 2010GRC" xfId="5080"/>
    <cellStyle name="_Value Copy 11 30 05 gas 12 09 05 AURORA at 12 14 05_4 32 Regulatory Assets and Liabilities  7 06- Exhibit D_NIM Summary" xfId="5079"/>
    <cellStyle name="_Value Copy 11 30 05 gas 12 09 05 AURORA at 12 14 05_4 32 Regulatory Assets and Liabilities  7 06- Exhibit D_NIM Summary 2" xfId="5078"/>
    <cellStyle name="_Value Copy 11 30 05 gas 12 09 05 AURORA at 12 14 05_4 32 Regulatory Assets and Liabilities  7 06- Exhibit D_NIM Summary 3" xfId="5077"/>
    <cellStyle name="_Value Copy 11 30 05 gas 12 09 05 AURORA at 12 14 05_4 32 Regulatory Assets and Liabilities  7 06- Exhibit D_NIM Summary_DEM-WP(C) ENERG10C--ctn Mid-C_042010 2010GRC" xfId="5076"/>
    <cellStyle name="_Value Copy 11 30 05 gas 12 09 05 AURORA at 12 14 05_6.06E Operating Expenses" xfId="5075"/>
    <cellStyle name="_Value Copy 11 30 05 gas 12 09 05 AURORA at 12 14 05_ACCOUNTS" xfId="5074"/>
    <cellStyle name="_Value Copy 11 30 05 gas 12 09 05 AURORA at 12 14 05_Att B to RECs proceeds proposal" xfId="5073"/>
    <cellStyle name="_Value Copy 11 30 05 gas 12 09 05 AURORA at 12 14 05_AURORA Total New" xfId="5072"/>
    <cellStyle name="_Value Copy 11 30 05 gas 12 09 05 AURORA at 12 14 05_AURORA Total New 2" xfId="5071"/>
    <cellStyle name="_Value Copy 11 30 05 gas 12 09 05 AURORA at 12 14 05_Backup for Attachment B 2010-09-09" xfId="5070"/>
    <cellStyle name="_Value Copy 11 30 05 gas 12 09 05 AURORA at 12 14 05_Bench Request - Attachment B" xfId="5069"/>
    <cellStyle name="_Value Copy 11 30 05 gas 12 09 05 AURORA at 12 14 05_Book2" xfId="5068"/>
    <cellStyle name="_Value Copy 11 30 05 gas 12 09 05 AURORA at 12 14 05_Book2 2" xfId="5067"/>
    <cellStyle name="_Value Copy 11 30 05 gas 12 09 05 AURORA at 12 14 05_Book2 2 2" xfId="5066"/>
    <cellStyle name="_Value Copy 11 30 05 gas 12 09 05 AURORA at 12 14 05_Book2 2 2 2" xfId="5065"/>
    <cellStyle name="_Value Copy 11 30 05 gas 12 09 05 AURORA at 12 14 05_Book2 2 3" xfId="5064"/>
    <cellStyle name="_Value Copy 11 30 05 gas 12 09 05 AURORA at 12 14 05_Book2 3" xfId="5063"/>
    <cellStyle name="_Value Copy 11 30 05 gas 12 09 05 AURORA at 12 14 05_Book2 3 2" xfId="5062"/>
    <cellStyle name="_Value Copy 11 30 05 gas 12 09 05 AURORA at 12 14 05_Book2 4" xfId="5061"/>
    <cellStyle name="_Value Copy 11 30 05 gas 12 09 05 AURORA at 12 14 05_Book2_Adj Bench DR 3 for Initial Briefs (Electric)" xfId="5060"/>
    <cellStyle name="_Value Copy 11 30 05 gas 12 09 05 AURORA at 12 14 05_Book2_Adj Bench DR 3 for Initial Briefs (Electric) 2" xfId="5059"/>
    <cellStyle name="_Value Copy 11 30 05 gas 12 09 05 AURORA at 12 14 05_Book2_Adj Bench DR 3 for Initial Briefs (Electric) 2 2" xfId="5058"/>
    <cellStyle name="_Value Copy 11 30 05 gas 12 09 05 AURORA at 12 14 05_Book2_Adj Bench DR 3 for Initial Briefs (Electric) 2 2 2" xfId="5057"/>
    <cellStyle name="_Value Copy 11 30 05 gas 12 09 05 AURORA at 12 14 05_Book2_Adj Bench DR 3 for Initial Briefs (Electric) 2 3" xfId="5056"/>
    <cellStyle name="_Value Copy 11 30 05 gas 12 09 05 AURORA at 12 14 05_Book2_Adj Bench DR 3 for Initial Briefs (Electric) 3" xfId="5055"/>
    <cellStyle name="_Value Copy 11 30 05 gas 12 09 05 AURORA at 12 14 05_Book2_Adj Bench DR 3 for Initial Briefs (Electric) 3 2" xfId="5054"/>
    <cellStyle name="_Value Copy 11 30 05 gas 12 09 05 AURORA at 12 14 05_Book2_Adj Bench DR 3 for Initial Briefs (Electric) 4" xfId="5053"/>
    <cellStyle name="_Value Copy 11 30 05 gas 12 09 05 AURORA at 12 14 05_Book2_Adj Bench DR 3 for Initial Briefs (Electric)_DEM-WP(C) ENERG10C--ctn Mid-C_042010 2010GRC" xfId="5052"/>
    <cellStyle name="_Value Copy 11 30 05 gas 12 09 05 AURORA at 12 14 05_Book2_DEM-WP(C) ENERG10C--ctn Mid-C_042010 2010GRC" xfId="5051"/>
    <cellStyle name="_Value Copy 11 30 05 gas 12 09 05 AURORA at 12 14 05_Book2_Electric Rev Req Model (2009 GRC) Rebuttal" xfId="5050"/>
    <cellStyle name="_Value Copy 11 30 05 gas 12 09 05 AURORA at 12 14 05_Book2_Electric Rev Req Model (2009 GRC) Rebuttal 2" xfId="5049"/>
    <cellStyle name="_Value Copy 11 30 05 gas 12 09 05 AURORA at 12 14 05_Book2_Electric Rev Req Model (2009 GRC) Rebuttal 2 2" xfId="5048"/>
    <cellStyle name="_Value Copy 11 30 05 gas 12 09 05 AURORA at 12 14 05_Book2_Electric Rev Req Model (2009 GRC) Rebuttal 2 2 2" xfId="5047"/>
    <cellStyle name="_Value Copy 11 30 05 gas 12 09 05 AURORA at 12 14 05_Book2_Electric Rev Req Model (2009 GRC) Rebuttal 2 3" xfId="5046"/>
    <cellStyle name="_Value Copy 11 30 05 gas 12 09 05 AURORA at 12 14 05_Book2_Electric Rev Req Model (2009 GRC) Rebuttal 3" xfId="5045"/>
    <cellStyle name="_Value Copy 11 30 05 gas 12 09 05 AURORA at 12 14 05_Book2_Electric Rev Req Model (2009 GRC) Rebuttal 3 2" xfId="5044"/>
    <cellStyle name="_Value Copy 11 30 05 gas 12 09 05 AURORA at 12 14 05_Book2_Electric Rev Req Model (2009 GRC) Rebuttal 4" xfId="5043"/>
    <cellStyle name="_Value Copy 11 30 05 gas 12 09 05 AURORA at 12 14 05_Book2_Electric Rev Req Model (2009 GRC) Rebuttal REmoval of New  WH Solar AdjustMI" xfId="5042"/>
    <cellStyle name="_Value Copy 11 30 05 gas 12 09 05 AURORA at 12 14 05_Book2_Electric Rev Req Model (2009 GRC) Rebuttal REmoval of New  WH Solar AdjustMI 2" xfId="5041"/>
    <cellStyle name="_Value Copy 11 30 05 gas 12 09 05 AURORA at 12 14 05_Book2_Electric Rev Req Model (2009 GRC) Rebuttal REmoval of New  WH Solar AdjustMI 2 2" xfId="5040"/>
    <cellStyle name="_Value Copy 11 30 05 gas 12 09 05 AURORA at 12 14 05_Book2_Electric Rev Req Model (2009 GRC) Rebuttal REmoval of New  WH Solar AdjustMI 2 2 2" xfId="5039"/>
    <cellStyle name="_Value Copy 11 30 05 gas 12 09 05 AURORA at 12 14 05_Book2_Electric Rev Req Model (2009 GRC) Rebuttal REmoval of New  WH Solar AdjustMI 2 3" xfId="5038"/>
    <cellStyle name="_Value Copy 11 30 05 gas 12 09 05 AURORA at 12 14 05_Book2_Electric Rev Req Model (2009 GRC) Rebuttal REmoval of New  WH Solar AdjustMI 3" xfId="5037"/>
    <cellStyle name="_Value Copy 11 30 05 gas 12 09 05 AURORA at 12 14 05_Book2_Electric Rev Req Model (2009 GRC) Rebuttal REmoval of New  WH Solar AdjustMI 3 2" xfId="5036"/>
    <cellStyle name="_Value Copy 11 30 05 gas 12 09 05 AURORA at 12 14 05_Book2_Electric Rev Req Model (2009 GRC) Rebuttal REmoval of New  WH Solar AdjustMI 4" xfId="5035"/>
    <cellStyle name="_Value Copy 11 30 05 gas 12 09 05 AURORA at 12 14 05_Book2_Electric Rev Req Model (2009 GRC) Rebuttal REmoval of New  WH Solar AdjustMI_DEM-WP(C) ENERG10C--ctn Mid-C_042010 2010GRC" xfId="5034"/>
    <cellStyle name="_Value Copy 11 30 05 gas 12 09 05 AURORA at 12 14 05_Book2_Electric Rev Req Model (2009 GRC) Revised 01-18-2010" xfId="5033"/>
    <cellStyle name="_Value Copy 11 30 05 gas 12 09 05 AURORA at 12 14 05_Book2_Electric Rev Req Model (2009 GRC) Revised 01-18-2010 2" xfId="5032"/>
    <cellStyle name="_Value Copy 11 30 05 gas 12 09 05 AURORA at 12 14 05_Book2_Electric Rev Req Model (2009 GRC) Revised 01-18-2010 2 2" xfId="5031"/>
    <cellStyle name="_Value Copy 11 30 05 gas 12 09 05 AURORA at 12 14 05_Book2_Electric Rev Req Model (2009 GRC) Revised 01-18-2010 2 2 2" xfId="5030"/>
    <cellStyle name="_Value Copy 11 30 05 gas 12 09 05 AURORA at 12 14 05_Book2_Electric Rev Req Model (2009 GRC) Revised 01-18-2010 2 3" xfId="5029"/>
    <cellStyle name="_Value Copy 11 30 05 gas 12 09 05 AURORA at 12 14 05_Book2_Electric Rev Req Model (2009 GRC) Revised 01-18-2010 3" xfId="5028"/>
    <cellStyle name="_Value Copy 11 30 05 gas 12 09 05 AURORA at 12 14 05_Book2_Electric Rev Req Model (2009 GRC) Revised 01-18-2010 3 2" xfId="5027"/>
    <cellStyle name="_Value Copy 11 30 05 gas 12 09 05 AURORA at 12 14 05_Book2_Electric Rev Req Model (2009 GRC) Revised 01-18-2010 4" xfId="5026"/>
    <cellStyle name="_Value Copy 11 30 05 gas 12 09 05 AURORA at 12 14 05_Book2_Electric Rev Req Model (2009 GRC) Revised 01-18-2010_DEM-WP(C) ENERG10C--ctn Mid-C_042010 2010GRC" xfId="5025"/>
    <cellStyle name="_Value Copy 11 30 05 gas 12 09 05 AURORA at 12 14 05_Book2_Final Order Electric EXHIBIT A-1" xfId="5024"/>
    <cellStyle name="_Value Copy 11 30 05 gas 12 09 05 AURORA at 12 14 05_Book2_Final Order Electric EXHIBIT A-1 2" xfId="5023"/>
    <cellStyle name="_Value Copy 11 30 05 gas 12 09 05 AURORA at 12 14 05_Book2_Final Order Electric EXHIBIT A-1 2 2" xfId="5022"/>
    <cellStyle name="_Value Copy 11 30 05 gas 12 09 05 AURORA at 12 14 05_Book2_Final Order Electric EXHIBIT A-1 2 2 2" xfId="5021"/>
    <cellStyle name="_Value Copy 11 30 05 gas 12 09 05 AURORA at 12 14 05_Book2_Final Order Electric EXHIBIT A-1 2 3" xfId="5020"/>
    <cellStyle name="_Value Copy 11 30 05 gas 12 09 05 AURORA at 12 14 05_Book2_Final Order Electric EXHIBIT A-1 3" xfId="5019"/>
    <cellStyle name="_Value Copy 11 30 05 gas 12 09 05 AURORA at 12 14 05_Book2_Final Order Electric EXHIBIT A-1 3 2" xfId="5018"/>
    <cellStyle name="_Value Copy 11 30 05 gas 12 09 05 AURORA at 12 14 05_Book2_Final Order Electric EXHIBIT A-1 4" xfId="5017"/>
    <cellStyle name="_Value Copy 11 30 05 gas 12 09 05 AURORA at 12 14 05_Book4" xfId="5016"/>
    <cellStyle name="_Value Copy 11 30 05 gas 12 09 05 AURORA at 12 14 05_Book4 2" xfId="5015"/>
    <cellStyle name="_Value Copy 11 30 05 gas 12 09 05 AURORA at 12 14 05_Book4 2 2" xfId="5014"/>
    <cellStyle name="_Value Copy 11 30 05 gas 12 09 05 AURORA at 12 14 05_Book4 2 2 2" xfId="5013"/>
    <cellStyle name="_Value Copy 11 30 05 gas 12 09 05 AURORA at 12 14 05_Book4 2 3" xfId="5012"/>
    <cellStyle name="_Value Copy 11 30 05 gas 12 09 05 AURORA at 12 14 05_Book4 3" xfId="5011"/>
    <cellStyle name="_Value Copy 11 30 05 gas 12 09 05 AURORA at 12 14 05_Book4 3 2" xfId="5010"/>
    <cellStyle name="_Value Copy 11 30 05 gas 12 09 05 AURORA at 12 14 05_Book4 4" xfId="5009"/>
    <cellStyle name="_Value Copy 11 30 05 gas 12 09 05 AURORA at 12 14 05_Book4_DEM-WP(C) ENERG10C--ctn Mid-C_042010 2010GRC" xfId="5008"/>
    <cellStyle name="_Value Copy 11 30 05 gas 12 09 05 AURORA at 12 14 05_Book9" xfId="5007"/>
    <cellStyle name="_Value Copy 11 30 05 gas 12 09 05 AURORA at 12 14 05_Book9 2" xfId="5006"/>
    <cellStyle name="_Value Copy 11 30 05 gas 12 09 05 AURORA at 12 14 05_Book9 2 2" xfId="5005"/>
    <cellStyle name="_Value Copy 11 30 05 gas 12 09 05 AURORA at 12 14 05_Book9 2 2 2" xfId="5004"/>
    <cellStyle name="_Value Copy 11 30 05 gas 12 09 05 AURORA at 12 14 05_Book9 2 3" xfId="5003"/>
    <cellStyle name="_Value Copy 11 30 05 gas 12 09 05 AURORA at 12 14 05_Book9 3" xfId="5002"/>
    <cellStyle name="_Value Copy 11 30 05 gas 12 09 05 AURORA at 12 14 05_Book9 3 2" xfId="5001"/>
    <cellStyle name="_Value Copy 11 30 05 gas 12 09 05 AURORA at 12 14 05_Book9 4" xfId="5000"/>
    <cellStyle name="_Value Copy 11 30 05 gas 12 09 05 AURORA at 12 14 05_Book9_DEM-WP(C) ENERG10C--ctn Mid-C_042010 2010GRC" xfId="4999"/>
    <cellStyle name="_Value Copy 11 30 05 gas 12 09 05 AURORA at 12 14 05_Check the Interest Calculation" xfId="4998"/>
    <cellStyle name="_Value Copy 11 30 05 gas 12 09 05 AURORA at 12 14 05_Check the Interest Calculation_Scenario 1 REC vs PTC Offset" xfId="4997"/>
    <cellStyle name="_Value Copy 11 30 05 gas 12 09 05 AURORA at 12 14 05_Check the Interest Calculation_Scenario 3" xfId="4996"/>
    <cellStyle name="_Value Copy 11 30 05 gas 12 09 05 AURORA at 12 14 05_Chelan PUD Power Costs (8-10)" xfId="4995"/>
    <cellStyle name="_Value Copy 11 30 05 gas 12 09 05 AURORA at 12 14 05_DEM-WP(C) Chelan Power Costs" xfId="4994"/>
    <cellStyle name="_Value Copy 11 30 05 gas 12 09 05 AURORA at 12 14 05_DEM-WP(C) ENERG10C--ctn Mid-C_042010 2010GRC" xfId="4993"/>
    <cellStyle name="_Value Copy 11 30 05 gas 12 09 05 AURORA at 12 14 05_DEM-WP(C) Gas Transport 2010GRC" xfId="4992"/>
    <cellStyle name="_Value Copy 11 30 05 gas 12 09 05 AURORA at 12 14 05_Direct Assignment Distribution Plant 2008" xfId="4991"/>
    <cellStyle name="_Value Copy 11 30 05 gas 12 09 05 AURORA at 12 14 05_Direct Assignment Distribution Plant 2008 2" xfId="4990"/>
    <cellStyle name="_Value Copy 11 30 05 gas 12 09 05 AURORA at 12 14 05_Direct Assignment Distribution Plant 2008 2 2" xfId="4989"/>
    <cellStyle name="_Value Copy 11 30 05 gas 12 09 05 AURORA at 12 14 05_Direct Assignment Distribution Plant 2008 2 2 2" xfId="4988"/>
    <cellStyle name="_Value Copy 11 30 05 gas 12 09 05 AURORA at 12 14 05_Direct Assignment Distribution Plant 2008 2 2 2 2" xfId="4987"/>
    <cellStyle name="_Value Copy 11 30 05 gas 12 09 05 AURORA at 12 14 05_Direct Assignment Distribution Plant 2008 2 2 3" xfId="4986"/>
    <cellStyle name="_Value Copy 11 30 05 gas 12 09 05 AURORA at 12 14 05_Direct Assignment Distribution Plant 2008 2 3" xfId="4985"/>
    <cellStyle name="_Value Copy 11 30 05 gas 12 09 05 AURORA at 12 14 05_Direct Assignment Distribution Plant 2008 2 3 2" xfId="4984"/>
    <cellStyle name="_Value Copy 11 30 05 gas 12 09 05 AURORA at 12 14 05_Direct Assignment Distribution Plant 2008 2 3 2 2" xfId="4983"/>
    <cellStyle name="_Value Copy 11 30 05 gas 12 09 05 AURORA at 12 14 05_Direct Assignment Distribution Plant 2008 2 3 3" xfId="4982"/>
    <cellStyle name="_Value Copy 11 30 05 gas 12 09 05 AURORA at 12 14 05_Direct Assignment Distribution Plant 2008 2 4" xfId="4981"/>
    <cellStyle name="_Value Copy 11 30 05 gas 12 09 05 AURORA at 12 14 05_Direct Assignment Distribution Plant 2008 2 4 2" xfId="4980"/>
    <cellStyle name="_Value Copy 11 30 05 gas 12 09 05 AURORA at 12 14 05_Direct Assignment Distribution Plant 2008 2 4 2 2" xfId="4979"/>
    <cellStyle name="_Value Copy 11 30 05 gas 12 09 05 AURORA at 12 14 05_Direct Assignment Distribution Plant 2008 2 4 3" xfId="4978"/>
    <cellStyle name="_Value Copy 11 30 05 gas 12 09 05 AURORA at 12 14 05_Direct Assignment Distribution Plant 2008 3" xfId="4977"/>
    <cellStyle name="_Value Copy 11 30 05 gas 12 09 05 AURORA at 12 14 05_Direct Assignment Distribution Plant 2008 3 2" xfId="4976"/>
    <cellStyle name="_Value Copy 11 30 05 gas 12 09 05 AURORA at 12 14 05_Direct Assignment Distribution Plant 2008 3 2 2" xfId="4975"/>
    <cellStyle name="_Value Copy 11 30 05 gas 12 09 05 AURORA at 12 14 05_Direct Assignment Distribution Plant 2008 3 3" xfId="4974"/>
    <cellStyle name="_Value Copy 11 30 05 gas 12 09 05 AURORA at 12 14 05_Direct Assignment Distribution Plant 2008 4" xfId="4973"/>
    <cellStyle name="_Value Copy 11 30 05 gas 12 09 05 AURORA at 12 14 05_Direct Assignment Distribution Plant 2008 4 2" xfId="4972"/>
    <cellStyle name="_Value Copy 11 30 05 gas 12 09 05 AURORA at 12 14 05_Direct Assignment Distribution Plant 2008 4 2 2" xfId="4971"/>
    <cellStyle name="_Value Copy 11 30 05 gas 12 09 05 AURORA at 12 14 05_Direct Assignment Distribution Plant 2008 4 3" xfId="4970"/>
    <cellStyle name="_Value Copy 11 30 05 gas 12 09 05 AURORA at 12 14 05_Direct Assignment Distribution Plant 2008 5" xfId="4969"/>
    <cellStyle name="_Value Copy 11 30 05 gas 12 09 05 AURORA at 12 14 05_Direct Assignment Distribution Plant 2008 5 2" xfId="4968"/>
    <cellStyle name="_Value Copy 11 30 05 gas 12 09 05 AURORA at 12 14 05_Direct Assignment Distribution Plant 2008 6" xfId="4967"/>
    <cellStyle name="_Value Copy 11 30 05 gas 12 09 05 AURORA at 12 14 05_Direct Assignment Distribution Plant 2008 7" xfId="4966"/>
    <cellStyle name="_Value Copy 11 30 05 gas 12 09 05 AURORA at 12 14 05_Direct Assignment Distribution Plant 2008_Low Income 2010 RevRequirement" xfId="4965"/>
    <cellStyle name="_Value Copy 11 30 05 gas 12 09 05 AURORA at 12 14 05_Direct Assignment Distribution Plant 2008_Low Income 2010 RevRequirement (2)" xfId="4964"/>
    <cellStyle name="_Value Copy 11 30 05 gas 12 09 05 AURORA at 12 14 05_Direct Assignment Distribution Plant 2008_Oct2010toSep2011LwIncLead" xfId="4963"/>
    <cellStyle name="_Value Copy 11 30 05 gas 12 09 05 AURORA at 12 14 05_DWH-08 (Rate Spread &amp; Design Workpapers)" xfId="4962"/>
    <cellStyle name="_Value Copy 11 30 05 gas 12 09 05 AURORA at 12 14 05_DWH-08 (Rate Spread &amp; Design Workpapers) 2" xfId="4961"/>
    <cellStyle name="_Value Copy 11 30 05 gas 12 09 05 AURORA at 12 14 05_Electric COS Inputs" xfId="4960"/>
    <cellStyle name="_Value Copy 11 30 05 gas 12 09 05 AURORA at 12 14 05_Electric COS Inputs 2" xfId="4959"/>
    <cellStyle name="_Value Copy 11 30 05 gas 12 09 05 AURORA at 12 14 05_Electric COS Inputs 2 2" xfId="4958"/>
    <cellStyle name="_Value Copy 11 30 05 gas 12 09 05 AURORA at 12 14 05_Electric COS Inputs 2 2 2" xfId="4957"/>
    <cellStyle name="_Value Copy 11 30 05 gas 12 09 05 AURORA at 12 14 05_Electric COS Inputs 2 2 2 2" xfId="4956"/>
    <cellStyle name="_Value Copy 11 30 05 gas 12 09 05 AURORA at 12 14 05_Electric COS Inputs 2 2 3" xfId="4955"/>
    <cellStyle name="_Value Copy 11 30 05 gas 12 09 05 AURORA at 12 14 05_Electric COS Inputs 2 3" xfId="4954"/>
    <cellStyle name="_Value Copy 11 30 05 gas 12 09 05 AURORA at 12 14 05_Electric COS Inputs 2 3 2" xfId="4953"/>
    <cellStyle name="_Value Copy 11 30 05 gas 12 09 05 AURORA at 12 14 05_Electric COS Inputs 2 3 2 2" xfId="4952"/>
    <cellStyle name="_Value Copy 11 30 05 gas 12 09 05 AURORA at 12 14 05_Electric COS Inputs 2 3 3" xfId="4951"/>
    <cellStyle name="_Value Copy 11 30 05 gas 12 09 05 AURORA at 12 14 05_Electric COS Inputs 2 4" xfId="4950"/>
    <cellStyle name="_Value Copy 11 30 05 gas 12 09 05 AURORA at 12 14 05_Electric COS Inputs 2 4 2" xfId="4949"/>
    <cellStyle name="_Value Copy 11 30 05 gas 12 09 05 AURORA at 12 14 05_Electric COS Inputs 2 4 2 2" xfId="4948"/>
    <cellStyle name="_Value Copy 11 30 05 gas 12 09 05 AURORA at 12 14 05_Electric COS Inputs 2 4 3" xfId="4947"/>
    <cellStyle name="_Value Copy 11 30 05 gas 12 09 05 AURORA at 12 14 05_Electric COS Inputs 3" xfId="4946"/>
    <cellStyle name="_Value Copy 11 30 05 gas 12 09 05 AURORA at 12 14 05_Electric COS Inputs 3 2" xfId="4945"/>
    <cellStyle name="_Value Copy 11 30 05 gas 12 09 05 AURORA at 12 14 05_Electric COS Inputs 3 2 2" xfId="4944"/>
    <cellStyle name="_Value Copy 11 30 05 gas 12 09 05 AURORA at 12 14 05_Electric COS Inputs 3 3" xfId="4943"/>
    <cellStyle name="_Value Copy 11 30 05 gas 12 09 05 AURORA at 12 14 05_Electric COS Inputs 4" xfId="4942"/>
    <cellStyle name="_Value Copy 11 30 05 gas 12 09 05 AURORA at 12 14 05_Electric COS Inputs 4 2" xfId="4941"/>
    <cellStyle name="_Value Copy 11 30 05 gas 12 09 05 AURORA at 12 14 05_Electric COS Inputs 4 2 2" xfId="4940"/>
    <cellStyle name="_Value Copy 11 30 05 gas 12 09 05 AURORA at 12 14 05_Electric COS Inputs 4 3" xfId="4939"/>
    <cellStyle name="_Value Copy 11 30 05 gas 12 09 05 AURORA at 12 14 05_Electric COS Inputs 5" xfId="4938"/>
    <cellStyle name="_Value Copy 11 30 05 gas 12 09 05 AURORA at 12 14 05_Electric COS Inputs 5 2" xfId="4937"/>
    <cellStyle name="_Value Copy 11 30 05 gas 12 09 05 AURORA at 12 14 05_Electric COS Inputs 6" xfId="4936"/>
    <cellStyle name="_Value Copy 11 30 05 gas 12 09 05 AURORA at 12 14 05_Electric COS Inputs 7" xfId="4935"/>
    <cellStyle name="_Value Copy 11 30 05 gas 12 09 05 AURORA at 12 14 05_Electric COS Inputs_Low Income 2010 RevRequirement" xfId="4934"/>
    <cellStyle name="_Value Copy 11 30 05 gas 12 09 05 AURORA at 12 14 05_Electric COS Inputs_Low Income 2010 RevRequirement (2)" xfId="4933"/>
    <cellStyle name="_Value Copy 11 30 05 gas 12 09 05 AURORA at 12 14 05_Electric COS Inputs_Oct2010toSep2011LwIncLead" xfId="4932"/>
    <cellStyle name="_Value Copy 11 30 05 gas 12 09 05 AURORA at 12 14 05_Electric Rate Spread and Rate Design 3.23.09" xfId="4931"/>
    <cellStyle name="_Value Copy 11 30 05 gas 12 09 05 AURORA at 12 14 05_Electric Rate Spread and Rate Design 3.23.09 2" xfId="4930"/>
    <cellStyle name="_Value Copy 11 30 05 gas 12 09 05 AURORA at 12 14 05_Electric Rate Spread and Rate Design 3.23.09 2 2" xfId="4929"/>
    <cellStyle name="_Value Copy 11 30 05 gas 12 09 05 AURORA at 12 14 05_Electric Rate Spread and Rate Design 3.23.09 2 2 2" xfId="4928"/>
    <cellStyle name="_Value Copy 11 30 05 gas 12 09 05 AURORA at 12 14 05_Electric Rate Spread and Rate Design 3.23.09 2 2 2 2" xfId="4927"/>
    <cellStyle name="_Value Copy 11 30 05 gas 12 09 05 AURORA at 12 14 05_Electric Rate Spread and Rate Design 3.23.09 2 2 3" xfId="4926"/>
    <cellStyle name="_Value Copy 11 30 05 gas 12 09 05 AURORA at 12 14 05_Electric Rate Spread and Rate Design 3.23.09 2 3" xfId="4925"/>
    <cellStyle name="_Value Copy 11 30 05 gas 12 09 05 AURORA at 12 14 05_Electric Rate Spread and Rate Design 3.23.09 2 3 2" xfId="4924"/>
    <cellStyle name="_Value Copy 11 30 05 gas 12 09 05 AURORA at 12 14 05_Electric Rate Spread and Rate Design 3.23.09 2 3 2 2" xfId="4923"/>
    <cellStyle name="_Value Copy 11 30 05 gas 12 09 05 AURORA at 12 14 05_Electric Rate Spread and Rate Design 3.23.09 2 3 3" xfId="4922"/>
    <cellStyle name="_Value Copy 11 30 05 gas 12 09 05 AURORA at 12 14 05_Electric Rate Spread and Rate Design 3.23.09 2 4" xfId="4921"/>
    <cellStyle name="_Value Copy 11 30 05 gas 12 09 05 AURORA at 12 14 05_Electric Rate Spread and Rate Design 3.23.09 2 4 2" xfId="4920"/>
    <cellStyle name="_Value Copy 11 30 05 gas 12 09 05 AURORA at 12 14 05_Electric Rate Spread and Rate Design 3.23.09 2 4 2 2" xfId="4919"/>
    <cellStyle name="_Value Copy 11 30 05 gas 12 09 05 AURORA at 12 14 05_Electric Rate Spread and Rate Design 3.23.09 2 4 3" xfId="4918"/>
    <cellStyle name="_Value Copy 11 30 05 gas 12 09 05 AURORA at 12 14 05_Electric Rate Spread and Rate Design 3.23.09 3" xfId="4917"/>
    <cellStyle name="_Value Copy 11 30 05 gas 12 09 05 AURORA at 12 14 05_Electric Rate Spread and Rate Design 3.23.09 3 2" xfId="4916"/>
    <cellStyle name="_Value Copy 11 30 05 gas 12 09 05 AURORA at 12 14 05_Electric Rate Spread and Rate Design 3.23.09 3 2 2" xfId="4915"/>
    <cellStyle name="_Value Copy 11 30 05 gas 12 09 05 AURORA at 12 14 05_Electric Rate Spread and Rate Design 3.23.09 3 3" xfId="4914"/>
    <cellStyle name="_Value Copy 11 30 05 gas 12 09 05 AURORA at 12 14 05_Electric Rate Spread and Rate Design 3.23.09 4" xfId="4913"/>
    <cellStyle name="_Value Copy 11 30 05 gas 12 09 05 AURORA at 12 14 05_Electric Rate Spread and Rate Design 3.23.09 4 2" xfId="4912"/>
    <cellStyle name="_Value Copy 11 30 05 gas 12 09 05 AURORA at 12 14 05_Electric Rate Spread and Rate Design 3.23.09 4 2 2" xfId="4911"/>
    <cellStyle name="_Value Copy 11 30 05 gas 12 09 05 AURORA at 12 14 05_Electric Rate Spread and Rate Design 3.23.09 4 3" xfId="4910"/>
    <cellStyle name="_Value Copy 11 30 05 gas 12 09 05 AURORA at 12 14 05_Electric Rate Spread and Rate Design 3.23.09 5" xfId="4909"/>
    <cellStyle name="_Value Copy 11 30 05 gas 12 09 05 AURORA at 12 14 05_Electric Rate Spread and Rate Design 3.23.09 5 2" xfId="4908"/>
    <cellStyle name="_Value Copy 11 30 05 gas 12 09 05 AURORA at 12 14 05_Electric Rate Spread and Rate Design 3.23.09 6" xfId="4907"/>
    <cellStyle name="_Value Copy 11 30 05 gas 12 09 05 AURORA at 12 14 05_Electric Rate Spread and Rate Design 3.23.09 7" xfId="4906"/>
    <cellStyle name="_Value Copy 11 30 05 gas 12 09 05 AURORA at 12 14 05_Electric Rate Spread and Rate Design 3.23.09_Low Income 2010 RevRequirement" xfId="4905"/>
    <cellStyle name="_Value Copy 11 30 05 gas 12 09 05 AURORA at 12 14 05_Electric Rate Spread and Rate Design 3.23.09_Low Income 2010 RevRequirement (2)" xfId="4904"/>
    <cellStyle name="_Value Copy 11 30 05 gas 12 09 05 AURORA at 12 14 05_Electric Rate Spread and Rate Design 3.23.09_Oct2010toSep2011LwIncLead" xfId="4903"/>
    <cellStyle name="_Value Copy 11 30 05 gas 12 09 05 AURORA at 12 14 05_Exh A-1 resulting from UE-112050 effective Jan 1 2012" xfId="4902"/>
    <cellStyle name="_Value Copy 11 30 05 gas 12 09 05 AURORA at 12 14 05_Exhibit A-1 effective 4-1-11 fr S Free 12-11" xfId="4901"/>
    <cellStyle name="_Value Copy 11 30 05 gas 12 09 05 AURORA at 12 14 05_Exhibit D fr R Gho 12-31-08" xfId="4900"/>
    <cellStyle name="_Value Copy 11 30 05 gas 12 09 05 AURORA at 12 14 05_Exhibit D fr R Gho 12-31-08 2" xfId="4899"/>
    <cellStyle name="_Value Copy 11 30 05 gas 12 09 05 AURORA at 12 14 05_Exhibit D fr R Gho 12-31-08 3" xfId="4898"/>
    <cellStyle name="_Value Copy 11 30 05 gas 12 09 05 AURORA at 12 14 05_Exhibit D fr R Gho 12-31-08 v2" xfId="4897"/>
    <cellStyle name="_Value Copy 11 30 05 gas 12 09 05 AURORA at 12 14 05_Exhibit D fr R Gho 12-31-08 v2 2" xfId="4896"/>
    <cellStyle name="_Value Copy 11 30 05 gas 12 09 05 AURORA at 12 14 05_Exhibit D fr R Gho 12-31-08 v2 3" xfId="4895"/>
    <cellStyle name="_Value Copy 11 30 05 gas 12 09 05 AURORA at 12 14 05_Exhibit D fr R Gho 12-31-08 v2_DEM-WP(C) ENERG10C--ctn Mid-C_042010 2010GRC" xfId="4894"/>
    <cellStyle name="_Value Copy 11 30 05 gas 12 09 05 AURORA at 12 14 05_Exhibit D fr R Gho 12-31-08 v2_NIM Summary" xfId="4893"/>
    <cellStyle name="_Value Copy 11 30 05 gas 12 09 05 AURORA at 12 14 05_Exhibit D fr R Gho 12-31-08 v2_NIM Summary 2" xfId="4892"/>
    <cellStyle name="_Value Copy 11 30 05 gas 12 09 05 AURORA at 12 14 05_Exhibit D fr R Gho 12-31-08 v2_NIM Summary 3" xfId="4891"/>
    <cellStyle name="_Value Copy 11 30 05 gas 12 09 05 AURORA at 12 14 05_Exhibit D fr R Gho 12-31-08 v2_NIM Summary_DEM-WP(C) ENERG10C--ctn Mid-C_042010 2010GRC" xfId="4890"/>
    <cellStyle name="_Value Copy 11 30 05 gas 12 09 05 AURORA at 12 14 05_Exhibit D fr R Gho 12-31-08_DEM-WP(C) ENERG10C--ctn Mid-C_042010 2010GRC" xfId="4889"/>
    <cellStyle name="_Value Copy 11 30 05 gas 12 09 05 AURORA at 12 14 05_Exhibit D fr R Gho 12-31-08_NIM Summary" xfId="4888"/>
    <cellStyle name="_Value Copy 11 30 05 gas 12 09 05 AURORA at 12 14 05_Exhibit D fr R Gho 12-31-08_NIM Summary 2" xfId="4887"/>
    <cellStyle name="_Value Copy 11 30 05 gas 12 09 05 AURORA at 12 14 05_Exhibit D fr R Gho 12-31-08_NIM Summary 3" xfId="4886"/>
    <cellStyle name="_Value Copy 11 30 05 gas 12 09 05 AURORA at 12 14 05_Exhibit D fr R Gho 12-31-08_NIM Summary_DEM-WP(C) ENERG10C--ctn Mid-C_042010 2010GRC" xfId="4885"/>
    <cellStyle name="_Value Copy 11 30 05 gas 12 09 05 AURORA at 12 14 05_Final 2008 PTC Rate Design Workpapers 10.27.08" xfId="4884"/>
    <cellStyle name="_Value Copy 11 30 05 gas 12 09 05 AURORA at 12 14 05_Final 2008 PTC Rate Design Workpapers 10.27.08 2" xfId="4883"/>
    <cellStyle name="_Value Copy 11 30 05 gas 12 09 05 AURORA at 12 14 05_Final 2009 Electric Low Income Workpapers" xfId="4882"/>
    <cellStyle name="_Value Copy 11 30 05 gas 12 09 05 AURORA at 12 14 05_Final 2009 Electric Low Income Workpapers 2" xfId="4881"/>
    <cellStyle name="_Value Copy 11 30 05 gas 12 09 05 AURORA at 12 14 05_Gas Rev Req Model (2010 GRC)" xfId="4880"/>
    <cellStyle name="_Value Copy 11 30 05 gas 12 09 05 AURORA at 12 14 05_Hopkins Ridge Prepaid Tran - Interest Earned RY 12ME Feb  '11" xfId="4879"/>
    <cellStyle name="_Value Copy 11 30 05 gas 12 09 05 AURORA at 12 14 05_Hopkins Ridge Prepaid Tran - Interest Earned RY 12ME Feb  '11 2" xfId="4878"/>
    <cellStyle name="_Value Copy 11 30 05 gas 12 09 05 AURORA at 12 14 05_Hopkins Ridge Prepaid Tran - Interest Earned RY 12ME Feb  '11 3" xfId="4877"/>
    <cellStyle name="_Value Copy 11 30 05 gas 12 09 05 AURORA at 12 14 05_Hopkins Ridge Prepaid Tran - Interest Earned RY 12ME Feb  '11_DEM-WP(C) ENERG10C--ctn Mid-C_042010 2010GRC" xfId="4876"/>
    <cellStyle name="_Value Copy 11 30 05 gas 12 09 05 AURORA at 12 14 05_Hopkins Ridge Prepaid Tran - Interest Earned RY 12ME Feb  '11_NIM Summary" xfId="4875"/>
    <cellStyle name="_Value Copy 11 30 05 gas 12 09 05 AURORA at 12 14 05_Hopkins Ridge Prepaid Tran - Interest Earned RY 12ME Feb  '11_NIM Summary 2" xfId="4874"/>
    <cellStyle name="_Value Copy 11 30 05 gas 12 09 05 AURORA at 12 14 05_Hopkins Ridge Prepaid Tran - Interest Earned RY 12ME Feb  '11_NIM Summary 3" xfId="4873"/>
    <cellStyle name="_Value Copy 11 30 05 gas 12 09 05 AURORA at 12 14 05_Hopkins Ridge Prepaid Tran - Interest Earned RY 12ME Feb  '11_NIM Summary_DEM-WP(C) ENERG10C--ctn Mid-C_042010 2010GRC" xfId="4872"/>
    <cellStyle name="_Value Copy 11 30 05 gas 12 09 05 AURORA at 12 14 05_Hopkins Ridge Prepaid Tran - Interest Earned RY 12ME Feb  '11_Transmission Workbook for May BOD" xfId="4871"/>
    <cellStyle name="_Value Copy 11 30 05 gas 12 09 05 AURORA at 12 14 05_Hopkins Ridge Prepaid Tran - Interest Earned RY 12ME Feb  '11_Transmission Workbook for May BOD 2" xfId="4870"/>
    <cellStyle name="_Value Copy 11 30 05 gas 12 09 05 AURORA at 12 14 05_Hopkins Ridge Prepaid Tran - Interest Earned RY 12ME Feb  '11_Transmission Workbook for May BOD 3" xfId="4869"/>
    <cellStyle name="_Value Copy 11 30 05 gas 12 09 05 AURORA at 12 14 05_Hopkins Ridge Prepaid Tran - Interest Earned RY 12ME Feb  '11_Transmission Workbook for May BOD_DEM-WP(C) ENERG10C--ctn Mid-C_042010 2010GRC" xfId="4868"/>
    <cellStyle name="_Value Copy 11 30 05 gas 12 09 05 AURORA at 12 14 05_INPUTS" xfId="4867"/>
    <cellStyle name="_Value Copy 11 30 05 gas 12 09 05 AURORA at 12 14 05_INPUTS 2" xfId="4866"/>
    <cellStyle name="_Value Copy 11 30 05 gas 12 09 05 AURORA at 12 14 05_INPUTS 2 2" xfId="4865"/>
    <cellStyle name="_Value Copy 11 30 05 gas 12 09 05 AURORA at 12 14 05_INPUTS 2 2 2" xfId="4864"/>
    <cellStyle name="_Value Copy 11 30 05 gas 12 09 05 AURORA at 12 14 05_INPUTS 2 2 2 2" xfId="4863"/>
    <cellStyle name="_Value Copy 11 30 05 gas 12 09 05 AURORA at 12 14 05_INPUTS 2 2 3" xfId="4862"/>
    <cellStyle name="_Value Copy 11 30 05 gas 12 09 05 AURORA at 12 14 05_INPUTS 2 3" xfId="4861"/>
    <cellStyle name="_Value Copy 11 30 05 gas 12 09 05 AURORA at 12 14 05_INPUTS 2 3 2" xfId="4860"/>
    <cellStyle name="_Value Copy 11 30 05 gas 12 09 05 AURORA at 12 14 05_INPUTS 2 3 2 2" xfId="4859"/>
    <cellStyle name="_Value Copy 11 30 05 gas 12 09 05 AURORA at 12 14 05_INPUTS 2 3 3" xfId="4858"/>
    <cellStyle name="_Value Copy 11 30 05 gas 12 09 05 AURORA at 12 14 05_INPUTS 2 4" xfId="4857"/>
    <cellStyle name="_Value Copy 11 30 05 gas 12 09 05 AURORA at 12 14 05_INPUTS 2 4 2" xfId="4856"/>
    <cellStyle name="_Value Copy 11 30 05 gas 12 09 05 AURORA at 12 14 05_INPUTS 2 4 2 2" xfId="4855"/>
    <cellStyle name="_Value Copy 11 30 05 gas 12 09 05 AURORA at 12 14 05_INPUTS 2 4 3" xfId="4854"/>
    <cellStyle name="_Value Copy 11 30 05 gas 12 09 05 AURORA at 12 14 05_INPUTS 3" xfId="4853"/>
    <cellStyle name="_Value Copy 11 30 05 gas 12 09 05 AURORA at 12 14 05_INPUTS 3 2" xfId="4852"/>
    <cellStyle name="_Value Copy 11 30 05 gas 12 09 05 AURORA at 12 14 05_INPUTS 3 2 2" xfId="4851"/>
    <cellStyle name="_Value Copy 11 30 05 gas 12 09 05 AURORA at 12 14 05_INPUTS 3 3" xfId="4850"/>
    <cellStyle name="_Value Copy 11 30 05 gas 12 09 05 AURORA at 12 14 05_INPUTS 4" xfId="4849"/>
    <cellStyle name="_Value Copy 11 30 05 gas 12 09 05 AURORA at 12 14 05_INPUTS 4 2" xfId="4848"/>
    <cellStyle name="_Value Copy 11 30 05 gas 12 09 05 AURORA at 12 14 05_INPUTS 4 2 2" xfId="4847"/>
    <cellStyle name="_Value Copy 11 30 05 gas 12 09 05 AURORA at 12 14 05_INPUTS 4 3" xfId="4846"/>
    <cellStyle name="_Value Copy 11 30 05 gas 12 09 05 AURORA at 12 14 05_INPUTS 5" xfId="4845"/>
    <cellStyle name="_Value Copy 11 30 05 gas 12 09 05 AURORA at 12 14 05_INPUTS 5 2" xfId="4844"/>
    <cellStyle name="_Value Copy 11 30 05 gas 12 09 05 AURORA at 12 14 05_INPUTS 6" xfId="4843"/>
    <cellStyle name="_Value Copy 11 30 05 gas 12 09 05 AURORA at 12 14 05_INPUTS 7" xfId="4842"/>
    <cellStyle name="_Value Copy 11 30 05 gas 12 09 05 AURORA at 12 14 05_INPUTS_Low Income 2010 RevRequirement" xfId="4841"/>
    <cellStyle name="_Value Copy 11 30 05 gas 12 09 05 AURORA at 12 14 05_INPUTS_Low Income 2010 RevRequirement (2)" xfId="4840"/>
    <cellStyle name="_Value Copy 11 30 05 gas 12 09 05 AURORA at 12 14 05_INPUTS_Oct2010toSep2011LwIncLead" xfId="4839"/>
    <cellStyle name="_Value Copy 11 30 05 gas 12 09 05 AURORA at 12 14 05_Leased Transformer &amp; Substation Plant &amp; Rev 12-2009" xfId="4838"/>
    <cellStyle name="_Value Copy 11 30 05 gas 12 09 05 AURORA at 12 14 05_Leased Transformer &amp; Substation Plant &amp; Rev 12-2009 2" xfId="4837"/>
    <cellStyle name="_Value Copy 11 30 05 gas 12 09 05 AURORA at 12 14 05_Leased Transformer &amp; Substation Plant &amp; Rev 12-2009 2 2" xfId="4836"/>
    <cellStyle name="_Value Copy 11 30 05 gas 12 09 05 AURORA at 12 14 05_Leased Transformer &amp; Substation Plant &amp; Rev 12-2009 2 2 2" xfId="4835"/>
    <cellStyle name="_Value Copy 11 30 05 gas 12 09 05 AURORA at 12 14 05_Leased Transformer &amp; Substation Plant &amp; Rev 12-2009 2 2 2 2" xfId="4834"/>
    <cellStyle name="_Value Copy 11 30 05 gas 12 09 05 AURORA at 12 14 05_Leased Transformer &amp; Substation Plant &amp; Rev 12-2009 2 2 3" xfId="4833"/>
    <cellStyle name="_Value Copy 11 30 05 gas 12 09 05 AURORA at 12 14 05_Leased Transformer &amp; Substation Plant &amp; Rev 12-2009 2 3" xfId="4832"/>
    <cellStyle name="_Value Copy 11 30 05 gas 12 09 05 AURORA at 12 14 05_Leased Transformer &amp; Substation Plant &amp; Rev 12-2009 2 3 2" xfId="4831"/>
    <cellStyle name="_Value Copy 11 30 05 gas 12 09 05 AURORA at 12 14 05_Leased Transformer &amp; Substation Plant &amp; Rev 12-2009 2 3 2 2" xfId="4830"/>
    <cellStyle name="_Value Copy 11 30 05 gas 12 09 05 AURORA at 12 14 05_Leased Transformer &amp; Substation Plant &amp; Rev 12-2009 2 3 3" xfId="4829"/>
    <cellStyle name="_Value Copy 11 30 05 gas 12 09 05 AURORA at 12 14 05_Leased Transformer &amp; Substation Plant &amp; Rev 12-2009 2 4" xfId="4828"/>
    <cellStyle name="_Value Copy 11 30 05 gas 12 09 05 AURORA at 12 14 05_Leased Transformer &amp; Substation Plant &amp; Rev 12-2009 2 4 2" xfId="4827"/>
    <cellStyle name="_Value Copy 11 30 05 gas 12 09 05 AURORA at 12 14 05_Leased Transformer &amp; Substation Plant &amp; Rev 12-2009 2 4 2 2" xfId="4826"/>
    <cellStyle name="_Value Copy 11 30 05 gas 12 09 05 AURORA at 12 14 05_Leased Transformer &amp; Substation Plant &amp; Rev 12-2009 2 4 3" xfId="4825"/>
    <cellStyle name="_Value Copy 11 30 05 gas 12 09 05 AURORA at 12 14 05_Leased Transformer &amp; Substation Plant &amp; Rev 12-2009 3" xfId="4824"/>
    <cellStyle name="_Value Copy 11 30 05 gas 12 09 05 AURORA at 12 14 05_Leased Transformer &amp; Substation Plant &amp; Rev 12-2009 3 2" xfId="4823"/>
    <cellStyle name="_Value Copy 11 30 05 gas 12 09 05 AURORA at 12 14 05_Leased Transformer &amp; Substation Plant &amp; Rev 12-2009 3 2 2" xfId="4822"/>
    <cellStyle name="_Value Copy 11 30 05 gas 12 09 05 AURORA at 12 14 05_Leased Transformer &amp; Substation Plant &amp; Rev 12-2009 3 3" xfId="4821"/>
    <cellStyle name="_Value Copy 11 30 05 gas 12 09 05 AURORA at 12 14 05_Leased Transformer &amp; Substation Plant &amp; Rev 12-2009 4" xfId="4820"/>
    <cellStyle name="_Value Copy 11 30 05 gas 12 09 05 AURORA at 12 14 05_Leased Transformer &amp; Substation Plant &amp; Rev 12-2009 4 2" xfId="4819"/>
    <cellStyle name="_Value Copy 11 30 05 gas 12 09 05 AURORA at 12 14 05_Leased Transformer &amp; Substation Plant &amp; Rev 12-2009 4 2 2" xfId="4818"/>
    <cellStyle name="_Value Copy 11 30 05 gas 12 09 05 AURORA at 12 14 05_Leased Transformer &amp; Substation Plant &amp; Rev 12-2009 4 3" xfId="4817"/>
    <cellStyle name="_Value Copy 11 30 05 gas 12 09 05 AURORA at 12 14 05_Leased Transformer &amp; Substation Plant &amp; Rev 12-2009 5" xfId="4816"/>
    <cellStyle name="_Value Copy 11 30 05 gas 12 09 05 AURORA at 12 14 05_Leased Transformer &amp; Substation Plant &amp; Rev 12-2009 5 2" xfId="4815"/>
    <cellStyle name="_Value Copy 11 30 05 gas 12 09 05 AURORA at 12 14 05_Leased Transformer &amp; Substation Plant &amp; Rev 12-2009 6" xfId="4814"/>
    <cellStyle name="_Value Copy 11 30 05 gas 12 09 05 AURORA at 12 14 05_Leased Transformer &amp; Substation Plant &amp; Rev 12-2009 7" xfId="4813"/>
    <cellStyle name="_Value Copy 11 30 05 gas 12 09 05 AURORA at 12 14 05_Leased Transformer &amp; Substation Plant &amp; Rev 12-2009_Low Income 2010 RevRequirement" xfId="4812"/>
    <cellStyle name="_Value Copy 11 30 05 gas 12 09 05 AURORA at 12 14 05_Leased Transformer &amp; Substation Plant &amp; Rev 12-2009_Low Income 2010 RevRequirement (2)" xfId="4811"/>
    <cellStyle name="_Value Copy 11 30 05 gas 12 09 05 AURORA at 12 14 05_Leased Transformer &amp; Substation Plant &amp; Rev 12-2009_Oct2010toSep2011LwIncLead" xfId="4810"/>
    <cellStyle name="_Value Copy 11 30 05 gas 12 09 05 AURORA at 12 14 05_Low Income 2010 RevRequirement" xfId="4809"/>
    <cellStyle name="_Value Copy 11 30 05 gas 12 09 05 AURORA at 12 14 05_Low Income 2010 RevRequirement (2)" xfId="4808"/>
    <cellStyle name="_Value Copy 11 30 05 gas 12 09 05 AURORA at 12 14 05_NIM Summary" xfId="4807"/>
    <cellStyle name="_Value Copy 11 30 05 gas 12 09 05 AURORA at 12 14 05_NIM Summary 09GRC" xfId="4806"/>
    <cellStyle name="_Value Copy 11 30 05 gas 12 09 05 AURORA at 12 14 05_NIM Summary 09GRC 2" xfId="4805"/>
    <cellStyle name="_Value Copy 11 30 05 gas 12 09 05 AURORA at 12 14 05_NIM Summary 09GRC 3" xfId="4804"/>
    <cellStyle name="_Value Copy 11 30 05 gas 12 09 05 AURORA at 12 14 05_NIM Summary 09GRC_DEM-WP(C) ENERG10C--ctn Mid-C_042010 2010GRC" xfId="4803"/>
    <cellStyle name="_Value Copy 11 30 05 gas 12 09 05 AURORA at 12 14 05_NIM Summary 10" xfId="4802"/>
    <cellStyle name="_Value Copy 11 30 05 gas 12 09 05 AURORA at 12 14 05_NIM Summary 2" xfId="4801"/>
    <cellStyle name="_Value Copy 11 30 05 gas 12 09 05 AURORA at 12 14 05_NIM Summary 3" xfId="4800"/>
    <cellStyle name="_Value Copy 11 30 05 gas 12 09 05 AURORA at 12 14 05_NIM Summary 4" xfId="4799"/>
    <cellStyle name="_Value Copy 11 30 05 gas 12 09 05 AURORA at 12 14 05_NIM Summary 5" xfId="4798"/>
    <cellStyle name="_Value Copy 11 30 05 gas 12 09 05 AURORA at 12 14 05_NIM Summary 6" xfId="4797"/>
    <cellStyle name="_Value Copy 11 30 05 gas 12 09 05 AURORA at 12 14 05_NIM Summary 7" xfId="4796"/>
    <cellStyle name="_Value Copy 11 30 05 gas 12 09 05 AURORA at 12 14 05_NIM Summary 8" xfId="4795"/>
    <cellStyle name="_Value Copy 11 30 05 gas 12 09 05 AURORA at 12 14 05_NIM Summary 9" xfId="4794"/>
    <cellStyle name="_Value Copy 11 30 05 gas 12 09 05 AURORA at 12 14 05_NIM Summary_DEM-WP(C) ENERG10C--ctn Mid-C_042010 2010GRC" xfId="4793"/>
    <cellStyle name="_Value Copy 11 30 05 gas 12 09 05 AURORA at 12 14 05_Oct2010toSep2011LwIncLead" xfId="4792"/>
    <cellStyle name="_Value Copy 11 30 05 gas 12 09 05 AURORA at 12 14 05_PCA 10 -  Exhibit D Dec 2011" xfId="4791"/>
    <cellStyle name="_Value Copy 11 30 05 gas 12 09 05 AURORA at 12 14 05_PCA 10 -  Exhibit D from A Kellogg Jan 2011" xfId="4790"/>
    <cellStyle name="_Value Copy 11 30 05 gas 12 09 05 AURORA at 12 14 05_PCA 10 -  Exhibit D from A Kellogg July 2011" xfId="4789"/>
    <cellStyle name="_Value Copy 11 30 05 gas 12 09 05 AURORA at 12 14 05_PCA 10 -  Exhibit D from S Free Rcv'd 12-11" xfId="4788"/>
    <cellStyle name="_Value Copy 11 30 05 gas 12 09 05 AURORA at 12 14 05_PCA 11 -  Exhibit D Apr 2012 fr A Kellogg v2" xfId="4787"/>
    <cellStyle name="_Value Copy 11 30 05 gas 12 09 05 AURORA at 12 14 05_PCA 11 -  Exhibit D Jan 2012 fr A Kellogg" xfId="4786"/>
    <cellStyle name="_Value Copy 11 30 05 gas 12 09 05 AURORA at 12 14 05_PCA 11 -  Exhibit D Jan 2012 WF" xfId="4785"/>
    <cellStyle name="_Value Copy 11 30 05 gas 12 09 05 AURORA at 12 14 05_PCA 7 - Exhibit D update 11_30_08 (2)" xfId="4784"/>
    <cellStyle name="_Value Copy 11 30 05 gas 12 09 05 AURORA at 12 14 05_PCA 7 - Exhibit D update 11_30_08 (2) 2" xfId="4783"/>
    <cellStyle name="_Value Copy 11 30 05 gas 12 09 05 AURORA at 12 14 05_PCA 7 - Exhibit D update 11_30_08 (2) 2 2" xfId="4782"/>
    <cellStyle name="_Value Copy 11 30 05 gas 12 09 05 AURORA at 12 14 05_PCA 7 - Exhibit D update 11_30_08 (2) 3" xfId="4781"/>
    <cellStyle name="_Value Copy 11 30 05 gas 12 09 05 AURORA at 12 14 05_PCA 7 - Exhibit D update 11_30_08 (2) 4" xfId="4780"/>
    <cellStyle name="_Value Copy 11 30 05 gas 12 09 05 AURORA at 12 14 05_PCA 7 - Exhibit D update 11_30_08 (2)_DEM-WP(C) ENERG10C--ctn Mid-C_042010 2010GRC" xfId="4779"/>
    <cellStyle name="_Value Copy 11 30 05 gas 12 09 05 AURORA at 12 14 05_PCA 7 - Exhibit D update 11_30_08 (2)_NIM Summary" xfId="4778"/>
    <cellStyle name="_Value Copy 11 30 05 gas 12 09 05 AURORA at 12 14 05_PCA 7 - Exhibit D update 11_30_08 (2)_NIM Summary 2" xfId="4777"/>
    <cellStyle name="_Value Copy 11 30 05 gas 12 09 05 AURORA at 12 14 05_PCA 7 - Exhibit D update 11_30_08 (2)_NIM Summary 3" xfId="4776"/>
    <cellStyle name="_Value Copy 11 30 05 gas 12 09 05 AURORA at 12 14 05_PCA 7 - Exhibit D update 11_30_08 (2)_NIM Summary_DEM-WP(C) ENERG10C--ctn Mid-C_042010 2010GRC" xfId="4775"/>
    <cellStyle name="_Value Copy 11 30 05 gas 12 09 05 AURORA at 12 14 05_PCA 8 - Exhibit D update 12_31_09" xfId="4774"/>
    <cellStyle name="_Value Copy 11 30 05 gas 12 09 05 AURORA at 12 14 05_PCA 8 - Exhibit D update 12_31_09 2" xfId="4773"/>
    <cellStyle name="_Value Copy 11 30 05 gas 12 09 05 AURORA at 12 14 05_PCA 9 -  Exhibit D April 2010" xfId="4772"/>
    <cellStyle name="_Value Copy 11 30 05 gas 12 09 05 AURORA at 12 14 05_PCA 9 -  Exhibit D April 2010 (3)" xfId="4771"/>
    <cellStyle name="_Value Copy 11 30 05 gas 12 09 05 AURORA at 12 14 05_PCA 9 -  Exhibit D April 2010 (3) 2" xfId="4770"/>
    <cellStyle name="_Value Copy 11 30 05 gas 12 09 05 AURORA at 12 14 05_PCA 9 -  Exhibit D April 2010 (3) 3" xfId="4769"/>
    <cellStyle name="_Value Copy 11 30 05 gas 12 09 05 AURORA at 12 14 05_PCA 9 -  Exhibit D April 2010 (3)_DEM-WP(C) ENERG10C--ctn Mid-C_042010 2010GRC" xfId="4768"/>
    <cellStyle name="_Value Copy 11 30 05 gas 12 09 05 AURORA at 12 14 05_PCA 9 -  Exhibit D April 2010 2" xfId="4767"/>
    <cellStyle name="_Value Copy 11 30 05 gas 12 09 05 AURORA at 12 14 05_PCA 9 -  Exhibit D April 2010 3" xfId="4766"/>
    <cellStyle name="_Value Copy 11 30 05 gas 12 09 05 AURORA at 12 14 05_PCA 9 -  Exhibit D April 2010 4" xfId="4765"/>
    <cellStyle name="_Value Copy 11 30 05 gas 12 09 05 AURORA at 12 14 05_PCA 9 -  Exhibit D April 2010 5" xfId="4764"/>
    <cellStyle name="_Value Copy 11 30 05 gas 12 09 05 AURORA at 12 14 05_PCA 9 -  Exhibit D April 2010 6" xfId="4763"/>
    <cellStyle name="_Value Copy 11 30 05 gas 12 09 05 AURORA at 12 14 05_PCA 9 -  Exhibit D April 2010 7" xfId="4762"/>
    <cellStyle name="_Value Copy 11 30 05 gas 12 09 05 AURORA at 12 14 05_PCA 9 -  Exhibit D Feb 2010" xfId="4761"/>
    <cellStyle name="_Value Copy 11 30 05 gas 12 09 05 AURORA at 12 14 05_PCA 9 -  Exhibit D Feb 2010 2" xfId="4760"/>
    <cellStyle name="_Value Copy 11 30 05 gas 12 09 05 AURORA at 12 14 05_PCA 9 -  Exhibit D Feb 2010 v2" xfId="4759"/>
    <cellStyle name="_Value Copy 11 30 05 gas 12 09 05 AURORA at 12 14 05_PCA 9 -  Exhibit D Feb 2010 v2 2" xfId="4758"/>
    <cellStyle name="_Value Copy 11 30 05 gas 12 09 05 AURORA at 12 14 05_PCA 9 -  Exhibit D Feb 2010 WF" xfId="4757"/>
    <cellStyle name="_Value Copy 11 30 05 gas 12 09 05 AURORA at 12 14 05_PCA 9 -  Exhibit D Feb 2010 WF 2" xfId="4756"/>
    <cellStyle name="_Value Copy 11 30 05 gas 12 09 05 AURORA at 12 14 05_PCA 9 -  Exhibit D Jan 2010" xfId="4755"/>
    <cellStyle name="_Value Copy 11 30 05 gas 12 09 05 AURORA at 12 14 05_PCA 9 -  Exhibit D Jan 2010 2" xfId="4754"/>
    <cellStyle name="_Value Copy 11 30 05 gas 12 09 05 AURORA at 12 14 05_PCA 9 -  Exhibit D March 2010 (2)" xfId="4753"/>
    <cellStyle name="_Value Copy 11 30 05 gas 12 09 05 AURORA at 12 14 05_PCA 9 -  Exhibit D March 2010 (2) 2" xfId="4752"/>
    <cellStyle name="_Value Copy 11 30 05 gas 12 09 05 AURORA at 12 14 05_PCA 9 -  Exhibit D Nov 2010" xfId="4751"/>
    <cellStyle name="_Value Copy 11 30 05 gas 12 09 05 AURORA at 12 14 05_PCA 9 -  Exhibit D Nov 2010 2" xfId="4750"/>
    <cellStyle name="_Value Copy 11 30 05 gas 12 09 05 AURORA at 12 14 05_PCA 9 - Exhibit D at August 2010" xfId="4749"/>
    <cellStyle name="_Value Copy 11 30 05 gas 12 09 05 AURORA at 12 14 05_PCA 9 - Exhibit D at August 2010 2" xfId="4748"/>
    <cellStyle name="_Value Copy 11 30 05 gas 12 09 05 AURORA at 12 14 05_PCA 9 - Exhibit D June 2010 GRC" xfId="4747"/>
    <cellStyle name="_Value Copy 11 30 05 gas 12 09 05 AURORA at 12 14 05_PCA 9 - Exhibit D June 2010 GRC 2" xfId="4746"/>
    <cellStyle name="_Value Copy 11 30 05 gas 12 09 05 AURORA at 12 14 05_Power Costs - Comparison bx Rbtl-Staff-Jt-PC" xfId="4745"/>
    <cellStyle name="_Value Copy 11 30 05 gas 12 09 05 AURORA at 12 14 05_Power Costs - Comparison bx Rbtl-Staff-Jt-PC 2" xfId="4744"/>
    <cellStyle name="_Value Copy 11 30 05 gas 12 09 05 AURORA at 12 14 05_Power Costs - Comparison bx Rbtl-Staff-Jt-PC 2 2" xfId="4743"/>
    <cellStyle name="_Value Copy 11 30 05 gas 12 09 05 AURORA at 12 14 05_Power Costs - Comparison bx Rbtl-Staff-Jt-PC 2 2 2" xfId="4742"/>
    <cellStyle name="_Value Copy 11 30 05 gas 12 09 05 AURORA at 12 14 05_Power Costs - Comparison bx Rbtl-Staff-Jt-PC 2 3" xfId="4741"/>
    <cellStyle name="_Value Copy 11 30 05 gas 12 09 05 AURORA at 12 14 05_Power Costs - Comparison bx Rbtl-Staff-Jt-PC 3" xfId="4740"/>
    <cellStyle name="_Value Copy 11 30 05 gas 12 09 05 AURORA at 12 14 05_Power Costs - Comparison bx Rbtl-Staff-Jt-PC 3 2" xfId="4739"/>
    <cellStyle name="_Value Copy 11 30 05 gas 12 09 05 AURORA at 12 14 05_Power Costs - Comparison bx Rbtl-Staff-Jt-PC 4" xfId="4738"/>
    <cellStyle name="_Value Copy 11 30 05 gas 12 09 05 AURORA at 12 14 05_Power Costs - Comparison bx Rbtl-Staff-Jt-PC_Adj Bench DR 3 for Initial Briefs (Electric)" xfId="4737"/>
    <cellStyle name="_Value Copy 11 30 05 gas 12 09 05 AURORA at 12 14 05_Power Costs - Comparison bx Rbtl-Staff-Jt-PC_Adj Bench DR 3 for Initial Briefs (Electric) 2" xfId="4736"/>
    <cellStyle name="_Value Copy 11 30 05 gas 12 09 05 AURORA at 12 14 05_Power Costs - Comparison bx Rbtl-Staff-Jt-PC_Adj Bench DR 3 for Initial Briefs (Electric) 2 2" xfId="4735"/>
    <cellStyle name="_Value Copy 11 30 05 gas 12 09 05 AURORA at 12 14 05_Power Costs - Comparison bx Rbtl-Staff-Jt-PC_Adj Bench DR 3 for Initial Briefs (Electric) 2 2 2" xfId="4734"/>
    <cellStyle name="_Value Copy 11 30 05 gas 12 09 05 AURORA at 12 14 05_Power Costs - Comparison bx Rbtl-Staff-Jt-PC_Adj Bench DR 3 for Initial Briefs (Electric) 2 3" xfId="4733"/>
    <cellStyle name="_Value Copy 11 30 05 gas 12 09 05 AURORA at 12 14 05_Power Costs - Comparison bx Rbtl-Staff-Jt-PC_Adj Bench DR 3 for Initial Briefs (Electric) 3" xfId="4732"/>
    <cellStyle name="_Value Copy 11 30 05 gas 12 09 05 AURORA at 12 14 05_Power Costs - Comparison bx Rbtl-Staff-Jt-PC_Adj Bench DR 3 for Initial Briefs (Electric) 3 2" xfId="4731"/>
    <cellStyle name="_Value Copy 11 30 05 gas 12 09 05 AURORA at 12 14 05_Power Costs - Comparison bx Rbtl-Staff-Jt-PC_Adj Bench DR 3 for Initial Briefs (Electric) 4" xfId="4730"/>
    <cellStyle name="_Value Copy 11 30 05 gas 12 09 05 AURORA at 12 14 05_Power Costs - Comparison bx Rbtl-Staff-Jt-PC_Adj Bench DR 3 for Initial Briefs (Electric)_DEM-WP(C) ENERG10C--ctn Mid-C_042010 2010GRC" xfId="4729"/>
    <cellStyle name="_Value Copy 11 30 05 gas 12 09 05 AURORA at 12 14 05_Power Costs - Comparison bx Rbtl-Staff-Jt-PC_DEM-WP(C) ENERG10C--ctn Mid-C_042010 2010GRC" xfId="4728"/>
    <cellStyle name="_Value Copy 11 30 05 gas 12 09 05 AURORA at 12 14 05_Power Costs - Comparison bx Rbtl-Staff-Jt-PC_Electric Rev Req Model (2009 GRC) Rebuttal" xfId="4727"/>
    <cellStyle name="_Value Copy 11 30 05 gas 12 09 05 AURORA at 12 14 05_Power Costs - Comparison bx Rbtl-Staff-Jt-PC_Electric Rev Req Model (2009 GRC) Rebuttal 2" xfId="4726"/>
    <cellStyle name="_Value Copy 11 30 05 gas 12 09 05 AURORA at 12 14 05_Power Costs - Comparison bx Rbtl-Staff-Jt-PC_Electric Rev Req Model (2009 GRC) Rebuttal 2 2" xfId="4725"/>
    <cellStyle name="_Value Copy 11 30 05 gas 12 09 05 AURORA at 12 14 05_Power Costs - Comparison bx Rbtl-Staff-Jt-PC_Electric Rev Req Model (2009 GRC) Rebuttal 2 2 2" xfId="4724"/>
    <cellStyle name="_Value Copy 11 30 05 gas 12 09 05 AURORA at 12 14 05_Power Costs - Comparison bx Rbtl-Staff-Jt-PC_Electric Rev Req Model (2009 GRC) Rebuttal 2 3" xfId="4723"/>
    <cellStyle name="_Value Copy 11 30 05 gas 12 09 05 AURORA at 12 14 05_Power Costs - Comparison bx Rbtl-Staff-Jt-PC_Electric Rev Req Model (2009 GRC) Rebuttal 3" xfId="4722"/>
    <cellStyle name="_Value Copy 11 30 05 gas 12 09 05 AURORA at 12 14 05_Power Costs - Comparison bx Rbtl-Staff-Jt-PC_Electric Rev Req Model (2009 GRC) Rebuttal 3 2" xfId="4721"/>
    <cellStyle name="_Value Copy 11 30 05 gas 12 09 05 AURORA at 12 14 05_Power Costs - Comparison bx Rbtl-Staff-Jt-PC_Electric Rev Req Model (2009 GRC) Rebuttal 4" xfId="4720"/>
    <cellStyle name="_Value Copy 11 30 05 gas 12 09 05 AURORA at 12 14 05_Power Costs - Comparison bx Rbtl-Staff-Jt-PC_Electric Rev Req Model (2009 GRC) Rebuttal REmoval of New  WH Solar AdjustMI" xfId="4719"/>
    <cellStyle name="_Value Copy 11 30 05 gas 12 09 05 AURORA at 12 14 05_Power Costs - Comparison bx Rbtl-Staff-Jt-PC_Electric Rev Req Model (2009 GRC) Rebuttal REmoval of New  WH Solar AdjustMI 2" xfId="4718"/>
    <cellStyle name="_Value Copy 11 30 05 gas 12 09 05 AURORA at 12 14 05_Power Costs - Comparison bx Rbtl-Staff-Jt-PC_Electric Rev Req Model (2009 GRC) Rebuttal REmoval of New  WH Solar AdjustMI 2 2" xfId="4717"/>
    <cellStyle name="_Value Copy 11 30 05 gas 12 09 05 AURORA at 12 14 05_Power Costs - Comparison bx Rbtl-Staff-Jt-PC_Electric Rev Req Model (2009 GRC) Rebuttal REmoval of New  WH Solar AdjustMI 2 2 2" xfId="4716"/>
    <cellStyle name="_Value Copy 11 30 05 gas 12 09 05 AURORA at 12 14 05_Power Costs - Comparison bx Rbtl-Staff-Jt-PC_Electric Rev Req Model (2009 GRC) Rebuttal REmoval of New  WH Solar AdjustMI 2 3" xfId="4715"/>
    <cellStyle name="_Value Copy 11 30 05 gas 12 09 05 AURORA at 12 14 05_Power Costs - Comparison bx Rbtl-Staff-Jt-PC_Electric Rev Req Model (2009 GRC) Rebuttal REmoval of New  WH Solar AdjustMI 3" xfId="4714"/>
    <cellStyle name="_Value Copy 11 30 05 gas 12 09 05 AURORA at 12 14 05_Power Costs - Comparison bx Rbtl-Staff-Jt-PC_Electric Rev Req Model (2009 GRC) Rebuttal REmoval of New  WH Solar AdjustMI 3 2" xfId="4713"/>
    <cellStyle name="_Value Copy 11 30 05 gas 12 09 05 AURORA at 12 14 05_Power Costs - Comparison bx Rbtl-Staff-Jt-PC_Electric Rev Req Model (2009 GRC) Rebuttal REmoval of New  WH Solar AdjustMI 4" xfId="4712"/>
    <cellStyle name="_Value Copy 11 30 05 gas 12 09 05 AURORA at 12 14 05_Power Costs - Comparison bx Rbtl-Staff-Jt-PC_Electric Rev Req Model (2009 GRC) Rebuttal REmoval of New  WH Solar AdjustMI_DEM-WP(C) ENERG10C--ctn Mid-C_042010 2010GRC" xfId="4711"/>
    <cellStyle name="_Value Copy 11 30 05 gas 12 09 05 AURORA at 12 14 05_Power Costs - Comparison bx Rbtl-Staff-Jt-PC_Electric Rev Req Model (2009 GRC) Revised 01-18-2010" xfId="4710"/>
    <cellStyle name="_Value Copy 11 30 05 gas 12 09 05 AURORA at 12 14 05_Power Costs - Comparison bx Rbtl-Staff-Jt-PC_Electric Rev Req Model (2009 GRC) Revised 01-18-2010 2" xfId="4709"/>
    <cellStyle name="_Value Copy 11 30 05 gas 12 09 05 AURORA at 12 14 05_Power Costs - Comparison bx Rbtl-Staff-Jt-PC_Electric Rev Req Model (2009 GRC) Revised 01-18-2010 2 2" xfId="4708"/>
    <cellStyle name="_Value Copy 11 30 05 gas 12 09 05 AURORA at 12 14 05_Power Costs - Comparison bx Rbtl-Staff-Jt-PC_Electric Rev Req Model (2009 GRC) Revised 01-18-2010 2 2 2" xfId="4707"/>
    <cellStyle name="_Value Copy 11 30 05 gas 12 09 05 AURORA at 12 14 05_Power Costs - Comparison bx Rbtl-Staff-Jt-PC_Electric Rev Req Model (2009 GRC) Revised 01-18-2010 2 3" xfId="4706"/>
    <cellStyle name="_Value Copy 11 30 05 gas 12 09 05 AURORA at 12 14 05_Power Costs - Comparison bx Rbtl-Staff-Jt-PC_Electric Rev Req Model (2009 GRC) Revised 01-18-2010 3" xfId="4705"/>
    <cellStyle name="_Value Copy 11 30 05 gas 12 09 05 AURORA at 12 14 05_Power Costs - Comparison bx Rbtl-Staff-Jt-PC_Electric Rev Req Model (2009 GRC) Revised 01-18-2010 3 2" xfId="4704"/>
    <cellStyle name="_Value Copy 11 30 05 gas 12 09 05 AURORA at 12 14 05_Power Costs - Comparison bx Rbtl-Staff-Jt-PC_Electric Rev Req Model (2009 GRC) Revised 01-18-2010 4" xfId="4703"/>
    <cellStyle name="_Value Copy 11 30 05 gas 12 09 05 AURORA at 12 14 05_Power Costs - Comparison bx Rbtl-Staff-Jt-PC_Electric Rev Req Model (2009 GRC) Revised 01-18-2010_DEM-WP(C) ENERG10C--ctn Mid-C_042010 2010GRC" xfId="4702"/>
    <cellStyle name="_Value Copy 11 30 05 gas 12 09 05 AURORA at 12 14 05_Power Costs - Comparison bx Rbtl-Staff-Jt-PC_Final Order Electric EXHIBIT A-1" xfId="4701"/>
    <cellStyle name="_Value Copy 11 30 05 gas 12 09 05 AURORA at 12 14 05_Power Costs - Comparison bx Rbtl-Staff-Jt-PC_Final Order Electric EXHIBIT A-1 2" xfId="4700"/>
    <cellStyle name="_Value Copy 11 30 05 gas 12 09 05 AURORA at 12 14 05_Power Costs - Comparison bx Rbtl-Staff-Jt-PC_Final Order Electric EXHIBIT A-1 2 2" xfId="4699"/>
    <cellStyle name="_Value Copy 11 30 05 gas 12 09 05 AURORA at 12 14 05_Power Costs - Comparison bx Rbtl-Staff-Jt-PC_Final Order Electric EXHIBIT A-1 2 2 2" xfId="4698"/>
    <cellStyle name="_Value Copy 11 30 05 gas 12 09 05 AURORA at 12 14 05_Power Costs - Comparison bx Rbtl-Staff-Jt-PC_Final Order Electric EXHIBIT A-1 2 3" xfId="4697"/>
    <cellStyle name="_Value Copy 11 30 05 gas 12 09 05 AURORA at 12 14 05_Power Costs - Comparison bx Rbtl-Staff-Jt-PC_Final Order Electric EXHIBIT A-1 3" xfId="4696"/>
    <cellStyle name="_Value Copy 11 30 05 gas 12 09 05 AURORA at 12 14 05_Power Costs - Comparison bx Rbtl-Staff-Jt-PC_Final Order Electric EXHIBIT A-1 3 2" xfId="4695"/>
    <cellStyle name="_Value Copy 11 30 05 gas 12 09 05 AURORA at 12 14 05_Power Costs - Comparison bx Rbtl-Staff-Jt-PC_Final Order Electric EXHIBIT A-1 4" xfId="4694"/>
    <cellStyle name="_Value Copy 11 30 05 gas 12 09 05 AURORA at 12 14 05_Production Adj 4.37" xfId="4693"/>
    <cellStyle name="_Value Copy 11 30 05 gas 12 09 05 AURORA at 12 14 05_Production Adj 4.37 2" xfId="4692"/>
    <cellStyle name="_Value Copy 11 30 05 gas 12 09 05 AURORA at 12 14 05_Production Adj 4.37 2 2" xfId="4691"/>
    <cellStyle name="_Value Copy 11 30 05 gas 12 09 05 AURORA at 12 14 05_Production Adj 4.37 2 2 2" xfId="4690"/>
    <cellStyle name="_Value Copy 11 30 05 gas 12 09 05 AURORA at 12 14 05_Production Adj 4.37 2 3" xfId="4689"/>
    <cellStyle name="_Value Copy 11 30 05 gas 12 09 05 AURORA at 12 14 05_Production Adj 4.37 3" xfId="4688"/>
    <cellStyle name="_Value Copy 11 30 05 gas 12 09 05 AURORA at 12 14 05_Production Adj 4.37 3 2" xfId="4687"/>
    <cellStyle name="_Value Copy 11 30 05 gas 12 09 05 AURORA at 12 14 05_Purchased Power Adj 4.03" xfId="4686"/>
    <cellStyle name="_Value Copy 11 30 05 gas 12 09 05 AURORA at 12 14 05_Purchased Power Adj 4.03 2" xfId="4685"/>
    <cellStyle name="_Value Copy 11 30 05 gas 12 09 05 AURORA at 12 14 05_Purchased Power Adj 4.03 2 2" xfId="4684"/>
    <cellStyle name="_Value Copy 11 30 05 gas 12 09 05 AURORA at 12 14 05_Purchased Power Adj 4.03 2 2 2" xfId="4683"/>
    <cellStyle name="_Value Copy 11 30 05 gas 12 09 05 AURORA at 12 14 05_Purchased Power Adj 4.03 2 3" xfId="4682"/>
    <cellStyle name="_Value Copy 11 30 05 gas 12 09 05 AURORA at 12 14 05_Purchased Power Adj 4.03 3" xfId="4681"/>
    <cellStyle name="_Value Copy 11 30 05 gas 12 09 05 AURORA at 12 14 05_Purchased Power Adj 4.03 3 2" xfId="4680"/>
    <cellStyle name="_Value Copy 11 30 05 gas 12 09 05 AURORA at 12 14 05_Rate Design Sch 24" xfId="4679"/>
    <cellStyle name="_Value Copy 11 30 05 gas 12 09 05 AURORA at 12 14 05_Rate Design Sch 24 2" xfId="4678"/>
    <cellStyle name="_Value Copy 11 30 05 gas 12 09 05 AURORA at 12 14 05_Rate Design Sch 24 2 2" xfId="4677"/>
    <cellStyle name="_Value Copy 11 30 05 gas 12 09 05 AURORA at 12 14 05_Rate Design Sch 24 3" xfId="4676"/>
    <cellStyle name="_Value Copy 11 30 05 gas 12 09 05 AURORA at 12 14 05_Rate Design Sch 25" xfId="4675"/>
    <cellStyle name="_Value Copy 11 30 05 gas 12 09 05 AURORA at 12 14 05_Rate Design Sch 25 2" xfId="4674"/>
    <cellStyle name="_Value Copy 11 30 05 gas 12 09 05 AURORA at 12 14 05_Rate Design Sch 25 2 2" xfId="4673"/>
    <cellStyle name="_Value Copy 11 30 05 gas 12 09 05 AURORA at 12 14 05_Rate Design Sch 25 2 2 2" xfId="4672"/>
    <cellStyle name="_Value Copy 11 30 05 gas 12 09 05 AURORA at 12 14 05_Rate Design Sch 25 2 3" xfId="4671"/>
    <cellStyle name="_Value Copy 11 30 05 gas 12 09 05 AURORA at 12 14 05_Rate Design Sch 25 3" xfId="4670"/>
    <cellStyle name="_Value Copy 11 30 05 gas 12 09 05 AURORA at 12 14 05_Rate Design Sch 25 3 2" xfId="4669"/>
    <cellStyle name="_Value Copy 11 30 05 gas 12 09 05 AURORA at 12 14 05_Rate Design Sch 25 4" xfId="4668"/>
    <cellStyle name="_Value Copy 11 30 05 gas 12 09 05 AURORA at 12 14 05_Rate Design Sch 26" xfId="4667"/>
    <cellStyle name="_Value Copy 11 30 05 gas 12 09 05 AURORA at 12 14 05_Rate Design Sch 26 2" xfId="4666"/>
    <cellStyle name="_Value Copy 11 30 05 gas 12 09 05 AURORA at 12 14 05_Rate Design Sch 26 2 2" xfId="4665"/>
    <cellStyle name="_Value Copy 11 30 05 gas 12 09 05 AURORA at 12 14 05_Rate Design Sch 26 2 2 2" xfId="4664"/>
    <cellStyle name="_Value Copy 11 30 05 gas 12 09 05 AURORA at 12 14 05_Rate Design Sch 26 2 3" xfId="4663"/>
    <cellStyle name="_Value Copy 11 30 05 gas 12 09 05 AURORA at 12 14 05_Rate Design Sch 26 3" xfId="4662"/>
    <cellStyle name="_Value Copy 11 30 05 gas 12 09 05 AURORA at 12 14 05_Rate Design Sch 26 3 2" xfId="4661"/>
    <cellStyle name="_Value Copy 11 30 05 gas 12 09 05 AURORA at 12 14 05_Rate Design Sch 26 4" xfId="4660"/>
    <cellStyle name="_Value Copy 11 30 05 gas 12 09 05 AURORA at 12 14 05_Rate Design Sch 31" xfId="4659"/>
    <cellStyle name="_Value Copy 11 30 05 gas 12 09 05 AURORA at 12 14 05_Rate Design Sch 31 2" xfId="4658"/>
    <cellStyle name="_Value Copy 11 30 05 gas 12 09 05 AURORA at 12 14 05_Rate Design Sch 31 2 2" xfId="4657"/>
    <cellStyle name="_Value Copy 11 30 05 gas 12 09 05 AURORA at 12 14 05_Rate Design Sch 31 2 2 2" xfId="4656"/>
    <cellStyle name="_Value Copy 11 30 05 gas 12 09 05 AURORA at 12 14 05_Rate Design Sch 31 2 3" xfId="4655"/>
    <cellStyle name="_Value Copy 11 30 05 gas 12 09 05 AURORA at 12 14 05_Rate Design Sch 31 3" xfId="4654"/>
    <cellStyle name="_Value Copy 11 30 05 gas 12 09 05 AURORA at 12 14 05_Rate Design Sch 31 3 2" xfId="4653"/>
    <cellStyle name="_Value Copy 11 30 05 gas 12 09 05 AURORA at 12 14 05_Rate Design Sch 31 4" xfId="4652"/>
    <cellStyle name="_Value Copy 11 30 05 gas 12 09 05 AURORA at 12 14 05_Rate Design Sch 43" xfId="4651"/>
    <cellStyle name="_Value Copy 11 30 05 gas 12 09 05 AURORA at 12 14 05_Rate Design Sch 43 2" xfId="4650"/>
    <cellStyle name="_Value Copy 11 30 05 gas 12 09 05 AURORA at 12 14 05_Rate Design Sch 43 2 2" xfId="4649"/>
    <cellStyle name="_Value Copy 11 30 05 gas 12 09 05 AURORA at 12 14 05_Rate Design Sch 43 2 2 2" xfId="4648"/>
    <cellStyle name="_Value Copy 11 30 05 gas 12 09 05 AURORA at 12 14 05_Rate Design Sch 43 2 3" xfId="4647"/>
    <cellStyle name="_Value Copy 11 30 05 gas 12 09 05 AURORA at 12 14 05_Rate Design Sch 43 3" xfId="4646"/>
    <cellStyle name="_Value Copy 11 30 05 gas 12 09 05 AURORA at 12 14 05_Rate Design Sch 43 3 2" xfId="4645"/>
    <cellStyle name="_Value Copy 11 30 05 gas 12 09 05 AURORA at 12 14 05_Rate Design Sch 43 4" xfId="4644"/>
    <cellStyle name="_Value Copy 11 30 05 gas 12 09 05 AURORA at 12 14 05_Rate Design Sch 448-449" xfId="4643"/>
    <cellStyle name="_Value Copy 11 30 05 gas 12 09 05 AURORA at 12 14 05_Rate Design Sch 448-449 2" xfId="4642"/>
    <cellStyle name="_Value Copy 11 30 05 gas 12 09 05 AURORA at 12 14 05_Rate Design Sch 448-449 2 2" xfId="4641"/>
    <cellStyle name="_Value Copy 11 30 05 gas 12 09 05 AURORA at 12 14 05_Rate Design Sch 448-449 3" xfId="4640"/>
    <cellStyle name="_Value Copy 11 30 05 gas 12 09 05 AURORA at 12 14 05_Rate Design Sch 46" xfId="4639"/>
    <cellStyle name="_Value Copy 11 30 05 gas 12 09 05 AURORA at 12 14 05_Rate Design Sch 46 2" xfId="4638"/>
    <cellStyle name="_Value Copy 11 30 05 gas 12 09 05 AURORA at 12 14 05_Rate Design Sch 46 2 2" xfId="4637"/>
    <cellStyle name="_Value Copy 11 30 05 gas 12 09 05 AURORA at 12 14 05_Rate Design Sch 46 2 2 2" xfId="4636"/>
    <cellStyle name="_Value Copy 11 30 05 gas 12 09 05 AURORA at 12 14 05_Rate Design Sch 46 2 3" xfId="4635"/>
    <cellStyle name="_Value Copy 11 30 05 gas 12 09 05 AURORA at 12 14 05_Rate Design Sch 46 3" xfId="4634"/>
    <cellStyle name="_Value Copy 11 30 05 gas 12 09 05 AURORA at 12 14 05_Rate Design Sch 46 3 2" xfId="4633"/>
    <cellStyle name="_Value Copy 11 30 05 gas 12 09 05 AURORA at 12 14 05_Rate Design Sch 46 4" xfId="4632"/>
    <cellStyle name="_Value Copy 11 30 05 gas 12 09 05 AURORA at 12 14 05_Rate Spread" xfId="4631"/>
    <cellStyle name="_Value Copy 11 30 05 gas 12 09 05 AURORA at 12 14 05_Rate Spread 2" xfId="4630"/>
    <cellStyle name="_Value Copy 11 30 05 gas 12 09 05 AURORA at 12 14 05_Rate Spread 2 2" xfId="4629"/>
    <cellStyle name="_Value Copy 11 30 05 gas 12 09 05 AURORA at 12 14 05_Rate Spread 2 2 2" xfId="4628"/>
    <cellStyle name="_Value Copy 11 30 05 gas 12 09 05 AURORA at 12 14 05_Rate Spread 2 3" xfId="4627"/>
    <cellStyle name="_Value Copy 11 30 05 gas 12 09 05 AURORA at 12 14 05_Rate Spread 3" xfId="4626"/>
    <cellStyle name="_Value Copy 11 30 05 gas 12 09 05 AURORA at 12 14 05_Rate Spread 3 2" xfId="4625"/>
    <cellStyle name="_Value Copy 11 30 05 gas 12 09 05 AURORA at 12 14 05_Rate Spread 4" xfId="4624"/>
    <cellStyle name="_Value Copy 11 30 05 gas 12 09 05 AURORA at 12 14 05_Rebuttal Power Costs" xfId="4623"/>
    <cellStyle name="_Value Copy 11 30 05 gas 12 09 05 AURORA at 12 14 05_Rebuttal Power Costs 2" xfId="4622"/>
    <cellStyle name="_Value Copy 11 30 05 gas 12 09 05 AURORA at 12 14 05_Rebuttal Power Costs 2 2" xfId="4621"/>
    <cellStyle name="_Value Copy 11 30 05 gas 12 09 05 AURORA at 12 14 05_Rebuttal Power Costs 2 2 2" xfId="4620"/>
    <cellStyle name="_Value Copy 11 30 05 gas 12 09 05 AURORA at 12 14 05_Rebuttal Power Costs 2 3" xfId="4619"/>
    <cellStyle name="_Value Copy 11 30 05 gas 12 09 05 AURORA at 12 14 05_Rebuttal Power Costs 3" xfId="4618"/>
    <cellStyle name="_Value Copy 11 30 05 gas 12 09 05 AURORA at 12 14 05_Rebuttal Power Costs 3 2" xfId="4617"/>
    <cellStyle name="_Value Copy 11 30 05 gas 12 09 05 AURORA at 12 14 05_Rebuttal Power Costs 4" xfId="4616"/>
    <cellStyle name="_Value Copy 11 30 05 gas 12 09 05 AURORA at 12 14 05_Rebuttal Power Costs_Adj Bench DR 3 for Initial Briefs (Electric)" xfId="4615"/>
    <cellStyle name="_Value Copy 11 30 05 gas 12 09 05 AURORA at 12 14 05_Rebuttal Power Costs_Adj Bench DR 3 for Initial Briefs (Electric) 2" xfId="4614"/>
    <cellStyle name="_Value Copy 11 30 05 gas 12 09 05 AURORA at 12 14 05_Rebuttal Power Costs_Adj Bench DR 3 for Initial Briefs (Electric) 2 2" xfId="4613"/>
    <cellStyle name="_Value Copy 11 30 05 gas 12 09 05 AURORA at 12 14 05_Rebuttal Power Costs_Adj Bench DR 3 for Initial Briefs (Electric) 2 2 2" xfId="4612"/>
    <cellStyle name="_Value Copy 11 30 05 gas 12 09 05 AURORA at 12 14 05_Rebuttal Power Costs_Adj Bench DR 3 for Initial Briefs (Electric) 2 3" xfId="4611"/>
    <cellStyle name="_Value Copy 11 30 05 gas 12 09 05 AURORA at 12 14 05_Rebuttal Power Costs_Adj Bench DR 3 for Initial Briefs (Electric) 3" xfId="4610"/>
    <cellStyle name="_Value Copy 11 30 05 gas 12 09 05 AURORA at 12 14 05_Rebuttal Power Costs_Adj Bench DR 3 for Initial Briefs (Electric) 3 2" xfId="4609"/>
    <cellStyle name="_Value Copy 11 30 05 gas 12 09 05 AURORA at 12 14 05_Rebuttal Power Costs_Adj Bench DR 3 for Initial Briefs (Electric) 4" xfId="4608"/>
    <cellStyle name="_Value Copy 11 30 05 gas 12 09 05 AURORA at 12 14 05_Rebuttal Power Costs_Adj Bench DR 3 for Initial Briefs (Electric)_DEM-WP(C) ENERG10C--ctn Mid-C_042010 2010GRC" xfId="4607"/>
    <cellStyle name="_Value Copy 11 30 05 gas 12 09 05 AURORA at 12 14 05_Rebuttal Power Costs_DEM-WP(C) ENERG10C--ctn Mid-C_042010 2010GRC" xfId="4606"/>
    <cellStyle name="_Value Copy 11 30 05 gas 12 09 05 AURORA at 12 14 05_Rebuttal Power Costs_Electric Rev Req Model (2009 GRC) Rebuttal" xfId="4605"/>
    <cellStyle name="_Value Copy 11 30 05 gas 12 09 05 AURORA at 12 14 05_Rebuttal Power Costs_Electric Rev Req Model (2009 GRC) Rebuttal 2" xfId="4604"/>
    <cellStyle name="_Value Copy 11 30 05 gas 12 09 05 AURORA at 12 14 05_Rebuttal Power Costs_Electric Rev Req Model (2009 GRC) Rebuttal 2 2" xfId="4603"/>
    <cellStyle name="_Value Copy 11 30 05 gas 12 09 05 AURORA at 12 14 05_Rebuttal Power Costs_Electric Rev Req Model (2009 GRC) Rebuttal 2 2 2" xfId="4602"/>
    <cellStyle name="_Value Copy 11 30 05 gas 12 09 05 AURORA at 12 14 05_Rebuttal Power Costs_Electric Rev Req Model (2009 GRC) Rebuttal 2 3" xfId="4601"/>
    <cellStyle name="_Value Copy 11 30 05 gas 12 09 05 AURORA at 12 14 05_Rebuttal Power Costs_Electric Rev Req Model (2009 GRC) Rebuttal 3" xfId="4600"/>
    <cellStyle name="_Value Copy 11 30 05 gas 12 09 05 AURORA at 12 14 05_Rebuttal Power Costs_Electric Rev Req Model (2009 GRC) Rebuttal 3 2" xfId="4599"/>
    <cellStyle name="_Value Copy 11 30 05 gas 12 09 05 AURORA at 12 14 05_Rebuttal Power Costs_Electric Rev Req Model (2009 GRC) Rebuttal 4" xfId="4598"/>
    <cellStyle name="_Value Copy 11 30 05 gas 12 09 05 AURORA at 12 14 05_Rebuttal Power Costs_Electric Rev Req Model (2009 GRC) Rebuttal REmoval of New  WH Solar AdjustMI" xfId="4597"/>
    <cellStyle name="_Value Copy 11 30 05 gas 12 09 05 AURORA at 12 14 05_Rebuttal Power Costs_Electric Rev Req Model (2009 GRC) Rebuttal REmoval of New  WH Solar AdjustMI 2" xfId="4596"/>
    <cellStyle name="_Value Copy 11 30 05 gas 12 09 05 AURORA at 12 14 05_Rebuttal Power Costs_Electric Rev Req Model (2009 GRC) Rebuttal REmoval of New  WH Solar AdjustMI 2 2" xfId="4595"/>
    <cellStyle name="_Value Copy 11 30 05 gas 12 09 05 AURORA at 12 14 05_Rebuttal Power Costs_Electric Rev Req Model (2009 GRC) Rebuttal REmoval of New  WH Solar AdjustMI 2 2 2" xfId="4594"/>
    <cellStyle name="_Value Copy 11 30 05 gas 12 09 05 AURORA at 12 14 05_Rebuttal Power Costs_Electric Rev Req Model (2009 GRC) Rebuttal REmoval of New  WH Solar AdjustMI 2 3" xfId="4593"/>
    <cellStyle name="_Value Copy 11 30 05 gas 12 09 05 AURORA at 12 14 05_Rebuttal Power Costs_Electric Rev Req Model (2009 GRC) Rebuttal REmoval of New  WH Solar AdjustMI 3" xfId="4592"/>
    <cellStyle name="_Value Copy 11 30 05 gas 12 09 05 AURORA at 12 14 05_Rebuttal Power Costs_Electric Rev Req Model (2009 GRC) Rebuttal REmoval of New  WH Solar AdjustMI 3 2" xfId="4591"/>
    <cellStyle name="_Value Copy 11 30 05 gas 12 09 05 AURORA at 12 14 05_Rebuttal Power Costs_Electric Rev Req Model (2009 GRC) Rebuttal REmoval of New  WH Solar AdjustMI 4" xfId="4590"/>
    <cellStyle name="_Value Copy 11 30 05 gas 12 09 05 AURORA at 12 14 05_Rebuttal Power Costs_Electric Rev Req Model (2009 GRC) Rebuttal REmoval of New  WH Solar AdjustMI_DEM-WP(C) ENERG10C--ctn Mid-C_042010 2010GRC" xfId="4589"/>
    <cellStyle name="_Value Copy 11 30 05 gas 12 09 05 AURORA at 12 14 05_Rebuttal Power Costs_Electric Rev Req Model (2009 GRC) Revised 01-18-2010" xfId="4588"/>
    <cellStyle name="_Value Copy 11 30 05 gas 12 09 05 AURORA at 12 14 05_Rebuttal Power Costs_Electric Rev Req Model (2009 GRC) Revised 01-18-2010 2" xfId="4587"/>
    <cellStyle name="_Value Copy 11 30 05 gas 12 09 05 AURORA at 12 14 05_Rebuttal Power Costs_Electric Rev Req Model (2009 GRC) Revised 01-18-2010 2 2" xfId="4586"/>
    <cellStyle name="_Value Copy 11 30 05 gas 12 09 05 AURORA at 12 14 05_Rebuttal Power Costs_Electric Rev Req Model (2009 GRC) Revised 01-18-2010 2 2 2" xfId="4585"/>
    <cellStyle name="_Value Copy 11 30 05 gas 12 09 05 AURORA at 12 14 05_Rebuttal Power Costs_Electric Rev Req Model (2009 GRC) Revised 01-18-2010 2 3" xfId="4584"/>
    <cellStyle name="_Value Copy 11 30 05 gas 12 09 05 AURORA at 12 14 05_Rebuttal Power Costs_Electric Rev Req Model (2009 GRC) Revised 01-18-2010 3" xfId="4583"/>
    <cellStyle name="_Value Copy 11 30 05 gas 12 09 05 AURORA at 12 14 05_Rebuttal Power Costs_Electric Rev Req Model (2009 GRC) Revised 01-18-2010 3 2" xfId="4582"/>
    <cellStyle name="_Value Copy 11 30 05 gas 12 09 05 AURORA at 12 14 05_Rebuttal Power Costs_Electric Rev Req Model (2009 GRC) Revised 01-18-2010 4" xfId="4581"/>
    <cellStyle name="_Value Copy 11 30 05 gas 12 09 05 AURORA at 12 14 05_Rebuttal Power Costs_Electric Rev Req Model (2009 GRC) Revised 01-18-2010_DEM-WP(C) ENERG10C--ctn Mid-C_042010 2010GRC" xfId="4580"/>
    <cellStyle name="_Value Copy 11 30 05 gas 12 09 05 AURORA at 12 14 05_Rebuttal Power Costs_Final Order Electric EXHIBIT A-1" xfId="4579"/>
    <cellStyle name="_Value Copy 11 30 05 gas 12 09 05 AURORA at 12 14 05_Rebuttal Power Costs_Final Order Electric EXHIBIT A-1 2" xfId="4578"/>
    <cellStyle name="_Value Copy 11 30 05 gas 12 09 05 AURORA at 12 14 05_Rebuttal Power Costs_Final Order Electric EXHIBIT A-1 2 2" xfId="4577"/>
    <cellStyle name="_Value Copy 11 30 05 gas 12 09 05 AURORA at 12 14 05_Rebuttal Power Costs_Final Order Electric EXHIBIT A-1 2 2 2" xfId="4576"/>
    <cellStyle name="_Value Copy 11 30 05 gas 12 09 05 AURORA at 12 14 05_Rebuttal Power Costs_Final Order Electric EXHIBIT A-1 2 3" xfId="4575"/>
    <cellStyle name="_Value Copy 11 30 05 gas 12 09 05 AURORA at 12 14 05_Rebuttal Power Costs_Final Order Electric EXHIBIT A-1 3" xfId="4574"/>
    <cellStyle name="_Value Copy 11 30 05 gas 12 09 05 AURORA at 12 14 05_Rebuttal Power Costs_Final Order Electric EXHIBIT A-1 3 2" xfId="4573"/>
    <cellStyle name="_Value Copy 11 30 05 gas 12 09 05 AURORA at 12 14 05_Rebuttal Power Costs_Final Order Electric EXHIBIT A-1 4" xfId="4572"/>
    <cellStyle name="_Value Copy 11 30 05 gas 12 09 05 AURORA at 12 14 05_RECS vs PTC's w Interest 6-28-10" xfId="4571"/>
    <cellStyle name="_Value Copy 11 30 05 gas 12 09 05 AURORA at 12 14 05_revised april pca for Annette" xfId="4570"/>
    <cellStyle name="_Value Copy 11 30 05 gas 12 09 05 AURORA at 12 14 05_ROR 5.02" xfId="4569"/>
    <cellStyle name="_Value Copy 11 30 05 gas 12 09 05 AURORA at 12 14 05_ROR 5.02 2" xfId="4568"/>
    <cellStyle name="_Value Copy 11 30 05 gas 12 09 05 AURORA at 12 14 05_ROR 5.02 2 2" xfId="4567"/>
    <cellStyle name="_Value Copy 11 30 05 gas 12 09 05 AURORA at 12 14 05_ROR 5.02 2 2 2" xfId="4566"/>
    <cellStyle name="_Value Copy 11 30 05 gas 12 09 05 AURORA at 12 14 05_ROR 5.02 2 3" xfId="4565"/>
    <cellStyle name="_Value Copy 11 30 05 gas 12 09 05 AURORA at 12 14 05_ROR 5.02 3" xfId="4564"/>
    <cellStyle name="_Value Copy 11 30 05 gas 12 09 05 AURORA at 12 14 05_ROR 5.02 3 2" xfId="4563"/>
    <cellStyle name="_Value Copy 11 30 05 gas 12 09 05 AURORA at 12 14 05_Sch 40 Feeder OH 2008" xfId="4562"/>
    <cellStyle name="_Value Copy 11 30 05 gas 12 09 05 AURORA at 12 14 05_Sch 40 Feeder OH 2008 2" xfId="4561"/>
    <cellStyle name="_Value Copy 11 30 05 gas 12 09 05 AURORA at 12 14 05_Sch 40 Feeder OH 2008 2 2" xfId="4560"/>
    <cellStyle name="_Value Copy 11 30 05 gas 12 09 05 AURORA at 12 14 05_Sch 40 Feeder OH 2008 2 2 2" xfId="4559"/>
    <cellStyle name="_Value Copy 11 30 05 gas 12 09 05 AURORA at 12 14 05_Sch 40 Feeder OH 2008 2 3" xfId="4558"/>
    <cellStyle name="_Value Copy 11 30 05 gas 12 09 05 AURORA at 12 14 05_Sch 40 Feeder OH 2008 3" xfId="4557"/>
    <cellStyle name="_Value Copy 11 30 05 gas 12 09 05 AURORA at 12 14 05_Sch 40 Feeder OH 2008 3 2" xfId="4556"/>
    <cellStyle name="_Value Copy 11 30 05 gas 12 09 05 AURORA at 12 14 05_Sch 40 Feeder OH 2008 4" xfId="4555"/>
    <cellStyle name="_Value Copy 11 30 05 gas 12 09 05 AURORA at 12 14 05_Sch 40 Interim Energy Rates " xfId="4554"/>
    <cellStyle name="_Value Copy 11 30 05 gas 12 09 05 AURORA at 12 14 05_Sch 40 Interim Energy Rates  2" xfId="4553"/>
    <cellStyle name="_Value Copy 11 30 05 gas 12 09 05 AURORA at 12 14 05_Sch 40 Interim Energy Rates  2 2" xfId="4552"/>
    <cellStyle name="_Value Copy 11 30 05 gas 12 09 05 AURORA at 12 14 05_Sch 40 Interim Energy Rates  2 2 2" xfId="4551"/>
    <cellStyle name="_Value Copy 11 30 05 gas 12 09 05 AURORA at 12 14 05_Sch 40 Interim Energy Rates  2 3" xfId="4550"/>
    <cellStyle name="_Value Copy 11 30 05 gas 12 09 05 AURORA at 12 14 05_Sch 40 Interim Energy Rates  3" xfId="4549"/>
    <cellStyle name="_Value Copy 11 30 05 gas 12 09 05 AURORA at 12 14 05_Sch 40 Interim Energy Rates  3 2" xfId="4548"/>
    <cellStyle name="_Value Copy 11 30 05 gas 12 09 05 AURORA at 12 14 05_Sch 40 Substation A&amp;G 2008" xfId="4547"/>
    <cellStyle name="_Value Copy 11 30 05 gas 12 09 05 AURORA at 12 14 05_Sch 40 Substation A&amp;G 2008 2" xfId="4546"/>
    <cellStyle name="_Value Copy 11 30 05 gas 12 09 05 AURORA at 12 14 05_Sch 40 Substation A&amp;G 2008 2 2" xfId="4545"/>
    <cellStyle name="_Value Copy 11 30 05 gas 12 09 05 AURORA at 12 14 05_Sch 40 Substation A&amp;G 2008 2 2 2" xfId="4544"/>
    <cellStyle name="_Value Copy 11 30 05 gas 12 09 05 AURORA at 12 14 05_Sch 40 Substation A&amp;G 2008 2 3" xfId="4543"/>
    <cellStyle name="_Value Copy 11 30 05 gas 12 09 05 AURORA at 12 14 05_Sch 40 Substation A&amp;G 2008 3" xfId="4542"/>
    <cellStyle name="_Value Copy 11 30 05 gas 12 09 05 AURORA at 12 14 05_Sch 40 Substation A&amp;G 2008 3 2" xfId="4541"/>
    <cellStyle name="_Value Copy 11 30 05 gas 12 09 05 AURORA at 12 14 05_Sch 40 Substation A&amp;G 2008 4" xfId="4540"/>
    <cellStyle name="_Value Copy 11 30 05 gas 12 09 05 AURORA at 12 14 05_Sch 40 Substation O&amp;M 2008" xfId="4539"/>
    <cellStyle name="_Value Copy 11 30 05 gas 12 09 05 AURORA at 12 14 05_Sch 40 Substation O&amp;M 2008 2" xfId="4538"/>
    <cellStyle name="_Value Copy 11 30 05 gas 12 09 05 AURORA at 12 14 05_Sch 40 Substation O&amp;M 2008 2 2" xfId="4537"/>
    <cellStyle name="_Value Copy 11 30 05 gas 12 09 05 AURORA at 12 14 05_Sch 40 Substation O&amp;M 2008 2 2 2" xfId="4536"/>
    <cellStyle name="_Value Copy 11 30 05 gas 12 09 05 AURORA at 12 14 05_Sch 40 Substation O&amp;M 2008 2 3" xfId="4535"/>
    <cellStyle name="_Value Copy 11 30 05 gas 12 09 05 AURORA at 12 14 05_Sch 40 Substation O&amp;M 2008 3" xfId="4534"/>
    <cellStyle name="_Value Copy 11 30 05 gas 12 09 05 AURORA at 12 14 05_Sch 40 Substation O&amp;M 2008 3 2" xfId="4533"/>
    <cellStyle name="_Value Copy 11 30 05 gas 12 09 05 AURORA at 12 14 05_Sch 40 Substation O&amp;M 2008 4" xfId="4532"/>
    <cellStyle name="_Value Copy 11 30 05 gas 12 09 05 AURORA at 12 14 05_Subs 2008" xfId="4531"/>
    <cellStyle name="_Value Copy 11 30 05 gas 12 09 05 AURORA at 12 14 05_Subs 2008 2" xfId="4530"/>
    <cellStyle name="_Value Copy 11 30 05 gas 12 09 05 AURORA at 12 14 05_Subs 2008 2 2" xfId="4529"/>
    <cellStyle name="_Value Copy 11 30 05 gas 12 09 05 AURORA at 12 14 05_Subs 2008 2 2 2" xfId="4528"/>
    <cellStyle name="_Value Copy 11 30 05 gas 12 09 05 AURORA at 12 14 05_Subs 2008 2 3" xfId="4527"/>
    <cellStyle name="_Value Copy 11 30 05 gas 12 09 05 AURORA at 12 14 05_Subs 2008 3" xfId="4526"/>
    <cellStyle name="_Value Copy 11 30 05 gas 12 09 05 AURORA at 12 14 05_Subs 2008 3 2" xfId="4525"/>
    <cellStyle name="_Value Copy 11 30 05 gas 12 09 05 AURORA at 12 14 05_Subs 2008 4" xfId="4524"/>
    <cellStyle name="_Value Copy 11 30 05 gas 12 09 05 AURORA at 12 14 05_Transmission Workbook for May BOD" xfId="4523"/>
    <cellStyle name="_Value Copy 11 30 05 gas 12 09 05 AURORA at 12 14 05_Transmission Workbook for May BOD 2" xfId="4522"/>
    <cellStyle name="_Value Copy 11 30 05 gas 12 09 05 AURORA at 12 14 05_Transmission Workbook for May BOD 3" xfId="4521"/>
    <cellStyle name="_Value Copy 11 30 05 gas 12 09 05 AURORA at 12 14 05_Transmission Workbook for May BOD_DEM-WP(C) ENERG10C--ctn Mid-C_042010 2010GRC" xfId="4520"/>
    <cellStyle name="_Value Copy 11 30 05 gas 12 09 05 AURORA at 12 14 05_Typical Residential Impacts 10.27.08" xfId="4519"/>
    <cellStyle name="_Value Copy 11 30 05 gas 12 09 05 AURORA at 12 14 05_Typical Residential Impacts 10.27.08 2" xfId="4518"/>
    <cellStyle name="_Value Copy 11 30 05 gas 12 09 05 AURORA at 12 14 05_Wind Integration 10GRC" xfId="4517"/>
    <cellStyle name="_Value Copy 11 30 05 gas 12 09 05 AURORA at 12 14 05_Wind Integration 10GRC 2" xfId="4516"/>
    <cellStyle name="_Value Copy 11 30 05 gas 12 09 05 AURORA at 12 14 05_Wind Integration 10GRC 3" xfId="4515"/>
    <cellStyle name="_Value Copy 11 30 05 gas 12 09 05 AURORA at 12 14 05_Wind Integration 10GRC_DEM-WP(C) ENERG10C--ctn Mid-C_042010 2010GRC" xfId="4514"/>
    <cellStyle name="_VC 2007GRC PC 10312007" xfId="4513"/>
    <cellStyle name="_VC 2007GRC PC 10312007 2" xfId="4512"/>
    <cellStyle name="_VC 6.15.06 update on 06GRC power costs.xls Chart 1" xfId="4511"/>
    <cellStyle name="_VC 6.15.06 update on 06GRC power costs.xls Chart 1 2" xfId="4510"/>
    <cellStyle name="_VC 6.15.06 update on 06GRC power costs.xls Chart 1 2 2" xfId="4509"/>
    <cellStyle name="_VC 6.15.06 update on 06GRC power costs.xls Chart 1 2 2 2" xfId="4508"/>
    <cellStyle name="_VC 6.15.06 update on 06GRC power costs.xls Chart 1 2 2 2 2" xfId="4507"/>
    <cellStyle name="_VC 6.15.06 update on 06GRC power costs.xls Chart 1 2 2 3" xfId="4506"/>
    <cellStyle name="_VC 6.15.06 update on 06GRC power costs.xls Chart 1 2 3" xfId="4505"/>
    <cellStyle name="_VC 6.15.06 update on 06GRC power costs.xls Chart 1 2 3 2" xfId="4504"/>
    <cellStyle name="_VC 6.15.06 update on 06GRC power costs.xls Chart 1 2 4" xfId="4503"/>
    <cellStyle name="_VC 6.15.06 update on 06GRC power costs.xls Chart 1 3" xfId="4502"/>
    <cellStyle name="_VC 6.15.06 update on 06GRC power costs.xls Chart 1 3 2" xfId="4501"/>
    <cellStyle name="_VC 6.15.06 update on 06GRC power costs.xls Chart 1 3 2 2" xfId="4500"/>
    <cellStyle name="_VC 6.15.06 update on 06GRC power costs.xls Chart 1 3 2 2 2" xfId="4499"/>
    <cellStyle name="_VC 6.15.06 update on 06GRC power costs.xls Chart 1 3 2 3" xfId="4498"/>
    <cellStyle name="_VC 6.15.06 update on 06GRC power costs.xls Chart 1 3 3" xfId="4497"/>
    <cellStyle name="_VC 6.15.06 update on 06GRC power costs.xls Chart 1 3 3 2" xfId="4496"/>
    <cellStyle name="_VC 6.15.06 update on 06GRC power costs.xls Chart 1 3 3 2 2" xfId="4495"/>
    <cellStyle name="_VC 6.15.06 update on 06GRC power costs.xls Chart 1 3 3 3" xfId="4494"/>
    <cellStyle name="_VC 6.15.06 update on 06GRC power costs.xls Chart 1 3 4" xfId="4493"/>
    <cellStyle name="_VC 6.15.06 update on 06GRC power costs.xls Chart 1 3 4 2" xfId="4492"/>
    <cellStyle name="_VC 6.15.06 update on 06GRC power costs.xls Chart 1 3 4 2 2" xfId="4491"/>
    <cellStyle name="_VC 6.15.06 update on 06GRC power costs.xls Chart 1 3 4 3" xfId="4490"/>
    <cellStyle name="_VC 6.15.06 update on 06GRC power costs.xls Chart 1 4" xfId="4489"/>
    <cellStyle name="_VC 6.15.06 update on 06GRC power costs.xls Chart 1 4 2" xfId="4488"/>
    <cellStyle name="_VC 6.15.06 update on 06GRC power costs.xls Chart 1 4 2 2" xfId="4487"/>
    <cellStyle name="_VC 6.15.06 update on 06GRC power costs.xls Chart 1 4 3" xfId="4486"/>
    <cellStyle name="_VC 6.15.06 update on 06GRC power costs.xls Chart 1 5" xfId="4485"/>
    <cellStyle name="_VC 6.15.06 update on 06GRC power costs.xls Chart 1 5 2" xfId="4484"/>
    <cellStyle name="_VC 6.15.06 update on 06GRC power costs.xls Chart 1 6" xfId="4483"/>
    <cellStyle name="_VC 6.15.06 update on 06GRC power costs.xls Chart 1 6 2" xfId="4482"/>
    <cellStyle name="_VC 6.15.06 update on 06GRC power costs.xls Chart 1 7" xfId="4481"/>
    <cellStyle name="_VC 6.15.06 update on 06GRC power costs.xls Chart 1 7 2" xfId="4480"/>
    <cellStyle name="_VC 6.15.06 update on 06GRC power costs.xls Chart 1_04 07E Wild Horse Wind Expansion (C) (2)" xfId="4479"/>
    <cellStyle name="_VC 6.15.06 update on 06GRC power costs.xls Chart 1_04 07E Wild Horse Wind Expansion (C) (2) 2" xfId="4478"/>
    <cellStyle name="_VC 6.15.06 update on 06GRC power costs.xls Chart 1_04 07E Wild Horse Wind Expansion (C) (2) 2 2" xfId="4477"/>
    <cellStyle name="_VC 6.15.06 update on 06GRC power costs.xls Chart 1_04 07E Wild Horse Wind Expansion (C) (2) 2 2 2" xfId="4476"/>
    <cellStyle name="_VC 6.15.06 update on 06GRC power costs.xls Chart 1_04 07E Wild Horse Wind Expansion (C) (2) 2 3" xfId="4475"/>
    <cellStyle name="_VC 6.15.06 update on 06GRC power costs.xls Chart 1_04 07E Wild Horse Wind Expansion (C) (2) 3" xfId="4474"/>
    <cellStyle name="_VC 6.15.06 update on 06GRC power costs.xls Chart 1_04 07E Wild Horse Wind Expansion (C) (2) 3 2" xfId="4473"/>
    <cellStyle name="_VC 6.15.06 update on 06GRC power costs.xls Chart 1_04 07E Wild Horse Wind Expansion (C) (2) 4" xfId="4472"/>
    <cellStyle name="_VC 6.15.06 update on 06GRC power costs.xls Chart 1_04 07E Wild Horse Wind Expansion (C) (2)_Adj Bench DR 3 for Initial Briefs (Electric)" xfId="4471"/>
    <cellStyle name="_VC 6.15.06 update on 06GRC power costs.xls Chart 1_04 07E Wild Horse Wind Expansion (C) (2)_Adj Bench DR 3 for Initial Briefs (Electric) 2" xfId="4470"/>
    <cellStyle name="_VC 6.15.06 update on 06GRC power costs.xls Chart 1_04 07E Wild Horse Wind Expansion (C) (2)_Adj Bench DR 3 for Initial Briefs (Electric) 2 2" xfId="4469"/>
    <cellStyle name="_VC 6.15.06 update on 06GRC power costs.xls Chart 1_04 07E Wild Horse Wind Expansion (C) (2)_Adj Bench DR 3 for Initial Briefs (Electric) 2 2 2" xfId="4468"/>
    <cellStyle name="_VC 6.15.06 update on 06GRC power costs.xls Chart 1_04 07E Wild Horse Wind Expansion (C) (2)_Adj Bench DR 3 for Initial Briefs (Electric) 2 3" xfId="4467"/>
    <cellStyle name="_VC 6.15.06 update on 06GRC power costs.xls Chart 1_04 07E Wild Horse Wind Expansion (C) (2)_Adj Bench DR 3 for Initial Briefs (Electric) 3" xfId="4466"/>
    <cellStyle name="_VC 6.15.06 update on 06GRC power costs.xls Chart 1_04 07E Wild Horse Wind Expansion (C) (2)_Adj Bench DR 3 for Initial Briefs (Electric) 3 2" xfId="4465"/>
    <cellStyle name="_VC 6.15.06 update on 06GRC power costs.xls Chart 1_04 07E Wild Horse Wind Expansion (C) (2)_Adj Bench DR 3 for Initial Briefs (Electric) 4" xfId="4464"/>
    <cellStyle name="_VC 6.15.06 update on 06GRC power costs.xls Chart 1_04 07E Wild Horse Wind Expansion (C) (2)_Adj Bench DR 3 for Initial Briefs (Electric)_DEM-WP(C) ENERG10C--ctn Mid-C_042010 2010GRC" xfId="4463"/>
    <cellStyle name="_VC 6.15.06 update on 06GRC power costs.xls Chart 1_04 07E Wild Horse Wind Expansion (C) (2)_Book1" xfId="4462"/>
    <cellStyle name="_VC 6.15.06 update on 06GRC power costs.xls Chart 1_04 07E Wild Horse Wind Expansion (C) (2)_DEM-WP(C) ENERG10C--ctn Mid-C_042010 2010GRC" xfId="4461"/>
    <cellStyle name="_VC 6.15.06 update on 06GRC power costs.xls Chart 1_04 07E Wild Horse Wind Expansion (C) (2)_Electric Rev Req Model (2009 GRC) " xfId="4460"/>
    <cellStyle name="_VC 6.15.06 update on 06GRC power costs.xls Chart 1_04 07E Wild Horse Wind Expansion (C) (2)_Electric Rev Req Model (2009 GRC)  2" xfId="4459"/>
    <cellStyle name="_VC 6.15.06 update on 06GRC power costs.xls Chart 1_04 07E Wild Horse Wind Expansion (C) (2)_Electric Rev Req Model (2009 GRC)  2 2" xfId="4458"/>
    <cellStyle name="_VC 6.15.06 update on 06GRC power costs.xls Chart 1_04 07E Wild Horse Wind Expansion (C) (2)_Electric Rev Req Model (2009 GRC)  2 2 2" xfId="4457"/>
    <cellStyle name="_VC 6.15.06 update on 06GRC power costs.xls Chart 1_04 07E Wild Horse Wind Expansion (C) (2)_Electric Rev Req Model (2009 GRC)  2 3" xfId="4456"/>
    <cellStyle name="_VC 6.15.06 update on 06GRC power costs.xls Chart 1_04 07E Wild Horse Wind Expansion (C) (2)_Electric Rev Req Model (2009 GRC)  3" xfId="4455"/>
    <cellStyle name="_VC 6.15.06 update on 06GRC power costs.xls Chart 1_04 07E Wild Horse Wind Expansion (C) (2)_Electric Rev Req Model (2009 GRC)  3 2" xfId="4454"/>
    <cellStyle name="_VC 6.15.06 update on 06GRC power costs.xls Chart 1_04 07E Wild Horse Wind Expansion (C) (2)_Electric Rev Req Model (2009 GRC)  4" xfId="4453"/>
    <cellStyle name="_VC 6.15.06 update on 06GRC power costs.xls Chart 1_04 07E Wild Horse Wind Expansion (C) (2)_Electric Rev Req Model (2009 GRC) _DEM-WP(C) ENERG10C--ctn Mid-C_042010 2010GRC" xfId="4452"/>
    <cellStyle name="_VC 6.15.06 update on 06GRC power costs.xls Chart 1_04 07E Wild Horse Wind Expansion (C) (2)_Electric Rev Req Model (2009 GRC) Rebuttal" xfId="4451"/>
    <cellStyle name="_VC 6.15.06 update on 06GRC power costs.xls Chart 1_04 07E Wild Horse Wind Expansion (C) (2)_Electric Rev Req Model (2009 GRC) Rebuttal 2" xfId="4450"/>
    <cellStyle name="_VC 6.15.06 update on 06GRC power costs.xls Chart 1_04 07E Wild Horse Wind Expansion (C) (2)_Electric Rev Req Model (2009 GRC) Rebuttal 2 2" xfId="4449"/>
    <cellStyle name="_VC 6.15.06 update on 06GRC power costs.xls Chart 1_04 07E Wild Horse Wind Expansion (C) (2)_Electric Rev Req Model (2009 GRC) Rebuttal 2 2 2" xfId="4448"/>
    <cellStyle name="_VC 6.15.06 update on 06GRC power costs.xls Chart 1_04 07E Wild Horse Wind Expansion (C) (2)_Electric Rev Req Model (2009 GRC) Rebuttal 2 3" xfId="4447"/>
    <cellStyle name="_VC 6.15.06 update on 06GRC power costs.xls Chart 1_04 07E Wild Horse Wind Expansion (C) (2)_Electric Rev Req Model (2009 GRC) Rebuttal 3" xfId="4446"/>
    <cellStyle name="_VC 6.15.06 update on 06GRC power costs.xls Chart 1_04 07E Wild Horse Wind Expansion (C) (2)_Electric Rev Req Model (2009 GRC) Rebuttal 3 2" xfId="4445"/>
    <cellStyle name="_VC 6.15.06 update on 06GRC power costs.xls Chart 1_04 07E Wild Horse Wind Expansion (C) (2)_Electric Rev Req Model (2009 GRC) Rebuttal 4" xfId="4444"/>
    <cellStyle name="_VC 6.15.06 update on 06GRC power costs.xls Chart 1_04 07E Wild Horse Wind Expansion (C) (2)_Electric Rev Req Model (2009 GRC) Rebuttal REmoval of New  WH Solar AdjustMI" xfId="4443"/>
    <cellStyle name="_VC 6.15.06 update on 06GRC power costs.xls Chart 1_04 07E Wild Horse Wind Expansion (C) (2)_Electric Rev Req Model (2009 GRC) Rebuttal REmoval of New  WH Solar AdjustMI 2" xfId="4442"/>
    <cellStyle name="_VC 6.15.06 update on 06GRC power costs.xls Chart 1_04 07E Wild Horse Wind Expansion (C) (2)_Electric Rev Req Model (2009 GRC) Rebuttal REmoval of New  WH Solar AdjustMI 2 2" xfId="4441"/>
    <cellStyle name="_VC 6.15.06 update on 06GRC power costs.xls Chart 1_04 07E Wild Horse Wind Expansion (C) (2)_Electric Rev Req Model (2009 GRC) Rebuttal REmoval of New  WH Solar AdjustMI 2 2 2" xfId="4440"/>
    <cellStyle name="_VC 6.15.06 update on 06GRC power costs.xls Chart 1_04 07E Wild Horse Wind Expansion (C) (2)_Electric Rev Req Model (2009 GRC) Rebuttal REmoval of New  WH Solar AdjustMI 2 3" xfId="4439"/>
    <cellStyle name="_VC 6.15.06 update on 06GRC power costs.xls Chart 1_04 07E Wild Horse Wind Expansion (C) (2)_Electric Rev Req Model (2009 GRC) Rebuttal REmoval of New  WH Solar AdjustMI 3" xfId="4438"/>
    <cellStyle name="_VC 6.15.06 update on 06GRC power costs.xls Chart 1_04 07E Wild Horse Wind Expansion (C) (2)_Electric Rev Req Model (2009 GRC) Rebuttal REmoval of New  WH Solar AdjustMI 3 2" xfId="4437"/>
    <cellStyle name="_VC 6.15.06 update on 06GRC power costs.xls Chart 1_04 07E Wild Horse Wind Expansion (C) (2)_Electric Rev Req Model (2009 GRC) Rebuttal REmoval of New  WH Solar AdjustMI 4" xfId="4436"/>
    <cellStyle name="_VC 6.15.06 update on 06GRC power costs.xls Chart 1_04 07E Wild Horse Wind Expansion (C) (2)_Electric Rev Req Model (2009 GRC) Rebuttal REmoval of New  WH Solar AdjustMI_DEM-WP(C) ENERG10C--ctn Mid-C_042010 2010GRC" xfId="4435"/>
    <cellStyle name="_VC 6.15.06 update on 06GRC power costs.xls Chart 1_04 07E Wild Horse Wind Expansion (C) (2)_Electric Rev Req Model (2009 GRC) Revised 01-18-2010" xfId="4434"/>
    <cellStyle name="_VC 6.15.06 update on 06GRC power costs.xls Chart 1_04 07E Wild Horse Wind Expansion (C) (2)_Electric Rev Req Model (2009 GRC) Revised 01-18-2010 2" xfId="4433"/>
    <cellStyle name="_VC 6.15.06 update on 06GRC power costs.xls Chart 1_04 07E Wild Horse Wind Expansion (C) (2)_Electric Rev Req Model (2009 GRC) Revised 01-18-2010 2 2" xfId="4432"/>
    <cellStyle name="_VC 6.15.06 update on 06GRC power costs.xls Chart 1_04 07E Wild Horse Wind Expansion (C) (2)_Electric Rev Req Model (2009 GRC) Revised 01-18-2010 2 2 2" xfId="4431"/>
    <cellStyle name="_VC 6.15.06 update on 06GRC power costs.xls Chart 1_04 07E Wild Horse Wind Expansion (C) (2)_Electric Rev Req Model (2009 GRC) Revised 01-18-2010 2 3" xfId="4430"/>
    <cellStyle name="_VC 6.15.06 update on 06GRC power costs.xls Chart 1_04 07E Wild Horse Wind Expansion (C) (2)_Electric Rev Req Model (2009 GRC) Revised 01-18-2010 3" xfId="4429"/>
    <cellStyle name="_VC 6.15.06 update on 06GRC power costs.xls Chart 1_04 07E Wild Horse Wind Expansion (C) (2)_Electric Rev Req Model (2009 GRC) Revised 01-18-2010 3 2" xfId="4428"/>
    <cellStyle name="_VC 6.15.06 update on 06GRC power costs.xls Chart 1_04 07E Wild Horse Wind Expansion (C) (2)_Electric Rev Req Model (2009 GRC) Revised 01-18-2010 4" xfId="4427"/>
    <cellStyle name="_VC 6.15.06 update on 06GRC power costs.xls Chart 1_04 07E Wild Horse Wind Expansion (C) (2)_Electric Rev Req Model (2009 GRC) Revised 01-18-2010_DEM-WP(C) ENERG10C--ctn Mid-C_042010 2010GRC" xfId="4426"/>
    <cellStyle name="_VC 6.15.06 update on 06GRC power costs.xls Chart 1_04 07E Wild Horse Wind Expansion (C) (2)_Electric Rev Req Model (2010 GRC)" xfId="4425"/>
    <cellStyle name="_VC 6.15.06 update on 06GRC power costs.xls Chart 1_04 07E Wild Horse Wind Expansion (C) (2)_Electric Rev Req Model (2010 GRC) SF" xfId="4424"/>
    <cellStyle name="_VC 6.15.06 update on 06GRC power costs.xls Chart 1_04 07E Wild Horse Wind Expansion (C) (2)_Final Order Electric EXHIBIT A-1" xfId="4423"/>
    <cellStyle name="_VC 6.15.06 update on 06GRC power costs.xls Chart 1_04 07E Wild Horse Wind Expansion (C) (2)_Final Order Electric EXHIBIT A-1 2" xfId="4422"/>
    <cellStyle name="_VC 6.15.06 update on 06GRC power costs.xls Chart 1_04 07E Wild Horse Wind Expansion (C) (2)_Final Order Electric EXHIBIT A-1 2 2" xfId="4421"/>
    <cellStyle name="_VC 6.15.06 update on 06GRC power costs.xls Chart 1_04 07E Wild Horse Wind Expansion (C) (2)_Final Order Electric EXHIBIT A-1 2 2 2" xfId="4420"/>
    <cellStyle name="_VC 6.15.06 update on 06GRC power costs.xls Chart 1_04 07E Wild Horse Wind Expansion (C) (2)_Final Order Electric EXHIBIT A-1 2 3" xfId="4419"/>
    <cellStyle name="_VC 6.15.06 update on 06GRC power costs.xls Chart 1_04 07E Wild Horse Wind Expansion (C) (2)_Final Order Electric EXHIBIT A-1 3" xfId="4418"/>
    <cellStyle name="_VC 6.15.06 update on 06GRC power costs.xls Chart 1_04 07E Wild Horse Wind Expansion (C) (2)_Final Order Electric EXHIBIT A-1 3 2" xfId="4417"/>
    <cellStyle name="_VC 6.15.06 update on 06GRC power costs.xls Chart 1_04 07E Wild Horse Wind Expansion (C) (2)_Final Order Electric EXHIBIT A-1 4" xfId="4416"/>
    <cellStyle name="_VC 6.15.06 update on 06GRC power costs.xls Chart 1_04 07E Wild Horse Wind Expansion (C) (2)_TENASKA REGULATORY ASSET" xfId="4415"/>
    <cellStyle name="_VC 6.15.06 update on 06GRC power costs.xls Chart 1_04 07E Wild Horse Wind Expansion (C) (2)_TENASKA REGULATORY ASSET 2" xfId="4414"/>
    <cellStyle name="_VC 6.15.06 update on 06GRC power costs.xls Chart 1_04 07E Wild Horse Wind Expansion (C) (2)_TENASKA REGULATORY ASSET 2 2" xfId="4413"/>
    <cellStyle name="_VC 6.15.06 update on 06GRC power costs.xls Chart 1_04 07E Wild Horse Wind Expansion (C) (2)_TENASKA REGULATORY ASSET 2 2 2" xfId="4412"/>
    <cellStyle name="_VC 6.15.06 update on 06GRC power costs.xls Chart 1_04 07E Wild Horse Wind Expansion (C) (2)_TENASKA REGULATORY ASSET 2 3" xfId="4411"/>
    <cellStyle name="_VC 6.15.06 update on 06GRC power costs.xls Chart 1_04 07E Wild Horse Wind Expansion (C) (2)_TENASKA REGULATORY ASSET 3" xfId="4410"/>
    <cellStyle name="_VC 6.15.06 update on 06GRC power costs.xls Chart 1_04 07E Wild Horse Wind Expansion (C) (2)_TENASKA REGULATORY ASSET 3 2" xfId="4409"/>
    <cellStyle name="_VC 6.15.06 update on 06GRC power costs.xls Chart 1_04 07E Wild Horse Wind Expansion (C) (2)_TENASKA REGULATORY ASSET 4" xfId="4408"/>
    <cellStyle name="_VC 6.15.06 update on 06GRC power costs.xls Chart 1_16.37E Wild Horse Expansion DeferralRevwrkingfile SF" xfId="4407"/>
    <cellStyle name="_VC 6.15.06 update on 06GRC power costs.xls Chart 1_16.37E Wild Horse Expansion DeferralRevwrkingfile SF 2" xfId="4406"/>
    <cellStyle name="_VC 6.15.06 update on 06GRC power costs.xls Chart 1_16.37E Wild Horse Expansion DeferralRevwrkingfile SF 2 2" xfId="4405"/>
    <cellStyle name="_VC 6.15.06 update on 06GRC power costs.xls Chart 1_16.37E Wild Horse Expansion DeferralRevwrkingfile SF 2 2 2" xfId="4404"/>
    <cellStyle name="_VC 6.15.06 update on 06GRC power costs.xls Chart 1_16.37E Wild Horse Expansion DeferralRevwrkingfile SF 2 3" xfId="4403"/>
    <cellStyle name="_VC 6.15.06 update on 06GRC power costs.xls Chart 1_16.37E Wild Horse Expansion DeferralRevwrkingfile SF 3" xfId="4402"/>
    <cellStyle name="_VC 6.15.06 update on 06GRC power costs.xls Chart 1_16.37E Wild Horse Expansion DeferralRevwrkingfile SF 3 2" xfId="4401"/>
    <cellStyle name="_VC 6.15.06 update on 06GRC power costs.xls Chart 1_16.37E Wild Horse Expansion DeferralRevwrkingfile SF 4" xfId="4400"/>
    <cellStyle name="_VC 6.15.06 update on 06GRC power costs.xls Chart 1_16.37E Wild Horse Expansion DeferralRevwrkingfile SF_DEM-WP(C) ENERG10C--ctn Mid-C_042010 2010GRC" xfId="4399"/>
    <cellStyle name="_VC 6.15.06 update on 06GRC power costs.xls Chart 1_2009 Compliance Filing PCA Exhibits for GRC" xfId="4398"/>
    <cellStyle name="_VC 6.15.06 update on 06GRC power costs.xls Chart 1_2009 Compliance Filing PCA Exhibits for GRC 2" xfId="4397"/>
    <cellStyle name="_VC 6.15.06 update on 06GRC power costs.xls Chart 1_2009 GRC Compl Filing - Exhibit D" xfId="4396"/>
    <cellStyle name="_VC 6.15.06 update on 06GRC power costs.xls Chart 1_2009 GRC Compl Filing - Exhibit D 2" xfId="4395"/>
    <cellStyle name="_VC 6.15.06 update on 06GRC power costs.xls Chart 1_2009 GRC Compl Filing - Exhibit D 3" xfId="4394"/>
    <cellStyle name="_VC 6.15.06 update on 06GRC power costs.xls Chart 1_2009 GRC Compl Filing - Exhibit D_DEM-WP(C) ENERG10C--ctn Mid-C_042010 2010GRC" xfId="4393"/>
    <cellStyle name="_VC 6.15.06 update on 06GRC power costs.xls Chart 1_2010 PTC's July1_Dec31 2010 " xfId="4392"/>
    <cellStyle name="_VC 6.15.06 update on 06GRC power costs.xls Chart 1_2010 PTC's Sept10_Aug11 (Version 4)" xfId="4391"/>
    <cellStyle name="_VC 6.15.06 update on 06GRC power costs.xls Chart 1_3.01 Income Statement" xfId="4390"/>
    <cellStyle name="_VC 6.15.06 update on 06GRC power costs.xls Chart 1_4 31 Regulatory Assets and Liabilities  7 06- Exhibit D" xfId="4389"/>
    <cellStyle name="_VC 6.15.06 update on 06GRC power costs.xls Chart 1_4 31 Regulatory Assets and Liabilities  7 06- Exhibit D 2" xfId="4388"/>
    <cellStyle name="_VC 6.15.06 update on 06GRC power costs.xls Chart 1_4 31 Regulatory Assets and Liabilities  7 06- Exhibit D 2 2" xfId="4387"/>
    <cellStyle name="_VC 6.15.06 update on 06GRC power costs.xls Chart 1_4 31 Regulatory Assets and Liabilities  7 06- Exhibit D 2 2 2" xfId="4386"/>
    <cellStyle name="_VC 6.15.06 update on 06GRC power costs.xls Chart 1_4 31 Regulatory Assets and Liabilities  7 06- Exhibit D 2 3" xfId="4385"/>
    <cellStyle name="_VC 6.15.06 update on 06GRC power costs.xls Chart 1_4 31 Regulatory Assets and Liabilities  7 06- Exhibit D 3" xfId="4384"/>
    <cellStyle name="_VC 6.15.06 update on 06GRC power costs.xls Chart 1_4 31 Regulatory Assets and Liabilities  7 06- Exhibit D 3 2" xfId="4383"/>
    <cellStyle name="_VC 6.15.06 update on 06GRC power costs.xls Chart 1_4 31 Regulatory Assets and Liabilities  7 06- Exhibit D 4" xfId="4382"/>
    <cellStyle name="_VC 6.15.06 update on 06GRC power costs.xls Chart 1_4 31 Regulatory Assets and Liabilities  7 06- Exhibit D_DEM-WP(C) ENERG10C--ctn Mid-C_042010 2010GRC" xfId="4381"/>
    <cellStyle name="_VC 6.15.06 update on 06GRC power costs.xls Chart 1_4 31 Regulatory Assets and Liabilities  7 06- Exhibit D_NIM Summary" xfId="4380"/>
    <cellStyle name="_VC 6.15.06 update on 06GRC power costs.xls Chart 1_4 31 Regulatory Assets and Liabilities  7 06- Exhibit D_NIM Summary 2" xfId="4379"/>
    <cellStyle name="_VC 6.15.06 update on 06GRC power costs.xls Chart 1_4 31 Regulatory Assets and Liabilities  7 06- Exhibit D_NIM Summary 3" xfId="4378"/>
    <cellStyle name="_VC 6.15.06 update on 06GRC power costs.xls Chart 1_4 31 Regulatory Assets and Liabilities  7 06- Exhibit D_NIM Summary_DEM-WP(C) ENERG10C--ctn Mid-C_042010 2010GRC" xfId="4377"/>
    <cellStyle name="_VC 6.15.06 update on 06GRC power costs.xls Chart 1_4 31E Reg Asset  Liab and EXH D" xfId="4376"/>
    <cellStyle name="_VC 6.15.06 update on 06GRC power costs.xls Chart 1_4 31E Reg Asset  Liab and EXH D _ Aug 10 Filing (2)" xfId="4375"/>
    <cellStyle name="_VC 6.15.06 update on 06GRC power costs.xls Chart 1_4 32 Regulatory Assets and Liabilities  7 06- Exhibit D" xfId="4374"/>
    <cellStyle name="_VC 6.15.06 update on 06GRC power costs.xls Chart 1_4 32 Regulatory Assets and Liabilities  7 06- Exhibit D 2" xfId="4373"/>
    <cellStyle name="_VC 6.15.06 update on 06GRC power costs.xls Chart 1_4 32 Regulatory Assets and Liabilities  7 06- Exhibit D 2 2" xfId="4372"/>
    <cellStyle name="_VC 6.15.06 update on 06GRC power costs.xls Chart 1_4 32 Regulatory Assets and Liabilities  7 06- Exhibit D 2 2 2" xfId="4371"/>
    <cellStyle name="_VC 6.15.06 update on 06GRC power costs.xls Chart 1_4 32 Regulatory Assets and Liabilities  7 06- Exhibit D 2 3" xfId="4370"/>
    <cellStyle name="_VC 6.15.06 update on 06GRC power costs.xls Chart 1_4 32 Regulatory Assets and Liabilities  7 06- Exhibit D 3" xfId="4369"/>
    <cellStyle name="_VC 6.15.06 update on 06GRC power costs.xls Chart 1_4 32 Regulatory Assets and Liabilities  7 06- Exhibit D 3 2" xfId="4368"/>
    <cellStyle name="_VC 6.15.06 update on 06GRC power costs.xls Chart 1_4 32 Regulatory Assets and Liabilities  7 06- Exhibit D 4" xfId="4367"/>
    <cellStyle name="_VC 6.15.06 update on 06GRC power costs.xls Chart 1_4 32 Regulatory Assets and Liabilities  7 06- Exhibit D_DEM-WP(C) ENERG10C--ctn Mid-C_042010 2010GRC" xfId="4366"/>
    <cellStyle name="_VC 6.15.06 update on 06GRC power costs.xls Chart 1_4 32 Regulatory Assets and Liabilities  7 06- Exhibit D_NIM Summary" xfId="4365"/>
    <cellStyle name="_VC 6.15.06 update on 06GRC power costs.xls Chart 1_4 32 Regulatory Assets and Liabilities  7 06- Exhibit D_NIM Summary 2" xfId="4364"/>
    <cellStyle name="_VC 6.15.06 update on 06GRC power costs.xls Chart 1_4 32 Regulatory Assets and Liabilities  7 06- Exhibit D_NIM Summary 3" xfId="4363"/>
    <cellStyle name="_VC 6.15.06 update on 06GRC power costs.xls Chart 1_4 32 Regulatory Assets and Liabilities  7 06- Exhibit D_NIM Summary_DEM-WP(C) ENERG10C--ctn Mid-C_042010 2010GRC" xfId="4362"/>
    <cellStyle name="_VC 6.15.06 update on 06GRC power costs.xls Chart 1_6.06E Operating Expenses" xfId="4361"/>
    <cellStyle name="_VC 6.15.06 update on 06GRC power costs.xls Chart 1_ACCOUNTS" xfId="4360"/>
    <cellStyle name="_VC 6.15.06 update on 06GRC power costs.xls Chart 1_Att B to RECs proceeds proposal" xfId="4359"/>
    <cellStyle name="_VC 6.15.06 update on 06GRC power costs.xls Chart 1_AURORA Total New" xfId="4358"/>
    <cellStyle name="_VC 6.15.06 update on 06GRC power costs.xls Chart 1_AURORA Total New 2" xfId="4357"/>
    <cellStyle name="_VC 6.15.06 update on 06GRC power costs.xls Chart 1_Backup for Attachment B 2010-09-09" xfId="4356"/>
    <cellStyle name="_VC 6.15.06 update on 06GRC power costs.xls Chart 1_Bench Request - Attachment B" xfId="4355"/>
    <cellStyle name="_VC 6.15.06 update on 06GRC power costs.xls Chart 1_Book2" xfId="4354"/>
    <cellStyle name="_VC 6.15.06 update on 06GRC power costs.xls Chart 1_Book2 2" xfId="4353"/>
    <cellStyle name="_VC 6.15.06 update on 06GRC power costs.xls Chart 1_Book2 2 2" xfId="4352"/>
    <cellStyle name="_VC 6.15.06 update on 06GRC power costs.xls Chart 1_Book2 2 2 2" xfId="4351"/>
    <cellStyle name="_VC 6.15.06 update on 06GRC power costs.xls Chart 1_Book2 2 3" xfId="4350"/>
    <cellStyle name="_VC 6.15.06 update on 06GRC power costs.xls Chart 1_Book2 3" xfId="4349"/>
    <cellStyle name="_VC 6.15.06 update on 06GRC power costs.xls Chart 1_Book2 3 2" xfId="4348"/>
    <cellStyle name="_VC 6.15.06 update on 06GRC power costs.xls Chart 1_Book2 4" xfId="4347"/>
    <cellStyle name="_VC 6.15.06 update on 06GRC power costs.xls Chart 1_Book2_Adj Bench DR 3 for Initial Briefs (Electric)" xfId="4346"/>
    <cellStyle name="_VC 6.15.06 update on 06GRC power costs.xls Chart 1_Book2_Adj Bench DR 3 for Initial Briefs (Electric) 2" xfId="4345"/>
    <cellStyle name="_VC 6.15.06 update on 06GRC power costs.xls Chart 1_Book2_Adj Bench DR 3 for Initial Briefs (Electric) 2 2" xfId="4344"/>
    <cellStyle name="_VC 6.15.06 update on 06GRC power costs.xls Chart 1_Book2_Adj Bench DR 3 for Initial Briefs (Electric) 2 2 2" xfId="4343"/>
    <cellStyle name="_VC 6.15.06 update on 06GRC power costs.xls Chart 1_Book2_Adj Bench DR 3 for Initial Briefs (Electric) 2 3" xfId="4342"/>
    <cellStyle name="_VC 6.15.06 update on 06GRC power costs.xls Chart 1_Book2_Adj Bench DR 3 for Initial Briefs (Electric) 3" xfId="4341"/>
    <cellStyle name="_VC 6.15.06 update on 06GRC power costs.xls Chart 1_Book2_Adj Bench DR 3 for Initial Briefs (Electric) 3 2" xfId="4340"/>
    <cellStyle name="_VC 6.15.06 update on 06GRC power costs.xls Chart 1_Book2_Adj Bench DR 3 for Initial Briefs (Electric) 4" xfId="4339"/>
    <cellStyle name="_VC 6.15.06 update on 06GRC power costs.xls Chart 1_Book2_Adj Bench DR 3 for Initial Briefs (Electric)_DEM-WP(C) ENERG10C--ctn Mid-C_042010 2010GRC" xfId="4338"/>
    <cellStyle name="_VC 6.15.06 update on 06GRC power costs.xls Chart 1_Book2_DEM-WP(C) ENERG10C--ctn Mid-C_042010 2010GRC" xfId="4337"/>
    <cellStyle name="_VC 6.15.06 update on 06GRC power costs.xls Chart 1_Book2_Electric Rev Req Model (2009 GRC) Rebuttal" xfId="4336"/>
    <cellStyle name="_VC 6.15.06 update on 06GRC power costs.xls Chart 1_Book2_Electric Rev Req Model (2009 GRC) Rebuttal 2" xfId="4335"/>
    <cellStyle name="_VC 6.15.06 update on 06GRC power costs.xls Chart 1_Book2_Electric Rev Req Model (2009 GRC) Rebuttal 2 2" xfId="4334"/>
    <cellStyle name="_VC 6.15.06 update on 06GRC power costs.xls Chart 1_Book2_Electric Rev Req Model (2009 GRC) Rebuttal 2 2 2" xfId="4333"/>
    <cellStyle name="_VC 6.15.06 update on 06GRC power costs.xls Chart 1_Book2_Electric Rev Req Model (2009 GRC) Rebuttal 2 3" xfId="4332"/>
    <cellStyle name="_VC 6.15.06 update on 06GRC power costs.xls Chart 1_Book2_Electric Rev Req Model (2009 GRC) Rebuttal 3" xfId="4331"/>
    <cellStyle name="_VC 6.15.06 update on 06GRC power costs.xls Chart 1_Book2_Electric Rev Req Model (2009 GRC) Rebuttal 3 2" xfId="4330"/>
    <cellStyle name="_VC 6.15.06 update on 06GRC power costs.xls Chart 1_Book2_Electric Rev Req Model (2009 GRC) Rebuttal 4" xfId="4329"/>
    <cellStyle name="_VC 6.15.06 update on 06GRC power costs.xls Chart 1_Book2_Electric Rev Req Model (2009 GRC) Rebuttal REmoval of New  WH Solar AdjustMI" xfId="4328"/>
    <cellStyle name="_VC 6.15.06 update on 06GRC power costs.xls Chart 1_Book2_Electric Rev Req Model (2009 GRC) Rebuttal REmoval of New  WH Solar AdjustMI 2" xfId="4327"/>
    <cellStyle name="_VC 6.15.06 update on 06GRC power costs.xls Chart 1_Book2_Electric Rev Req Model (2009 GRC) Rebuttal REmoval of New  WH Solar AdjustMI 2 2" xfId="4326"/>
    <cellStyle name="_VC 6.15.06 update on 06GRC power costs.xls Chart 1_Book2_Electric Rev Req Model (2009 GRC) Rebuttal REmoval of New  WH Solar AdjustMI 2 2 2" xfId="4325"/>
    <cellStyle name="_VC 6.15.06 update on 06GRC power costs.xls Chart 1_Book2_Electric Rev Req Model (2009 GRC) Rebuttal REmoval of New  WH Solar AdjustMI 2 3" xfId="4324"/>
    <cellStyle name="_VC 6.15.06 update on 06GRC power costs.xls Chart 1_Book2_Electric Rev Req Model (2009 GRC) Rebuttal REmoval of New  WH Solar AdjustMI 3" xfId="4323"/>
    <cellStyle name="_VC 6.15.06 update on 06GRC power costs.xls Chart 1_Book2_Electric Rev Req Model (2009 GRC) Rebuttal REmoval of New  WH Solar AdjustMI 3 2" xfId="4322"/>
    <cellStyle name="_VC 6.15.06 update on 06GRC power costs.xls Chart 1_Book2_Electric Rev Req Model (2009 GRC) Rebuttal REmoval of New  WH Solar AdjustMI 4" xfId="4321"/>
    <cellStyle name="_VC 6.15.06 update on 06GRC power costs.xls Chart 1_Book2_Electric Rev Req Model (2009 GRC) Rebuttal REmoval of New  WH Solar AdjustMI_DEM-WP(C) ENERG10C--ctn Mid-C_042010 2010GRC" xfId="4320"/>
    <cellStyle name="_VC 6.15.06 update on 06GRC power costs.xls Chart 1_Book2_Electric Rev Req Model (2009 GRC) Revised 01-18-2010" xfId="4319"/>
    <cellStyle name="_VC 6.15.06 update on 06GRC power costs.xls Chart 1_Book2_Electric Rev Req Model (2009 GRC) Revised 01-18-2010 2" xfId="4318"/>
    <cellStyle name="_VC 6.15.06 update on 06GRC power costs.xls Chart 1_Book2_Electric Rev Req Model (2009 GRC) Revised 01-18-2010 2 2" xfId="4317"/>
    <cellStyle name="_VC 6.15.06 update on 06GRC power costs.xls Chart 1_Book2_Electric Rev Req Model (2009 GRC) Revised 01-18-2010 2 2 2" xfId="4316"/>
    <cellStyle name="_VC 6.15.06 update on 06GRC power costs.xls Chart 1_Book2_Electric Rev Req Model (2009 GRC) Revised 01-18-2010 2 3" xfId="4315"/>
    <cellStyle name="_VC 6.15.06 update on 06GRC power costs.xls Chart 1_Book2_Electric Rev Req Model (2009 GRC) Revised 01-18-2010 3" xfId="4314"/>
    <cellStyle name="_VC 6.15.06 update on 06GRC power costs.xls Chart 1_Book2_Electric Rev Req Model (2009 GRC) Revised 01-18-2010 3 2" xfId="4313"/>
    <cellStyle name="_VC 6.15.06 update on 06GRC power costs.xls Chart 1_Book2_Electric Rev Req Model (2009 GRC) Revised 01-18-2010 4" xfId="4312"/>
    <cellStyle name="_VC 6.15.06 update on 06GRC power costs.xls Chart 1_Book2_Electric Rev Req Model (2009 GRC) Revised 01-18-2010_DEM-WP(C) ENERG10C--ctn Mid-C_042010 2010GRC" xfId="4311"/>
    <cellStyle name="_VC 6.15.06 update on 06GRC power costs.xls Chart 1_Book2_Final Order Electric EXHIBIT A-1" xfId="4310"/>
    <cellStyle name="_VC 6.15.06 update on 06GRC power costs.xls Chart 1_Book2_Final Order Electric EXHIBIT A-1 2" xfId="4309"/>
    <cellStyle name="_VC 6.15.06 update on 06GRC power costs.xls Chart 1_Book2_Final Order Electric EXHIBIT A-1 2 2" xfId="4308"/>
    <cellStyle name="_VC 6.15.06 update on 06GRC power costs.xls Chart 1_Book2_Final Order Electric EXHIBIT A-1 2 2 2" xfId="4307"/>
    <cellStyle name="_VC 6.15.06 update on 06GRC power costs.xls Chart 1_Book2_Final Order Electric EXHIBIT A-1 2 3" xfId="4306"/>
    <cellStyle name="_VC 6.15.06 update on 06GRC power costs.xls Chart 1_Book2_Final Order Electric EXHIBIT A-1 3" xfId="4305"/>
    <cellStyle name="_VC 6.15.06 update on 06GRC power costs.xls Chart 1_Book2_Final Order Electric EXHIBIT A-1 3 2" xfId="4304"/>
    <cellStyle name="_VC 6.15.06 update on 06GRC power costs.xls Chart 1_Book2_Final Order Electric EXHIBIT A-1 4" xfId="4303"/>
    <cellStyle name="_VC 6.15.06 update on 06GRC power costs.xls Chart 1_Book4" xfId="4302"/>
    <cellStyle name="_VC 6.15.06 update on 06GRC power costs.xls Chart 1_Book4 2" xfId="4301"/>
    <cellStyle name="_VC 6.15.06 update on 06GRC power costs.xls Chart 1_Book4 2 2" xfId="4300"/>
    <cellStyle name="_VC 6.15.06 update on 06GRC power costs.xls Chart 1_Book4 2 2 2" xfId="4299"/>
    <cellStyle name="_VC 6.15.06 update on 06GRC power costs.xls Chart 1_Book4 2 3" xfId="4298"/>
    <cellStyle name="_VC 6.15.06 update on 06GRC power costs.xls Chart 1_Book4 3" xfId="4297"/>
    <cellStyle name="_VC 6.15.06 update on 06GRC power costs.xls Chart 1_Book4 3 2" xfId="4296"/>
    <cellStyle name="_VC 6.15.06 update on 06GRC power costs.xls Chart 1_Book4 4" xfId="4295"/>
    <cellStyle name="_VC 6.15.06 update on 06GRC power costs.xls Chart 1_Book4_DEM-WP(C) ENERG10C--ctn Mid-C_042010 2010GRC" xfId="4294"/>
    <cellStyle name="_VC 6.15.06 update on 06GRC power costs.xls Chart 1_Book9" xfId="4293"/>
    <cellStyle name="_VC 6.15.06 update on 06GRC power costs.xls Chart 1_Book9 2" xfId="4292"/>
    <cellStyle name="_VC 6.15.06 update on 06GRC power costs.xls Chart 1_Book9 2 2" xfId="4291"/>
    <cellStyle name="_VC 6.15.06 update on 06GRC power costs.xls Chart 1_Book9 2 2 2" xfId="4290"/>
    <cellStyle name="_VC 6.15.06 update on 06GRC power costs.xls Chart 1_Book9 2 3" xfId="4289"/>
    <cellStyle name="_VC 6.15.06 update on 06GRC power costs.xls Chart 1_Book9 3" xfId="4288"/>
    <cellStyle name="_VC 6.15.06 update on 06GRC power costs.xls Chart 1_Book9 3 2" xfId="4287"/>
    <cellStyle name="_VC 6.15.06 update on 06GRC power costs.xls Chart 1_Book9 4" xfId="4286"/>
    <cellStyle name="_VC 6.15.06 update on 06GRC power costs.xls Chart 1_Book9_DEM-WP(C) ENERG10C--ctn Mid-C_042010 2010GRC" xfId="4285"/>
    <cellStyle name="_VC 6.15.06 update on 06GRC power costs.xls Chart 1_Chelan PUD Power Costs (8-10)" xfId="4284"/>
    <cellStyle name="_VC 6.15.06 update on 06GRC power costs.xls Chart 1_DEM-WP(C) Chelan Power Costs" xfId="4283"/>
    <cellStyle name="_VC 6.15.06 update on 06GRC power costs.xls Chart 1_DEM-WP(C) ENERG10C--ctn Mid-C_042010 2010GRC" xfId="4282"/>
    <cellStyle name="_VC 6.15.06 update on 06GRC power costs.xls Chart 1_DEM-WP(C) Gas Transport 2010GRC" xfId="4281"/>
    <cellStyle name="_VC 6.15.06 update on 06GRC power costs.xls Chart 1_DWH-08 (Rate Spread &amp; Design Workpapers)" xfId="4280"/>
    <cellStyle name="_VC 6.15.06 update on 06GRC power costs.xls Chart 1_DWH-08 (Rate Spread &amp; Design Workpapers) 2" xfId="4279"/>
    <cellStyle name="_VC 6.15.06 update on 06GRC power costs.xls Chart 1_Exh A-1 resulting from UE-112050 effective Jan 1 2012" xfId="4278"/>
    <cellStyle name="_VC 6.15.06 update on 06GRC power costs.xls Chart 1_Exhibit A-1 effective 4-1-11 fr S Free 12-11" xfId="4277"/>
    <cellStyle name="_VC 6.15.06 update on 06GRC power costs.xls Chart 1_Final 2008 PTC Rate Design Workpapers 10.27.08" xfId="4276"/>
    <cellStyle name="_VC 6.15.06 update on 06GRC power costs.xls Chart 1_Final 2008 PTC Rate Design Workpapers 10.27.08 2" xfId="4275"/>
    <cellStyle name="_VC 6.15.06 update on 06GRC power costs.xls Chart 1_Gas Rev Req Model (2010 GRC)" xfId="4274"/>
    <cellStyle name="_VC 6.15.06 update on 06GRC power costs.xls Chart 1_INPUTS" xfId="4273"/>
    <cellStyle name="_VC 6.15.06 update on 06GRC power costs.xls Chart 1_INPUTS 2" xfId="4272"/>
    <cellStyle name="_VC 6.15.06 update on 06GRC power costs.xls Chart 1_INPUTS 2 2" xfId="4271"/>
    <cellStyle name="_VC 6.15.06 update on 06GRC power costs.xls Chart 1_INPUTS 2 2 2" xfId="4270"/>
    <cellStyle name="_VC 6.15.06 update on 06GRC power costs.xls Chart 1_INPUTS 2 3" xfId="4269"/>
    <cellStyle name="_VC 6.15.06 update on 06GRC power costs.xls Chart 1_INPUTS 3" xfId="4268"/>
    <cellStyle name="_VC 6.15.06 update on 06GRC power costs.xls Chart 1_INPUTS 3 2" xfId="4267"/>
    <cellStyle name="_VC 6.15.06 update on 06GRC power costs.xls Chart 1_INPUTS 4" xfId="4266"/>
    <cellStyle name="_VC 6.15.06 update on 06GRC power costs.xls Chart 1_Low Income 2010 RevRequirement" xfId="4265"/>
    <cellStyle name="_VC 6.15.06 update on 06GRC power costs.xls Chart 1_Low Income 2010 RevRequirement (2)" xfId="4264"/>
    <cellStyle name="_VC 6.15.06 update on 06GRC power costs.xls Chart 1_NIM Summary" xfId="4263"/>
    <cellStyle name="_VC 6.15.06 update on 06GRC power costs.xls Chart 1_NIM Summary 09GRC" xfId="4262"/>
    <cellStyle name="_VC 6.15.06 update on 06GRC power costs.xls Chart 1_NIM Summary 09GRC 2" xfId="4261"/>
    <cellStyle name="_VC 6.15.06 update on 06GRC power costs.xls Chart 1_NIM Summary 09GRC 3" xfId="4260"/>
    <cellStyle name="_VC 6.15.06 update on 06GRC power costs.xls Chart 1_NIM Summary 09GRC_DEM-WP(C) ENERG10C--ctn Mid-C_042010 2010GRC" xfId="4259"/>
    <cellStyle name="_VC 6.15.06 update on 06GRC power costs.xls Chart 1_NIM Summary 10" xfId="4258"/>
    <cellStyle name="_VC 6.15.06 update on 06GRC power costs.xls Chart 1_NIM Summary 2" xfId="4257"/>
    <cellStyle name="_VC 6.15.06 update on 06GRC power costs.xls Chart 1_NIM Summary 3" xfId="4256"/>
    <cellStyle name="_VC 6.15.06 update on 06GRC power costs.xls Chart 1_NIM Summary 4" xfId="4255"/>
    <cellStyle name="_VC 6.15.06 update on 06GRC power costs.xls Chart 1_NIM Summary 5" xfId="4254"/>
    <cellStyle name="_VC 6.15.06 update on 06GRC power costs.xls Chart 1_NIM Summary 6" xfId="4253"/>
    <cellStyle name="_VC 6.15.06 update on 06GRC power costs.xls Chart 1_NIM Summary 7" xfId="4252"/>
    <cellStyle name="_VC 6.15.06 update on 06GRC power costs.xls Chart 1_NIM Summary 8" xfId="4251"/>
    <cellStyle name="_VC 6.15.06 update on 06GRC power costs.xls Chart 1_NIM Summary 9" xfId="4250"/>
    <cellStyle name="_VC 6.15.06 update on 06GRC power costs.xls Chart 1_NIM Summary_DEM-WP(C) ENERG10C--ctn Mid-C_042010 2010GRC" xfId="4249"/>
    <cellStyle name="_VC 6.15.06 update on 06GRC power costs.xls Chart 1_Oct2010toSep2011LwIncLead" xfId="4248"/>
    <cellStyle name="_VC 6.15.06 update on 06GRC power costs.xls Chart 1_PCA 10 -  Exhibit D Dec 2011" xfId="4247"/>
    <cellStyle name="_VC 6.15.06 update on 06GRC power costs.xls Chart 1_PCA 10 -  Exhibit D from A Kellogg Jan 2011" xfId="4246"/>
    <cellStyle name="_VC 6.15.06 update on 06GRC power costs.xls Chart 1_PCA 10 -  Exhibit D from A Kellogg July 2011" xfId="4245"/>
    <cellStyle name="_VC 6.15.06 update on 06GRC power costs.xls Chart 1_PCA 10 -  Exhibit D from S Free Rcv'd 12-11" xfId="4244"/>
    <cellStyle name="_VC 6.15.06 update on 06GRC power costs.xls Chart 1_PCA 11 -  Exhibit D Apr 2012 fr A Kellogg v2" xfId="4243"/>
    <cellStyle name="_VC 6.15.06 update on 06GRC power costs.xls Chart 1_PCA 11 -  Exhibit D Jan 2012 fr A Kellogg" xfId="4242"/>
    <cellStyle name="_VC 6.15.06 update on 06GRC power costs.xls Chart 1_PCA 11 -  Exhibit D Jan 2012 WF" xfId="4241"/>
    <cellStyle name="_VC 6.15.06 update on 06GRC power costs.xls Chart 1_PCA 9 -  Exhibit D April 2010" xfId="4240"/>
    <cellStyle name="_VC 6.15.06 update on 06GRC power costs.xls Chart 1_PCA 9 -  Exhibit D April 2010 (3)" xfId="4239"/>
    <cellStyle name="_VC 6.15.06 update on 06GRC power costs.xls Chart 1_PCA 9 -  Exhibit D April 2010 (3) 2" xfId="4238"/>
    <cellStyle name="_VC 6.15.06 update on 06GRC power costs.xls Chart 1_PCA 9 -  Exhibit D April 2010 (3) 3" xfId="4237"/>
    <cellStyle name="_VC 6.15.06 update on 06GRC power costs.xls Chart 1_PCA 9 -  Exhibit D April 2010 (3)_DEM-WP(C) ENERG10C--ctn Mid-C_042010 2010GRC" xfId="4236"/>
    <cellStyle name="_VC 6.15.06 update on 06GRC power costs.xls Chart 1_PCA 9 -  Exhibit D April 2010 2" xfId="4235"/>
    <cellStyle name="_VC 6.15.06 update on 06GRC power costs.xls Chart 1_PCA 9 -  Exhibit D April 2010 3" xfId="4234"/>
    <cellStyle name="_VC 6.15.06 update on 06GRC power costs.xls Chart 1_PCA 9 -  Exhibit D April 2010 4" xfId="4233"/>
    <cellStyle name="_VC 6.15.06 update on 06GRC power costs.xls Chart 1_PCA 9 -  Exhibit D April 2010 5" xfId="4232"/>
    <cellStyle name="_VC 6.15.06 update on 06GRC power costs.xls Chart 1_PCA 9 -  Exhibit D April 2010 6" xfId="4231"/>
    <cellStyle name="_VC 6.15.06 update on 06GRC power costs.xls Chart 1_PCA 9 -  Exhibit D April 2010 7" xfId="4230"/>
    <cellStyle name="_VC 6.15.06 update on 06GRC power costs.xls Chart 1_PCA 9 -  Exhibit D Nov 2010" xfId="4229"/>
    <cellStyle name="_VC 6.15.06 update on 06GRC power costs.xls Chart 1_PCA 9 -  Exhibit D Nov 2010 2" xfId="4228"/>
    <cellStyle name="_VC 6.15.06 update on 06GRC power costs.xls Chart 1_PCA 9 - Exhibit D at August 2010" xfId="4227"/>
    <cellStyle name="_VC 6.15.06 update on 06GRC power costs.xls Chart 1_PCA 9 - Exhibit D at August 2010 2" xfId="4226"/>
    <cellStyle name="_VC 6.15.06 update on 06GRC power costs.xls Chart 1_PCA 9 - Exhibit D June 2010 GRC" xfId="4225"/>
    <cellStyle name="_VC 6.15.06 update on 06GRC power costs.xls Chart 1_PCA 9 - Exhibit D June 2010 GRC 2" xfId="4224"/>
    <cellStyle name="_VC 6.15.06 update on 06GRC power costs.xls Chart 1_Power Costs - Comparison bx Rbtl-Staff-Jt-PC" xfId="4223"/>
    <cellStyle name="_VC 6.15.06 update on 06GRC power costs.xls Chart 1_Power Costs - Comparison bx Rbtl-Staff-Jt-PC 2" xfId="4222"/>
    <cellStyle name="_VC 6.15.06 update on 06GRC power costs.xls Chart 1_Power Costs - Comparison bx Rbtl-Staff-Jt-PC 2 2" xfId="4221"/>
    <cellStyle name="_VC 6.15.06 update on 06GRC power costs.xls Chart 1_Power Costs - Comparison bx Rbtl-Staff-Jt-PC 2 2 2" xfId="4220"/>
    <cellStyle name="_VC 6.15.06 update on 06GRC power costs.xls Chart 1_Power Costs - Comparison bx Rbtl-Staff-Jt-PC 2 3" xfId="4219"/>
    <cellStyle name="_VC 6.15.06 update on 06GRC power costs.xls Chart 1_Power Costs - Comparison bx Rbtl-Staff-Jt-PC 3" xfId="4218"/>
    <cellStyle name="_VC 6.15.06 update on 06GRC power costs.xls Chart 1_Power Costs - Comparison bx Rbtl-Staff-Jt-PC 3 2" xfId="4217"/>
    <cellStyle name="_VC 6.15.06 update on 06GRC power costs.xls Chart 1_Power Costs - Comparison bx Rbtl-Staff-Jt-PC 4" xfId="4216"/>
    <cellStyle name="_VC 6.15.06 update on 06GRC power costs.xls Chart 1_Power Costs - Comparison bx Rbtl-Staff-Jt-PC_Adj Bench DR 3 for Initial Briefs (Electric)" xfId="4215"/>
    <cellStyle name="_VC 6.15.06 update on 06GRC power costs.xls Chart 1_Power Costs - Comparison bx Rbtl-Staff-Jt-PC_Adj Bench DR 3 for Initial Briefs (Electric) 2" xfId="4214"/>
    <cellStyle name="_VC 6.15.06 update on 06GRC power costs.xls Chart 1_Power Costs - Comparison bx Rbtl-Staff-Jt-PC_Adj Bench DR 3 for Initial Briefs (Electric) 2 2" xfId="4213"/>
    <cellStyle name="_VC 6.15.06 update on 06GRC power costs.xls Chart 1_Power Costs - Comparison bx Rbtl-Staff-Jt-PC_Adj Bench DR 3 for Initial Briefs (Electric) 2 2 2" xfId="4212"/>
    <cellStyle name="_VC 6.15.06 update on 06GRC power costs.xls Chart 1_Power Costs - Comparison bx Rbtl-Staff-Jt-PC_Adj Bench DR 3 for Initial Briefs (Electric) 2 3" xfId="4211"/>
    <cellStyle name="_VC 6.15.06 update on 06GRC power costs.xls Chart 1_Power Costs - Comparison bx Rbtl-Staff-Jt-PC_Adj Bench DR 3 for Initial Briefs (Electric) 3" xfId="4210"/>
    <cellStyle name="_VC 6.15.06 update on 06GRC power costs.xls Chart 1_Power Costs - Comparison bx Rbtl-Staff-Jt-PC_Adj Bench DR 3 for Initial Briefs (Electric) 3 2" xfId="4209"/>
    <cellStyle name="_VC 6.15.06 update on 06GRC power costs.xls Chart 1_Power Costs - Comparison bx Rbtl-Staff-Jt-PC_Adj Bench DR 3 for Initial Briefs (Electric) 4" xfId="4208"/>
    <cellStyle name="_VC 6.15.06 update on 06GRC power costs.xls Chart 1_Power Costs - Comparison bx Rbtl-Staff-Jt-PC_Adj Bench DR 3 for Initial Briefs (Electric)_DEM-WP(C) ENERG10C--ctn Mid-C_042010 2010GRC" xfId="4207"/>
    <cellStyle name="_VC 6.15.06 update on 06GRC power costs.xls Chart 1_Power Costs - Comparison bx Rbtl-Staff-Jt-PC_DEM-WP(C) ENERG10C--ctn Mid-C_042010 2010GRC" xfId="4206"/>
    <cellStyle name="_VC 6.15.06 update on 06GRC power costs.xls Chart 1_Power Costs - Comparison bx Rbtl-Staff-Jt-PC_Electric Rev Req Model (2009 GRC) Rebuttal" xfId="4205"/>
    <cellStyle name="_VC 6.15.06 update on 06GRC power costs.xls Chart 1_Power Costs - Comparison bx Rbtl-Staff-Jt-PC_Electric Rev Req Model (2009 GRC) Rebuttal 2" xfId="4204"/>
    <cellStyle name="_VC 6.15.06 update on 06GRC power costs.xls Chart 1_Power Costs - Comparison bx Rbtl-Staff-Jt-PC_Electric Rev Req Model (2009 GRC) Rebuttal 2 2" xfId="4203"/>
    <cellStyle name="_VC 6.15.06 update on 06GRC power costs.xls Chart 1_Power Costs - Comparison bx Rbtl-Staff-Jt-PC_Electric Rev Req Model (2009 GRC) Rebuttal 2 2 2" xfId="4202"/>
    <cellStyle name="_VC 6.15.06 update on 06GRC power costs.xls Chart 1_Power Costs - Comparison bx Rbtl-Staff-Jt-PC_Electric Rev Req Model (2009 GRC) Rebuttal 2 3" xfId="4201"/>
    <cellStyle name="_VC 6.15.06 update on 06GRC power costs.xls Chart 1_Power Costs - Comparison bx Rbtl-Staff-Jt-PC_Electric Rev Req Model (2009 GRC) Rebuttal 3" xfId="4200"/>
    <cellStyle name="_VC 6.15.06 update on 06GRC power costs.xls Chart 1_Power Costs - Comparison bx Rbtl-Staff-Jt-PC_Electric Rev Req Model (2009 GRC) Rebuttal 3 2" xfId="4199"/>
    <cellStyle name="_VC 6.15.06 update on 06GRC power costs.xls Chart 1_Power Costs - Comparison bx Rbtl-Staff-Jt-PC_Electric Rev Req Model (2009 GRC) Rebuttal 4" xfId="4198"/>
    <cellStyle name="_VC 6.15.06 update on 06GRC power costs.xls Chart 1_Power Costs - Comparison bx Rbtl-Staff-Jt-PC_Electric Rev Req Model (2009 GRC) Rebuttal REmoval of New  WH Solar AdjustMI" xfId="4197"/>
    <cellStyle name="_VC 6.15.06 update on 06GRC power costs.xls Chart 1_Power Costs - Comparison bx Rbtl-Staff-Jt-PC_Electric Rev Req Model (2009 GRC) Rebuttal REmoval of New  WH Solar AdjustMI 2" xfId="4196"/>
    <cellStyle name="_VC 6.15.06 update on 06GRC power costs.xls Chart 1_Power Costs - Comparison bx Rbtl-Staff-Jt-PC_Electric Rev Req Model (2009 GRC) Rebuttal REmoval of New  WH Solar AdjustMI 2 2" xfId="4195"/>
    <cellStyle name="_VC 6.15.06 update on 06GRC power costs.xls Chart 1_Power Costs - Comparison bx Rbtl-Staff-Jt-PC_Electric Rev Req Model (2009 GRC) Rebuttal REmoval of New  WH Solar AdjustMI 2 2 2" xfId="4194"/>
    <cellStyle name="_VC 6.15.06 update on 06GRC power costs.xls Chart 1_Power Costs - Comparison bx Rbtl-Staff-Jt-PC_Electric Rev Req Model (2009 GRC) Rebuttal REmoval of New  WH Solar AdjustMI 2 3" xfId="4193"/>
    <cellStyle name="_VC 6.15.06 update on 06GRC power costs.xls Chart 1_Power Costs - Comparison bx Rbtl-Staff-Jt-PC_Electric Rev Req Model (2009 GRC) Rebuttal REmoval of New  WH Solar AdjustMI 3" xfId="4192"/>
    <cellStyle name="_VC 6.15.06 update on 06GRC power costs.xls Chart 1_Power Costs - Comparison bx Rbtl-Staff-Jt-PC_Electric Rev Req Model (2009 GRC) Rebuttal REmoval of New  WH Solar AdjustMI 3 2" xfId="4191"/>
    <cellStyle name="_VC 6.15.06 update on 06GRC power costs.xls Chart 1_Power Costs - Comparison bx Rbtl-Staff-Jt-PC_Electric Rev Req Model (2009 GRC) Rebuttal REmoval of New  WH Solar AdjustMI 4" xfId="4190"/>
    <cellStyle name="_VC 6.15.06 update on 06GRC power costs.xls Chart 1_Power Costs - Comparison bx Rbtl-Staff-Jt-PC_Electric Rev Req Model (2009 GRC) Rebuttal REmoval of New  WH Solar AdjustMI_DEM-WP(C) ENERG10C--ctn Mid-C_042010 2010GRC" xfId="4189"/>
    <cellStyle name="_VC 6.15.06 update on 06GRC power costs.xls Chart 1_Power Costs - Comparison bx Rbtl-Staff-Jt-PC_Electric Rev Req Model (2009 GRC) Revised 01-18-2010" xfId="4188"/>
    <cellStyle name="_VC 6.15.06 update on 06GRC power costs.xls Chart 1_Power Costs - Comparison bx Rbtl-Staff-Jt-PC_Electric Rev Req Model (2009 GRC) Revised 01-18-2010 2" xfId="4187"/>
    <cellStyle name="_VC 6.15.06 update on 06GRC power costs.xls Chart 1_Power Costs - Comparison bx Rbtl-Staff-Jt-PC_Electric Rev Req Model (2009 GRC) Revised 01-18-2010 2 2" xfId="4186"/>
    <cellStyle name="_VC 6.15.06 update on 06GRC power costs.xls Chart 1_Power Costs - Comparison bx Rbtl-Staff-Jt-PC_Electric Rev Req Model (2009 GRC) Revised 01-18-2010 2 2 2" xfId="4185"/>
    <cellStyle name="_VC 6.15.06 update on 06GRC power costs.xls Chart 1_Power Costs - Comparison bx Rbtl-Staff-Jt-PC_Electric Rev Req Model (2009 GRC) Revised 01-18-2010 2 3" xfId="4184"/>
    <cellStyle name="_VC 6.15.06 update on 06GRC power costs.xls Chart 1_Power Costs - Comparison bx Rbtl-Staff-Jt-PC_Electric Rev Req Model (2009 GRC) Revised 01-18-2010 3" xfId="4183"/>
    <cellStyle name="_VC 6.15.06 update on 06GRC power costs.xls Chart 1_Power Costs - Comparison bx Rbtl-Staff-Jt-PC_Electric Rev Req Model (2009 GRC) Revised 01-18-2010 3 2" xfId="4182"/>
    <cellStyle name="_VC 6.15.06 update on 06GRC power costs.xls Chart 1_Power Costs - Comparison bx Rbtl-Staff-Jt-PC_Electric Rev Req Model (2009 GRC) Revised 01-18-2010 4" xfId="4181"/>
    <cellStyle name="_VC 6.15.06 update on 06GRC power costs.xls Chart 1_Power Costs - Comparison bx Rbtl-Staff-Jt-PC_Electric Rev Req Model (2009 GRC) Revised 01-18-2010_DEM-WP(C) ENERG10C--ctn Mid-C_042010 2010GRC" xfId="4180"/>
    <cellStyle name="_VC 6.15.06 update on 06GRC power costs.xls Chart 1_Power Costs - Comparison bx Rbtl-Staff-Jt-PC_Final Order Electric EXHIBIT A-1" xfId="4179"/>
    <cellStyle name="_VC 6.15.06 update on 06GRC power costs.xls Chart 1_Power Costs - Comparison bx Rbtl-Staff-Jt-PC_Final Order Electric EXHIBIT A-1 2" xfId="4178"/>
    <cellStyle name="_VC 6.15.06 update on 06GRC power costs.xls Chart 1_Power Costs - Comparison bx Rbtl-Staff-Jt-PC_Final Order Electric EXHIBIT A-1 2 2" xfId="4177"/>
    <cellStyle name="_VC 6.15.06 update on 06GRC power costs.xls Chart 1_Power Costs - Comparison bx Rbtl-Staff-Jt-PC_Final Order Electric EXHIBIT A-1 2 2 2" xfId="4176"/>
    <cellStyle name="_VC 6.15.06 update on 06GRC power costs.xls Chart 1_Power Costs - Comparison bx Rbtl-Staff-Jt-PC_Final Order Electric EXHIBIT A-1 2 3" xfId="4175"/>
    <cellStyle name="_VC 6.15.06 update on 06GRC power costs.xls Chart 1_Power Costs - Comparison bx Rbtl-Staff-Jt-PC_Final Order Electric EXHIBIT A-1 3" xfId="4174"/>
    <cellStyle name="_VC 6.15.06 update on 06GRC power costs.xls Chart 1_Power Costs - Comparison bx Rbtl-Staff-Jt-PC_Final Order Electric EXHIBIT A-1 3 2" xfId="4173"/>
    <cellStyle name="_VC 6.15.06 update on 06GRC power costs.xls Chart 1_Power Costs - Comparison bx Rbtl-Staff-Jt-PC_Final Order Electric EXHIBIT A-1 4" xfId="4172"/>
    <cellStyle name="_VC 6.15.06 update on 06GRC power costs.xls Chart 1_Production Adj 4.37" xfId="4171"/>
    <cellStyle name="_VC 6.15.06 update on 06GRC power costs.xls Chart 1_Production Adj 4.37 2" xfId="4170"/>
    <cellStyle name="_VC 6.15.06 update on 06GRC power costs.xls Chart 1_Production Adj 4.37 2 2" xfId="4169"/>
    <cellStyle name="_VC 6.15.06 update on 06GRC power costs.xls Chart 1_Production Adj 4.37 2 2 2" xfId="4168"/>
    <cellStyle name="_VC 6.15.06 update on 06GRC power costs.xls Chart 1_Production Adj 4.37 2 3" xfId="4167"/>
    <cellStyle name="_VC 6.15.06 update on 06GRC power costs.xls Chart 1_Production Adj 4.37 3" xfId="4166"/>
    <cellStyle name="_VC 6.15.06 update on 06GRC power costs.xls Chart 1_Production Adj 4.37 3 2" xfId="4165"/>
    <cellStyle name="_VC 6.15.06 update on 06GRC power costs.xls Chart 1_Purchased Power Adj 4.03" xfId="4164"/>
    <cellStyle name="_VC 6.15.06 update on 06GRC power costs.xls Chart 1_Purchased Power Adj 4.03 2" xfId="4163"/>
    <cellStyle name="_VC 6.15.06 update on 06GRC power costs.xls Chart 1_Purchased Power Adj 4.03 2 2" xfId="4162"/>
    <cellStyle name="_VC 6.15.06 update on 06GRC power costs.xls Chart 1_Purchased Power Adj 4.03 2 2 2" xfId="4161"/>
    <cellStyle name="_VC 6.15.06 update on 06GRC power costs.xls Chart 1_Purchased Power Adj 4.03 2 3" xfId="4160"/>
    <cellStyle name="_VC 6.15.06 update on 06GRC power costs.xls Chart 1_Purchased Power Adj 4.03 3" xfId="4159"/>
    <cellStyle name="_VC 6.15.06 update on 06GRC power costs.xls Chart 1_Purchased Power Adj 4.03 3 2" xfId="4158"/>
    <cellStyle name="_VC 6.15.06 update on 06GRC power costs.xls Chart 1_Rebuttal Power Costs" xfId="4157"/>
    <cellStyle name="_VC 6.15.06 update on 06GRC power costs.xls Chart 1_Rebuttal Power Costs 2" xfId="4156"/>
    <cellStyle name="_VC 6.15.06 update on 06GRC power costs.xls Chart 1_Rebuttal Power Costs 2 2" xfId="4155"/>
    <cellStyle name="_VC 6.15.06 update on 06GRC power costs.xls Chart 1_Rebuttal Power Costs 2 2 2" xfId="4154"/>
    <cellStyle name="_VC 6.15.06 update on 06GRC power costs.xls Chart 1_Rebuttal Power Costs 2 3" xfId="4153"/>
    <cellStyle name="_VC 6.15.06 update on 06GRC power costs.xls Chart 1_Rebuttal Power Costs 3" xfId="4152"/>
    <cellStyle name="_VC 6.15.06 update on 06GRC power costs.xls Chart 1_Rebuttal Power Costs 3 2" xfId="4151"/>
    <cellStyle name="_VC 6.15.06 update on 06GRC power costs.xls Chart 1_Rebuttal Power Costs 4" xfId="4150"/>
    <cellStyle name="_VC 6.15.06 update on 06GRC power costs.xls Chart 1_Rebuttal Power Costs_Adj Bench DR 3 for Initial Briefs (Electric)" xfId="4149"/>
    <cellStyle name="_VC 6.15.06 update on 06GRC power costs.xls Chart 1_Rebuttal Power Costs_Adj Bench DR 3 for Initial Briefs (Electric) 2" xfId="4148"/>
    <cellStyle name="_VC 6.15.06 update on 06GRC power costs.xls Chart 1_Rebuttal Power Costs_Adj Bench DR 3 for Initial Briefs (Electric) 2 2" xfId="4147"/>
    <cellStyle name="_VC 6.15.06 update on 06GRC power costs.xls Chart 1_Rebuttal Power Costs_Adj Bench DR 3 for Initial Briefs (Electric) 2 2 2" xfId="4146"/>
    <cellStyle name="_VC 6.15.06 update on 06GRC power costs.xls Chart 1_Rebuttal Power Costs_Adj Bench DR 3 for Initial Briefs (Electric) 2 3" xfId="4145"/>
    <cellStyle name="_VC 6.15.06 update on 06GRC power costs.xls Chart 1_Rebuttal Power Costs_Adj Bench DR 3 for Initial Briefs (Electric) 3" xfId="4144"/>
    <cellStyle name="_VC 6.15.06 update on 06GRC power costs.xls Chart 1_Rebuttal Power Costs_Adj Bench DR 3 for Initial Briefs (Electric) 3 2" xfId="4143"/>
    <cellStyle name="_VC 6.15.06 update on 06GRC power costs.xls Chart 1_Rebuttal Power Costs_Adj Bench DR 3 for Initial Briefs (Electric) 4" xfId="4142"/>
    <cellStyle name="_VC 6.15.06 update on 06GRC power costs.xls Chart 1_Rebuttal Power Costs_Adj Bench DR 3 for Initial Briefs (Electric)_DEM-WP(C) ENERG10C--ctn Mid-C_042010 2010GRC" xfId="4141"/>
    <cellStyle name="_VC 6.15.06 update on 06GRC power costs.xls Chart 1_Rebuttal Power Costs_DEM-WP(C) ENERG10C--ctn Mid-C_042010 2010GRC" xfId="4140"/>
    <cellStyle name="_VC 6.15.06 update on 06GRC power costs.xls Chart 1_Rebuttal Power Costs_Electric Rev Req Model (2009 GRC) Rebuttal" xfId="4139"/>
    <cellStyle name="_VC 6.15.06 update on 06GRC power costs.xls Chart 1_Rebuttal Power Costs_Electric Rev Req Model (2009 GRC) Rebuttal 2" xfId="4138"/>
    <cellStyle name="_VC 6.15.06 update on 06GRC power costs.xls Chart 1_Rebuttal Power Costs_Electric Rev Req Model (2009 GRC) Rebuttal 2 2" xfId="4137"/>
    <cellStyle name="_VC 6.15.06 update on 06GRC power costs.xls Chart 1_Rebuttal Power Costs_Electric Rev Req Model (2009 GRC) Rebuttal 2 2 2" xfId="4136"/>
    <cellStyle name="_VC 6.15.06 update on 06GRC power costs.xls Chart 1_Rebuttal Power Costs_Electric Rev Req Model (2009 GRC) Rebuttal 2 3" xfId="4135"/>
    <cellStyle name="_VC 6.15.06 update on 06GRC power costs.xls Chart 1_Rebuttal Power Costs_Electric Rev Req Model (2009 GRC) Rebuttal 3" xfId="4134"/>
    <cellStyle name="_VC 6.15.06 update on 06GRC power costs.xls Chart 1_Rebuttal Power Costs_Electric Rev Req Model (2009 GRC) Rebuttal 3 2" xfId="4133"/>
    <cellStyle name="_VC 6.15.06 update on 06GRC power costs.xls Chart 1_Rebuttal Power Costs_Electric Rev Req Model (2009 GRC) Rebuttal 4" xfId="4132"/>
    <cellStyle name="_VC 6.15.06 update on 06GRC power costs.xls Chart 1_Rebuttal Power Costs_Electric Rev Req Model (2009 GRC) Rebuttal REmoval of New  WH Solar AdjustMI" xfId="4131"/>
    <cellStyle name="_VC 6.15.06 update on 06GRC power costs.xls Chart 1_Rebuttal Power Costs_Electric Rev Req Model (2009 GRC) Rebuttal REmoval of New  WH Solar AdjustMI 2" xfId="4130"/>
    <cellStyle name="_VC 6.15.06 update on 06GRC power costs.xls Chart 1_Rebuttal Power Costs_Electric Rev Req Model (2009 GRC) Rebuttal REmoval of New  WH Solar AdjustMI 2 2" xfId="4129"/>
    <cellStyle name="_VC 6.15.06 update on 06GRC power costs.xls Chart 1_Rebuttal Power Costs_Electric Rev Req Model (2009 GRC) Rebuttal REmoval of New  WH Solar AdjustMI 2 2 2" xfId="4128"/>
    <cellStyle name="_VC 6.15.06 update on 06GRC power costs.xls Chart 1_Rebuttal Power Costs_Electric Rev Req Model (2009 GRC) Rebuttal REmoval of New  WH Solar AdjustMI 2 3" xfId="4127"/>
    <cellStyle name="_VC 6.15.06 update on 06GRC power costs.xls Chart 1_Rebuttal Power Costs_Electric Rev Req Model (2009 GRC) Rebuttal REmoval of New  WH Solar AdjustMI 3" xfId="4126"/>
    <cellStyle name="_VC 6.15.06 update on 06GRC power costs.xls Chart 1_Rebuttal Power Costs_Electric Rev Req Model (2009 GRC) Rebuttal REmoval of New  WH Solar AdjustMI 3 2" xfId="4125"/>
    <cellStyle name="_VC 6.15.06 update on 06GRC power costs.xls Chart 1_Rebuttal Power Costs_Electric Rev Req Model (2009 GRC) Rebuttal REmoval of New  WH Solar AdjustMI 4" xfId="4124"/>
    <cellStyle name="_VC 6.15.06 update on 06GRC power costs.xls Chart 1_Rebuttal Power Costs_Electric Rev Req Model (2009 GRC) Rebuttal REmoval of New  WH Solar AdjustMI_DEM-WP(C) ENERG10C--ctn Mid-C_042010 2010GRC" xfId="4123"/>
    <cellStyle name="_VC 6.15.06 update on 06GRC power costs.xls Chart 1_Rebuttal Power Costs_Electric Rev Req Model (2009 GRC) Revised 01-18-2010" xfId="4122"/>
    <cellStyle name="_VC 6.15.06 update on 06GRC power costs.xls Chart 1_Rebuttal Power Costs_Electric Rev Req Model (2009 GRC) Revised 01-18-2010 2" xfId="4121"/>
    <cellStyle name="_VC 6.15.06 update on 06GRC power costs.xls Chart 1_Rebuttal Power Costs_Electric Rev Req Model (2009 GRC) Revised 01-18-2010 2 2" xfId="4120"/>
    <cellStyle name="_VC 6.15.06 update on 06GRC power costs.xls Chart 1_Rebuttal Power Costs_Electric Rev Req Model (2009 GRC) Revised 01-18-2010 2 2 2" xfId="4119"/>
    <cellStyle name="_VC 6.15.06 update on 06GRC power costs.xls Chart 1_Rebuttal Power Costs_Electric Rev Req Model (2009 GRC) Revised 01-18-2010 2 3" xfId="4118"/>
    <cellStyle name="_VC 6.15.06 update on 06GRC power costs.xls Chart 1_Rebuttal Power Costs_Electric Rev Req Model (2009 GRC) Revised 01-18-2010 3" xfId="4117"/>
    <cellStyle name="_VC 6.15.06 update on 06GRC power costs.xls Chart 1_Rebuttal Power Costs_Electric Rev Req Model (2009 GRC) Revised 01-18-2010 3 2" xfId="4116"/>
    <cellStyle name="_VC 6.15.06 update on 06GRC power costs.xls Chart 1_Rebuttal Power Costs_Electric Rev Req Model (2009 GRC) Revised 01-18-2010 4" xfId="4115"/>
    <cellStyle name="_VC 6.15.06 update on 06GRC power costs.xls Chart 1_Rebuttal Power Costs_Electric Rev Req Model (2009 GRC) Revised 01-18-2010_DEM-WP(C) ENERG10C--ctn Mid-C_042010 2010GRC" xfId="4114"/>
    <cellStyle name="_VC 6.15.06 update on 06GRC power costs.xls Chart 1_Rebuttal Power Costs_Final Order Electric EXHIBIT A-1" xfId="4113"/>
    <cellStyle name="_VC 6.15.06 update on 06GRC power costs.xls Chart 1_Rebuttal Power Costs_Final Order Electric EXHIBIT A-1 2" xfId="4112"/>
    <cellStyle name="_VC 6.15.06 update on 06GRC power costs.xls Chart 1_Rebuttal Power Costs_Final Order Electric EXHIBIT A-1 2 2" xfId="4111"/>
    <cellStyle name="_VC 6.15.06 update on 06GRC power costs.xls Chart 1_Rebuttal Power Costs_Final Order Electric EXHIBIT A-1 2 2 2" xfId="4110"/>
    <cellStyle name="_VC 6.15.06 update on 06GRC power costs.xls Chart 1_Rebuttal Power Costs_Final Order Electric EXHIBIT A-1 2 3" xfId="4109"/>
    <cellStyle name="_VC 6.15.06 update on 06GRC power costs.xls Chart 1_Rebuttal Power Costs_Final Order Electric EXHIBIT A-1 3" xfId="4108"/>
    <cellStyle name="_VC 6.15.06 update on 06GRC power costs.xls Chart 1_Rebuttal Power Costs_Final Order Electric EXHIBIT A-1 3 2" xfId="4107"/>
    <cellStyle name="_VC 6.15.06 update on 06GRC power costs.xls Chart 1_Rebuttal Power Costs_Final Order Electric EXHIBIT A-1 4" xfId="4106"/>
    <cellStyle name="_VC 6.15.06 update on 06GRC power costs.xls Chart 1_RECS vs PTC's w Interest 6-28-10" xfId="4105"/>
    <cellStyle name="_VC 6.15.06 update on 06GRC power costs.xls Chart 1_revised april pca for Annette" xfId="4104"/>
    <cellStyle name="_VC 6.15.06 update on 06GRC power costs.xls Chart 1_ROR &amp; CONV FACTOR" xfId="4103"/>
    <cellStyle name="_VC 6.15.06 update on 06GRC power costs.xls Chart 1_ROR &amp; CONV FACTOR 2" xfId="4102"/>
    <cellStyle name="_VC 6.15.06 update on 06GRC power costs.xls Chart 1_ROR &amp; CONV FACTOR 2 2" xfId="4101"/>
    <cellStyle name="_VC 6.15.06 update on 06GRC power costs.xls Chart 1_ROR &amp; CONV FACTOR 2 2 2" xfId="4100"/>
    <cellStyle name="_VC 6.15.06 update on 06GRC power costs.xls Chart 1_ROR &amp; CONV FACTOR 2 3" xfId="4099"/>
    <cellStyle name="_VC 6.15.06 update on 06GRC power costs.xls Chart 1_ROR &amp; CONV FACTOR 3" xfId="4098"/>
    <cellStyle name="_VC 6.15.06 update on 06GRC power costs.xls Chart 1_ROR &amp; CONV FACTOR 3 2" xfId="4097"/>
    <cellStyle name="_VC 6.15.06 update on 06GRC power costs.xls Chart 1_ROR &amp; CONV FACTOR 4" xfId="4096"/>
    <cellStyle name="_VC 6.15.06 update on 06GRC power costs.xls Chart 1_ROR 5.02" xfId="4095"/>
    <cellStyle name="_VC 6.15.06 update on 06GRC power costs.xls Chart 1_ROR 5.02 2" xfId="4094"/>
    <cellStyle name="_VC 6.15.06 update on 06GRC power costs.xls Chart 1_ROR 5.02 2 2" xfId="4093"/>
    <cellStyle name="_VC 6.15.06 update on 06GRC power costs.xls Chart 1_ROR 5.02 2 2 2" xfId="4092"/>
    <cellStyle name="_VC 6.15.06 update on 06GRC power costs.xls Chart 1_ROR 5.02 2 3" xfId="4091"/>
    <cellStyle name="_VC 6.15.06 update on 06GRC power costs.xls Chart 1_ROR 5.02 3" xfId="4090"/>
    <cellStyle name="_VC 6.15.06 update on 06GRC power costs.xls Chart 1_ROR 5.02 3 2" xfId="4089"/>
    <cellStyle name="_VC 6.15.06 update on 06GRC power costs.xls Chart 1_Wind Integration 10GRC" xfId="4088"/>
    <cellStyle name="_VC 6.15.06 update on 06GRC power costs.xls Chart 1_Wind Integration 10GRC 2" xfId="4087"/>
    <cellStyle name="_VC 6.15.06 update on 06GRC power costs.xls Chart 1_Wind Integration 10GRC 3" xfId="4086"/>
    <cellStyle name="_VC 6.15.06 update on 06GRC power costs.xls Chart 1_Wind Integration 10GRC_DEM-WP(C) ENERG10C--ctn Mid-C_042010 2010GRC" xfId="4085"/>
    <cellStyle name="_VC 6.15.06 update on 06GRC power costs.xls Chart 2" xfId="4084"/>
    <cellStyle name="_VC 6.15.06 update on 06GRC power costs.xls Chart 2 2" xfId="4083"/>
    <cellStyle name="_VC 6.15.06 update on 06GRC power costs.xls Chart 2 2 2" xfId="4082"/>
    <cellStyle name="_VC 6.15.06 update on 06GRC power costs.xls Chart 2 2 2 2" xfId="4081"/>
    <cellStyle name="_VC 6.15.06 update on 06GRC power costs.xls Chart 2 2 2 2 2" xfId="4080"/>
    <cellStyle name="_VC 6.15.06 update on 06GRC power costs.xls Chart 2 2 2 3" xfId="4079"/>
    <cellStyle name="_VC 6.15.06 update on 06GRC power costs.xls Chart 2 2 3" xfId="4078"/>
    <cellStyle name="_VC 6.15.06 update on 06GRC power costs.xls Chart 2 2 3 2" xfId="4077"/>
    <cellStyle name="_VC 6.15.06 update on 06GRC power costs.xls Chart 2 2 4" xfId="4076"/>
    <cellStyle name="_VC 6.15.06 update on 06GRC power costs.xls Chart 2 3" xfId="4075"/>
    <cellStyle name="_VC 6.15.06 update on 06GRC power costs.xls Chart 2 3 2" xfId="4074"/>
    <cellStyle name="_VC 6.15.06 update on 06GRC power costs.xls Chart 2 3 2 2" xfId="4073"/>
    <cellStyle name="_VC 6.15.06 update on 06GRC power costs.xls Chart 2 3 2 2 2" xfId="4072"/>
    <cellStyle name="_VC 6.15.06 update on 06GRC power costs.xls Chart 2 3 2 3" xfId="4071"/>
    <cellStyle name="_VC 6.15.06 update on 06GRC power costs.xls Chart 2 3 3" xfId="4070"/>
    <cellStyle name="_VC 6.15.06 update on 06GRC power costs.xls Chart 2 3 3 2" xfId="4069"/>
    <cellStyle name="_VC 6.15.06 update on 06GRC power costs.xls Chart 2 3 3 2 2" xfId="4068"/>
    <cellStyle name="_VC 6.15.06 update on 06GRC power costs.xls Chart 2 3 3 3" xfId="4067"/>
    <cellStyle name="_VC 6.15.06 update on 06GRC power costs.xls Chart 2 3 4" xfId="4066"/>
    <cellStyle name="_VC 6.15.06 update on 06GRC power costs.xls Chart 2 3 4 2" xfId="4065"/>
    <cellStyle name="_VC 6.15.06 update on 06GRC power costs.xls Chart 2 3 4 2 2" xfId="4064"/>
    <cellStyle name="_VC 6.15.06 update on 06GRC power costs.xls Chart 2 3 4 3" xfId="4063"/>
    <cellStyle name="_VC 6.15.06 update on 06GRC power costs.xls Chart 2 4" xfId="4062"/>
    <cellStyle name="_VC 6.15.06 update on 06GRC power costs.xls Chart 2 4 2" xfId="4061"/>
    <cellStyle name="_VC 6.15.06 update on 06GRC power costs.xls Chart 2 4 2 2" xfId="4060"/>
    <cellStyle name="_VC 6.15.06 update on 06GRC power costs.xls Chart 2 4 3" xfId="4059"/>
    <cellStyle name="_VC 6.15.06 update on 06GRC power costs.xls Chart 2 5" xfId="4058"/>
    <cellStyle name="_VC 6.15.06 update on 06GRC power costs.xls Chart 2 5 2" xfId="4057"/>
    <cellStyle name="_VC 6.15.06 update on 06GRC power costs.xls Chart 2 6" xfId="4056"/>
    <cellStyle name="_VC 6.15.06 update on 06GRC power costs.xls Chart 2 6 2" xfId="4055"/>
    <cellStyle name="_VC 6.15.06 update on 06GRC power costs.xls Chart 2 7" xfId="4054"/>
    <cellStyle name="_VC 6.15.06 update on 06GRC power costs.xls Chart 2 7 2" xfId="4053"/>
    <cellStyle name="_VC 6.15.06 update on 06GRC power costs.xls Chart 2_04 07E Wild Horse Wind Expansion (C) (2)" xfId="4052"/>
    <cellStyle name="_VC 6.15.06 update on 06GRC power costs.xls Chart 2_04 07E Wild Horse Wind Expansion (C) (2) 2" xfId="4051"/>
    <cellStyle name="_VC 6.15.06 update on 06GRC power costs.xls Chart 2_04 07E Wild Horse Wind Expansion (C) (2) 2 2" xfId="4050"/>
    <cellStyle name="_VC 6.15.06 update on 06GRC power costs.xls Chart 2_04 07E Wild Horse Wind Expansion (C) (2) 2 2 2" xfId="4049"/>
    <cellStyle name="_VC 6.15.06 update on 06GRC power costs.xls Chart 2_04 07E Wild Horse Wind Expansion (C) (2) 2 3" xfId="4048"/>
    <cellStyle name="_VC 6.15.06 update on 06GRC power costs.xls Chart 2_04 07E Wild Horse Wind Expansion (C) (2) 3" xfId="4047"/>
    <cellStyle name="_VC 6.15.06 update on 06GRC power costs.xls Chart 2_04 07E Wild Horse Wind Expansion (C) (2) 3 2" xfId="4046"/>
    <cellStyle name="_VC 6.15.06 update on 06GRC power costs.xls Chart 2_04 07E Wild Horse Wind Expansion (C) (2) 4" xfId="4045"/>
    <cellStyle name="_VC 6.15.06 update on 06GRC power costs.xls Chart 2_04 07E Wild Horse Wind Expansion (C) (2)_Adj Bench DR 3 for Initial Briefs (Electric)" xfId="4044"/>
    <cellStyle name="_VC 6.15.06 update on 06GRC power costs.xls Chart 2_04 07E Wild Horse Wind Expansion (C) (2)_Adj Bench DR 3 for Initial Briefs (Electric) 2" xfId="4043"/>
    <cellStyle name="_VC 6.15.06 update on 06GRC power costs.xls Chart 2_04 07E Wild Horse Wind Expansion (C) (2)_Adj Bench DR 3 for Initial Briefs (Electric) 2 2" xfId="4042"/>
    <cellStyle name="_VC 6.15.06 update on 06GRC power costs.xls Chart 2_04 07E Wild Horse Wind Expansion (C) (2)_Adj Bench DR 3 for Initial Briefs (Electric) 2 2 2" xfId="4041"/>
    <cellStyle name="_VC 6.15.06 update on 06GRC power costs.xls Chart 2_04 07E Wild Horse Wind Expansion (C) (2)_Adj Bench DR 3 for Initial Briefs (Electric) 2 3" xfId="4040"/>
    <cellStyle name="_VC 6.15.06 update on 06GRC power costs.xls Chart 2_04 07E Wild Horse Wind Expansion (C) (2)_Adj Bench DR 3 for Initial Briefs (Electric) 3" xfId="4039"/>
    <cellStyle name="_VC 6.15.06 update on 06GRC power costs.xls Chart 2_04 07E Wild Horse Wind Expansion (C) (2)_Adj Bench DR 3 for Initial Briefs (Electric) 3 2" xfId="4038"/>
    <cellStyle name="_VC 6.15.06 update on 06GRC power costs.xls Chart 2_04 07E Wild Horse Wind Expansion (C) (2)_Adj Bench DR 3 for Initial Briefs (Electric) 4" xfId="4037"/>
    <cellStyle name="_VC 6.15.06 update on 06GRC power costs.xls Chart 2_04 07E Wild Horse Wind Expansion (C) (2)_Adj Bench DR 3 for Initial Briefs (Electric)_DEM-WP(C) ENERG10C--ctn Mid-C_042010 2010GRC" xfId="4036"/>
    <cellStyle name="_VC 6.15.06 update on 06GRC power costs.xls Chart 2_04 07E Wild Horse Wind Expansion (C) (2)_Book1" xfId="4035"/>
    <cellStyle name="_VC 6.15.06 update on 06GRC power costs.xls Chart 2_04 07E Wild Horse Wind Expansion (C) (2)_DEM-WP(C) ENERG10C--ctn Mid-C_042010 2010GRC" xfId="4034"/>
    <cellStyle name="_VC 6.15.06 update on 06GRC power costs.xls Chart 2_04 07E Wild Horse Wind Expansion (C) (2)_Electric Rev Req Model (2009 GRC) " xfId="4033"/>
    <cellStyle name="_VC 6.15.06 update on 06GRC power costs.xls Chart 2_04 07E Wild Horse Wind Expansion (C) (2)_Electric Rev Req Model (2009 GRC)  2" xfId="4032"/>
    <cellStyle name="_VC 6.15.06 update on 06GRC power costs.xls Chart 2_04 07E Wild Horse Wind Expansion (C) (2)_Electric Rev Req Model (2009 GRC)  2 2" xfId="4031"/>
    <cellStyle name="_VC 6.15.06 update on 06GRC power costs.xls Chart 2_04 07E Wild Horse Wind Expansion (C) (2)_Electric Rev Req Model (2009 GRC)  2 2 2" xfId="4030"/>
    <cellStyle name="_VC 6.15.06 update on 06GRC power costs.xls Chart 2_04 07E Wild Horse Wind Expansion (C) (2)_Electric Rev Req Model (2009 GRC)  2 3" xfId="4029"/>
    <cellStyle name="_VC 6.15.06 update on 06GRC power costs.xls Chart 2_04 07E Wild Horse Wind Expansion (C) (2)_Electric Rev Req Model (2009 GRC)  3" xfId="4028"/>
    <cellStyle name="_VC 6.15.06 update on 06GRC power costs.xls Chart 2_04 07E Wild Horse Wind Expansion (C) (2)_Electric Rev Req Model (2009 GRC)  3 2" xfId="4027"/>
    <cellStyle name="_VC 6.15.06 update on 06GRC power costs.xls Chart 2_04 07E Wild Horse Wind Expansion (C) (2)_Electric Rev Req Model (2009 GRC)  4" xfId="4026"/>
    <cellStyle name="_VC 6.15.06 update on 06GRC power costs.xls Chart 2_04 07E Wild Horse Wind Expansion (C) (2)_Electric Rev Req Model (2009 GRC) _DEM-WP(C) ENERG10C--ctn Mid-C_042010 2010GRC" xfId="4025"/>
    <cellStyle name="_VC 6.15.06 update on 06GRC power costs.xls Chart 2_04 07E Wild Horse Wind Expansion (C) (2)_Electric Rev Req Model (2009 GRC) Rebuttal" xfId="4024"/>
    <cellStyle name="_VC 6.15.06 update on 06GRC power costs.xls Chart 2_04 07E Wild Horse Wind Expansion (C) (2)_Electric Rev Req Model (2009 GRC) Rebuttal 2" xfId="4023"/>
    <cellStyle name="_VC 6.15.06 update on 06GRC power costs.xls Chart 2_04 07E Wild Horse Wind Expansion (C) (2)_Electric Rev Req Model (2009 GRC) Rebuttal 2 2" xfId="4022"/>
    <cellStyle name="_VC 6.15.06 update on 06GRC power costs.xls Chart 2_04 07E Wild Horse Wind Expansion (C) (2)_Electric Rev Req Model (2009 GRC) Rebuttal 2 2 2" xfId="4021"/>
    <cellStyle name="_VC 6.15.06 update on 06GRC power costs.xls Chart 2_04 07E Wild Horse Wind Expansion (C) (2)_Electric Rev Req Model (2009 GRC) Rebuttal 2 3" xfId="4020"/>
    <cellStyle name="_VC 6.15.06 update on 06GRC power costs.xls Chart 2_04 07E Wild Horse Wind Expansion (C) (2)_Electric Rev Req Model (2009 GRC) Rebuttal 3" xfId="4019"/>
    <cellStyle name="_VC 6.15.06 update on 06GRC power costs.xls Chart 2_04 07E Wild Horse Wind Expansion (C) (2)_Electric Rev Req Model (2009 GRC) Rebuttal 3 2" xfId="4018"/>
    <cellStyle name="_VC 6.15.06 update on 06GRC power costs.xls Chart 2_04 07E Wild Horse Wind Expansion (C) (2)_Electric Rev Req Model (2009 GRC) Rebuttal 4" xfId="4017"/>
    <cellStyle name="_VC 6.15.06 update on 06GRC power costs.xls Chart 2_04 07E Wild Horse Wind Expansion (C) (2)_Electric Rev Req Model (2009 GRC) Rebuttal REmoval of New  WH Solar AdjustMI" xfId="4016"/>
    <cellStyle name="_VC 6.15.06 update on 06GRC power costs.xls Chart 2_04 07E Wild Horse Wind Expansion (C) (2)_Electric Rev Req Model (2009 GRC) Rebuttal REmoval of New  WH Solar AdjustMI 2" xfId="4015"/>
    <cellStyle name="_VC 6.15.06 update on 06GRC power costs.xls Chart 2_04 07E Wild Horse Wind Expansion (C) (2)_Electric Rev Req Model (2009 GRC) Rebuttal REmoval of New  WH Solar AdjustMI 2 2" xfId="4014"/>
    <cellStyle name="_VC 6.15.06 update on 06GRC power costs.xls Chart 2_04 07E Wild Horse Wind Expansion (C) (2)_Electric Rev Req Model (2009 GRC) Rebuttal REmoval of New  WH Solar AdjustMI 2 2 2" xfId="4013"/>
    <cellStyle name="_VC 6.15.06 update on 06GRC power costs.xls Chart 2_04 07E Wild Horse Wind Expansion (C) (2)_Electric Rev Req Model (2009 GRC) Rebuttal REmoval of New  WH Solar AdjustMI 2 3" xfId="4012"/>
    <cellStyle name="_VC 6.15.06 update on 06GRC power costs.xls Chart 2_04 07E Wild Horse Wind Expansion (C) (2)_Electric Rev Req Model (2009 GRC) Rebuttal REmoval of New  WH Solar AdjustMI 3" xfId="4011"/>
    <cellStyle name="_VC 6.15.06 update on 06GRC power costs.xls Chart 2_04 07E Wild Horse Wind Expansion (C) (2)_Electric Rev Req Model (2009 GRC) Rebuttal REmoval of New  WH Solar AdjustMI 3 2" xfId="4010"/>
    <cellStyle name="_VC 6.15.06 update on 06GRC power costs.xls Chart 2_04 07E Wild Horse Wind Expansion (C) (2)_Electric Rev Req Model (2009 GRC) Rebuttal REmoval of New  WH Solar AdjustMI 4" xfId="4009"/>
    <cellStyle name="_VC 6.15.06 update on 06GRC power costs.xls Chart 2_04 07E Wild Horse Wind Expansion (C) (2)_Electric Rev Req Model (2009 GRC) Rebuttal REmoval of New  WH Solar AdjustMI_DEM-WP(C) ENERG10C--ctn Mid-C_042010 2010GRC" xfId="4008"/>
    <cellStyle name="_VC 6.15.06 update on 06GRC power costs.xls Chart 2_04 07E Wild Horse Wind Expansion (C) (2)_Electric Rev Req Model (2009 GRC) Revised 01-18-2010" xfId="4007"/>
    <cellStyle name="_VC 6.15.06 update on 06GRC power costs.xls Chart 2_04 07E Wild Horse Wind Expansion (C) (2)_Electric Rev Req Model (2009 GRC) Revised 01-18-2010 2" xfId="4006"/>
    <cellStyle name="_VC 6.15.06 update on 06GRC power costs.xls Chart 2_04 07E Wild Horse Wind Expansion (C) (2)_Electric Rev Req Model (2009 GRC) Revised 01-18-2010 2 2" xfId="4005"/>
    <cellStyle name="_VC 6.15.06 update on 06GRC power costs.xls Chart 2_04 07E Wild Horse Wind Expansion (C) (2)_Electric Rev Req Model (2009 GRC) Revised 01-18-2010 2 2 2" xfId="4004"/>
    <cellStyle name="_VC 6.15.06 update on 06GRC power costs.xls Chart 2_04 07E Wild Horse Wind Expansion (C) (2)_Electric Rev Req Model (2009 GRC) Revised 01-18-2010 2 3" xfId="4003"/>
    <cellStyle name="_VC 6.15.06 update on 06GRC power costs.xls Chart 2_04 07E Wild Horse Wind Expansion (C) (2)_Electric Rev Req Model (2009 GRC) Revised 01-18-2010 3" xfId="4002"/>
    <cellStyle name="_VC 6.15.06 update on 06GRC power costs.xls Chart 2_04 07E Wild Horse Wind Expansion (C) (2)_Electric Rev Req Model (2009 GRC) Revised 01-18-2010 3 2" xfId="4001"/>
    <cellStyle name="_VC 6.15.06 update on 06GRC power costs.xls Chart 2_04 07E Wild Horse Wind Expansion (C) (2)_Electric Rev Req Model (2009 GRC) Revised 01-18-2010 4" xfId="4000"/>
    <cellStyle name="_VC 6.15.06 update on 06GRC power costs.xls Chart 2_04 07E Wild Horse Wind Expansion (C) (2)_Electric Rev Req Model (2009 GRC) Revised 01-18-2010_DEM-WP(C) ENERG10C--ctn Mid-C_042010 2010GRC" xfId="3999"/>
    <cellStyle name="_VC 6.15.06 update on 06GRC power costs.xls Chart 2_04 07E Wild Horse Wind Expansion (C) (2)_Electric Rev Req Model (2010 GRC)" xfId="3998"/>
    <cellStyle name="_VC 6.15.06 update on 06GRC power costs.xls Chart 2_04 07E Wild Horse Wind Expansion (C) (2)_Electric Rev Req Model (2010 GRC) SF" xfId="3997"/>
    <cellStyle name="_VC 6.15.06 update on 06GRC power costs.xls Chart 2_04 07E Wild Horse Wind Expansion (C) (2)_Final Order Electric EXHIBIT A-1" xfId="3996"/>
    <cellStyle name="_VC 6.15.06 update on 06GRC power costs.xls Chart 2_04 07E Wild Horse Wind Expansion (C) (2)_Final Order Electric EXHIBIT A-1 2" xfId="3995"/>
    <cellStyle name="_VC 6.15.06 update on 06GRC power costs.xls Chart 2_04 07E Wild Horse Wind Expansion (C) (2)_Final Order Electric EXHIBIT A-1 2 2" xfId="3994"/>
    <cellStyle name="_VC 6.15.06 update on 06GRC power costs.xls Chart 2_04 07E Wild Horse Wind Expansion (C) (2)_Final Order Electric EXHIBIT A-1 2 2 2" xfId="3993"/>
    <cellStyle name="_VC 6.15.06 update on 06GRC power costs.xls Chart 2_04 07E Wild Horse Wind Expansion (C) (2)_Final Order Electric EXHIBIT A-1 2 3" xfId="3992"/>
    <cellStyle name="_VC 6.15.06 update on 06GRC power costs.xls Chart 2_04 07E Wild Horse Wind Expansion (C) (2)_Final Order Electric EXHIBIT A-1 3" xfId="3991"/>
    <cellStyle name="_VC 6.15.06 update on 06GRC power costs.xls Chart 2_04 07E Wild Horse Wind Expansion (C) (2)_Final Order Electric EXHIBIT A-1 3 2" xfId="3990"/>
    <cellStyle name="_VC 6.15.06 update on 06GRC power costs.xls Chart 2_04 07E Wild Horse Wind Expansion (C) (2)_Final Order Electric EXHIBIT A-1 4" xfId="3989"/>
    <cellStyle name="_VC 6.15.06 update on 06GRC power costs.xls Chart 2_04 07E Wild Horse Wind Expansion (C) (2)_TENASKA REGULATORY ASSET" xfId="3988"/>
    <cellStyle name="_VC 6.15.06 update on 06GRC power costs.xls Chart 2_04 07E Wild Horse Wind Expansion (C) (2)_TENASKA REGULATORY ASSET 2" xfId="3987"/>
    <cellStyle name="_VC 6.15.06 update on 06GRC power costs.xls Chart 2_04 07E Wild Horse Wind Expansion (C) (2)_TENASKA REGULATORY ASSET 2 2" xfId="3986"/>
    <cellStyle name="_VC 6.15.06 update on 06GRC power costs.xls Chart 2_04 07E Wild Horse Wind Expansion (C) (2)_TENASKA REGULATORY ASSET 2 2 2" xfId="3985"/>
    <cellStyle name="_VC 6.15.06 update on 06GRC power costs.xls Chart 2_04 07E Wild Horse Wind Expansion (C) (2)_TENASKA REGULATORY ASSET 2 3" xfId="3984"/>
    <cellStyle name="_VC 6.15.06 update on 06GRC power costs.xls Chart 2_04 07E Wild Horse Wind Expansion (C) (2)_TENASKA REGULATORY ASSET 3" xfId="3983"/>
    <cellStyle name="_VC 6.15.06 update on 06GRC power costs.xls Chart 2_04 07E Wild Horse Wind Expansion (C) (2)_TENASKA REGULATORY ASSET 3 2" xfId="3982"/>
    <cellStyle name="_VC 6.15.06 update on 06GRC power costs.xls Chart 2_04 07E Wild Horse Wind Expansion (C) (2)_TENASKA REGULATORY ASSET 4" xfId="3981"/>
    <cellStyle name="_VC 6.15.06 update on 06GRC power costs.xls Chart 2_16.37E Wild Horse Expansion DeferralRevwrkingfile SF" xfId="3980"/>
    <cellStyle name="_VC 6.15.06 update on 06GRC power costs.xls Chart 2_16.37E Wild Horse Expansion DeferralRevwrkingfile SF 2" xfId="3979"/>
    <cellStyle name="_VC 6.15.06 update on 06GRC power costs.xls Chart 2_16.37E Wild Horse Expansion DeferralRevwrkingfile SF 2 2" xfId="3978"/>
    <cellStyle name="_VC 6.15.06 update on 06GRC power costs.xls Chart 2_16.37E Wild Horse Expansion DeferralRevwrkingfile SF 2 2 2" xfId="3977"/>
    <cellStyle name="_VC 6.15.06 update on 06GRC power costs.xls Chart 2_16.37E Wild Horse Expansion DeferralRevwrkingfile SF 2 3" xfId="3976"/>
    <cellStyle name="_VC 6.15.06 update on 06GRC power costs.xls Chart 2_16.37E Wild Horse Expansion DeferralRevwrkingfile SF 3" xfId="3975"/>
    <cellStyle name="_VC 6.15.06 update on 06GRC power costs.xls Chart 2_16.37E Wild Horse Expansion DeferralRevwrkingfile SF 3 2" xfId="3974"/>
    <cellStyle name="_VC 6.15.06 update on 06GRC power costs.xls Chart 2_16.37E Wild Horse Expansion DeferralRevwrkingfile SF 4" xfId="3973"/>
    <cellStyle name="_VC 6.15.06 update on 06GRC power costs.xls Chart 2_16.37E Wild Horse Expansion DeferralRevwrkingfile SF_DEM-WP(C) ENERG10C--ctn Mid-C_042010 2010GRC" xfId="3972"/>
    <cellStyle name="_VC 6.15.06 update on 06GRC power costs.xls Chart 2_2009 Compliance Filing PCA Exhibits for GRC" xfId="3971"/>
    <cellStyle name="_VC 6.15.06 update on 06GRC power costs.xls Chart 2_2009 Compliance Filing PCA Exhibits for GRC 2" xfId="3970"/>
    <cellStyle name="_VC 6.15.06 update on 06GRC power costs.xls Chart 2_2009 GRC Compl Filing - Exhibit D" xfId="3969"/>
    <cellStyle name="_VC 6.15.06 update on 06GRC power costs.xls Chart 2_2009 GRC Compl Filing - Exhibit D 2" xfId="3968"/>
    <cellStyle name="_VC 6.15.06 update on 06GRC power costs.xls Chart 2_2009 GRC Compl Filing - Exhibit D 3" xfId="3967"/>
    <cellStyle name="_VC 6.15.06 update on 06GRC power costs.xls Chart 2_2009 GRC Compl Filing - Exhibit D_DEM-WP(C) ENERG10C--ctn Mid-C_042010 2010GRC" xfId="3966"/>
    <cellStyle name="_VC 6.15.06 update on 06GRC power costs.xls Chart 2_2010 PTC's July1_Dec31 2010 " xfId="3965"/>
    <cellStyle name="_VC 6.15.06 update on 06GRC power costs.xls Chart 2_2010 PTC's Sept10_Aug11 (Version 4)" xfId="3964"/>
    <cellStyle name="_VC 6.15.06 update on 06GRC power costs.xls Chart 2_3.01 Income Statement" xfId="3963"/>
    <cellStyle name="_VC 6.15.06 update on 06GRC power costs.xls Chart 2_4 31 Regulatory Assets and Liabilities  7 06- Exhibit D" xfId="3962"/>
    <cellStyle name="_VC 6.15.06 update on 06GRC power costs.xls Chart 2_4 31 Regulatory Assets and Liabilities  7 06- Exhibit D 2" xfId="3961"/>
    <cellStyle name="_VC 6.15.06 update on 06GRC power costs.xls Chart 2_4 31 Regulatory Assets and Liabilities  7 06- Exhibit D 2 2" xfId="3960"/>
    <cellStyle name="_VC 6.15.06 update on 06GRC power costs.xls Chart 2_4 31 Regulatory Assets and Liabilities  7 06- Exhibit D 2 2 2" xfId="3959"/>
    <cellStyle name="_VC 6.15.06 update on 06GRC power costs.xls Chart 2_4 31 Regulatory Assets and Liabilities  7 06- Exhibit D 2 3" xfId="3958"/>
    <cellStyle name="_VC 6.15.06 update on 06GRC power costs.xls Chart 2_4 31 Regulatory Assets and Liabilities  7 06- Exhibit D 3" xfId="3957"/>
    <cellStyle name="_VC 6.15.06 update on 06GRC power costs.xls Chart 2_4 31 Regulatory Assets and Liabilities  7 06- Exhibit D 3 2" xfId="3956"/>
    <cellStyle name="_VC 6.15.06 update on 06GRC power costs.xls Chart 2_4 31 Regulatory Assets and Liabilities  7 06- Exhibit D 4" xfId="3955"/>
    <cellStyle name="_VC 6.15.06 update on 06GRC power costs.xls Chart 2_4 31 Regulatory Assets and Liabilities  7 06- Exhibit D_DEM-WP(C) ENERG10C--ctn Mid-C_042010 2010GRC" xfId="3954"/>
    <cellStyle name="_VC 6.15.06 update on 06GRC power costs.xls Chart 2_4 31 Regulatory Assets and Liabilities  7 06- Exhibit D_NIM Summary" xfId="3953"/>
    <cellStyle name="_VC 6.15.06 update on 06GRC power costs.xls Chart 2_4 31 Regulatory Assets and Liabilities  7 06- Exhibit D_NIM Summary 2" xfId="3952"/>
    <cellStyle name="_VC 6.15.06 update on 06GRC power costs.xls Chart 2_4 31 Regulatory Assets and Liabilities  7 06- Exhibit D_NIM Summary 3" xfId="3951"/>
    <cellStyle name="_VC 6.15.06 update on 06GRC power costs.xls Chart 2_4 31 Regulatory Assets and Liabilities  7 06- Exhibit D_NIM Summary_DEM-WP(C) ENERG10C--ctn Mid-C_042010 2010GRC" xfId="3950"/>
    <cellStyle name="_VC 6.15.06 update on 06GRC power costs.xls Chart 2_4 31E Reg Asset  Liab and EXH D" xfId="3949"/>
    <cellStyle name="_VC 6.15.06 update on 06GRC power costs.xls Chart 2_4 31E Reg Asset  Liab and EXH D _ Aug 10 Filing (2)" xfId="3948"/>
    <cellStyle name="_VC 6.15.06 update on 06GRC power costs.xls Chart 2_4 32 Regulatory Assets and Liabilities  7 06- Exhibit D" xfId="3947"/>
    <cellStyle name="_VC 6.15.06 update on 06GRC power costs.xls Chart 2_4 32 Regulatory Assets and Liabilities  7 06- Exhibit D 2" xfId="3946"/>
    <cellStyle name="_VC 6.15.06 update on 06GRC power costs.xls Chart 2_4 32 Regulatory Assets and Liabilities  7 06- Exhibit D 2 2" xfId="3945"/>
    <cellStyle name="_VC 6.15.06 update on 06GRC power costs.xls Chart 2_4 32 Regulatory Assets and Liabilities  7 06- Exhibit D 2 2 2" xfId="3944"/>
    <cellStyle name="_VC 6.15.06 update on 06GRC power costs.xls Chart 2_4 32 Regulatory Assets and Liabilities  7 06- Exhibit D 2 3" xfId="3943"/>
    <cellStyle name="_VC 6.15.06 update on 06GRC power costs.xls Chart 2_4 32 Regulatory Assets and Liabilities  7 06- Exhibit D 3" xfId="3942"/>
    <cellStyle name="_VC 6.15.06 update on 06GRC power costs.xls Chart 2_4 32 Regulatory Assets and Liabilities  7 06- Exhibit D 3 2" xfId="3941"/>
    <cellStyle name="_VC 6.15.06 update on 06GRC power costs.xls Chart 2_4 32 Regulatory Assets and Liabilities  7 06- Exhibit D 4" xfId="3940"/>
    <cellStyle name="_VC 6.15.06 update on 06GRC power costs.xls Chart 2_4 32 Regulatory Assets and Liabilities  7 06- Exhibit D_DEM-WP(C) ENERG10C--ctn Mid-C_042010 2010GRC" xfId="3939"/>
    <cellStyle name="_VC 6.15.06 update on 06GRC power costs.xls Chart 2_4 32 Regulatory Assets and Liabilities  7 06- Exhibit D_NIM Summary" xfId="3938"/>
    <cellStyle name="_VC 6.15.06 update on 06GRC power costs.xls Chart 2_4 32 Regulatory Assets and Liabilities  7 06- Exhibit D_NIM Summary 2" xfId="3937"/>
    <cellStyle name="_VC 6.15.06 update on 06GRC power costs.xls Chart 2_4 32 Regulatory Assets and Liabilities  7 06- Exhibit D_NIM Summary 3" xfId="3936"/>
    <cellStyle name="_VC 6.15.06 update on 06GRC power costs.xls Chart 2_4 32 Regulatory Assets and Liabilities  7 06- Exhibit D_NIM Summary_DEM-WP(C) ENERG10C--ctn Mid-C_042010 2010GRC" xfId="3935"/>
    <cellStyle name="_VC 6.15.06 update on 06GRC power costs.xls Chart 2_6.06E Operating Expenses" xfId="3934"/>
    <cellStyle name="_VC 6.15.06 update on 06GRC power costs.xls Chart 2_ACCOUNTS" xfId="3933"/>
    <cellStyle name="_VC 6.15.06 update on 06GRC power costs.xls Chart 2_Att B to RECs proceeds proposal" xfId="3932"/>
    <cellStyle name="_VC 6.15.06 update on 06GRC power costs.xls Chart 2_AURORA Total New" xfId="3931"/>
    <cellStyle name="_VC 6.15.06 update on 06GRC power costs.xls Chart 2_AURORA Total New 2" xfId="3930"/>
    <cellStyle name="_VC 6.15.06 update on 06GRC power costs.xls Chart 2_Backup for Attachment B 2010-09-09" xfId="3929"/>
    <cellStyle name="_VC 6.15.06 update on 06GRC power costs.xls Chart 2_Bench Request - Attachment B" xfId="3928"/>
    <cellStyle name="_VC 6.15.06 update on 06GRC power costs.xls Chart 2_Book2" xfId="3927"/>
    <cellStyle name="_VC 6.15.06 update on 06GRC power costs.xls Chart 2_Book2 2" xfId="3926"/>
    <cellStyle name="_VC 6.15.06 update on 06GRC power costs.xls Chart 2_Book2 2 2" xfId="3925"/>
    <cellStyle name="_VC 6.15.06 update on 06GRC power costs.xls Chart 2_Book2 2 2 2" xfId="3924"/>
    <cellStyle name="_VC 6.15.06 update on 06GRC power costs.xls Chart 2_Book2 2 3" xfId="3923"/>
    <cellStyle name="_VC 6.15.06 update on 06GRC power costs.xls Chart 2_Book2 3" xfId="3922"/>
    <cellStyle name="_VC 6.15.06 update on 06GRC power costs.xls Chart 2_Book2 3 2" xfId="3921"/>
    <cellStyle name="_VC 6.15.06 update on 06GRC power costs.xls Chart 2_Book2 4" xfId="3920"/>
    <cellStyle name="_VC 6.15.06 update on 06GRC power costs.xls Chart 2_Book2_Adj Bench DR 3 for Initial Briefs (Electric)" xfId="3919"/>
    <cellStyle name="_VC 6.15.06 update on 06GRC power costs.xls Chart 2_Book2_Adj Bench DR 3 for Initial Briefs (Electric) 2" xfId="3918"/>
    <cellStyle name="_VC 6.15.06 update on 06GRC power costs.xls Chart 2_Book2_Adj Bench DR 3 for Initial Briefs (Electric) 2 2" xfId="3917"/>
    <cellStyle name="_VC 6.15.06 update on 06GRC power costs.xls Chart 2_Book2_Adj Bench DR 3 for Initial Briefs (Electric) 2 2 2" xfId="3916"/>
    <cellStyle name="_VC 6.15.06 update on 06GRC power costs.xls Chart 2_Book2_Adj Bench DR 3 for Initial Briefs (Electric) 2 3" xfId="3915"/>
    <cellStyle name="_VC 6.15.06 update on 06GRC power costs.xls Chart 2_Book2_Adj Bench DR 3 for Initial Briefs (Electric) 3" xfId="3914"/>
    <cellStyle name="_VC 6.15.06 update on 06GRC power costs.xls Chart 2_Book2_Adj Bench DR 3 for Initial Briefs (Electric) 3 2" xfId="3913"/>
    <cellStyle name="_VC 6.15.06 update on 06GRC power costs.xls Chart 2_Book2_Adj Bench DR 3 for Initial Briefs (Electric) 4" xfId="3912"/>
    <cellStyle name="_VC 6.15.06 update on 06GRC power costs.xls Chart 2_Book2_Adj Bench DR 3 for Initial Briefs (Electric)_DEM-WP(C) ENERG10C--ctn Mid-C_042010 2010GRC" xfId="3911"/>
    <cellStyle name="_VC 6.15.06 update on 06GRC power costs.xls Chart 2_Book2_DEM-WP(C) ENERG10C--ctn Mid-C_042010 2010GRC" xfId="3910"/>
    <cellStyle name="_VC 6.15.06 update on 06GRC power costs.xls Chart 2_Book2_Electric Rev Req Model (2009 GRC) Rebuttal" xfId="3909"/>
    <cellStyle name="_VC 6.15.06 update on 06GRC power costs.xls Chart 2_Book2_Electric Rev Req Model (2009 GRC) Rebuttal 2" xfId="3908"/>
    <cellStyle name="_VC 6.15.06 update on 06GRC power costs.xls Chart 2_Book2_Electric Rev Req Model (2009 GRC) Rebuttal 2 2" xfId="3907"/>
    <cellStyle name="_VC 6.15.06 update on 06GRC power costs.xls Chart 2_Book2_Electric Rev Req Model (2009 GRC) Rebuttal 2 2 2" xfId="3906"/>
    <cellStyle name="_VC 6.15.06 update on 06GRC power costs.xls Chart 2_Book2_Electric Rev Req Model (2009 GRC) Rebuttal 2 3" xfId="3905"/>
    <cellStyle name="_VC 6.15.06 update on 06GRC power costs.xls Chart 2_Book2_Electric Rev Req Model (2009 GRC) Rebuttal 3" xfId="3904"/>
    <cellStyle name="_VC 6.15.06 update on 06GRC power costs.xls Chart 2_Book2_Electric Rev Req Model (2009 GRC) Rebuttal 3 2" xfId="3903"/>
    <cellStyle name="_VC 6.15.06 update on 06GRC power costs.xls Chart 2_Book2_Electric Rev Req Model (2009 GRC) Rebuttal 4" xfId="3902"/>
    <cellStyle name="_VC 6.15.06 update on 06GRC power costs.xls Chart 2_Book2_Electric Rev Req Model (2009 GRC) Rebuttal REmoval of New  WH Solar AdjustMI" xfId="3901"/>
    <cellStyle name="_VC 6.15.06 update on 06GRC power costs.xls Chart 2_Book2_Electric Rev Req Model (2009 GRC) Rebuttal REmoval of New  WH Solar AdjustMI 2" xfId="3900"/>
    <cellStyle name="_VC 6.15.06 update on 06GRC power costs.xls Chart 2_Book2_Electric Rev Req Model (2009 GRC) Rebuttal REmoval of New  WH Solar AdjustMI 2 2" xfId="3899"/>
    <cellStyle name="_VC 6.15.06 update on 06GRC power costs.xls Chart 2_Book2_Electric Rev Req Model (2009 GRC) Rebuttal REmoval of New  WH Solar AdjustMI 2 2 2" xfId="3898"/>
    <cellStyle name="_VC 6.15.06 update on 06GRC power costs.xls Chart 2_Book2_Electric Rev Req Model (2009 GRC) Rebuttal REmoval of New  WH Solar AdjustMI 2 3" xfId="3897"/>
    <cellStyle name="_VC 6.15.06 update on 06GRC power costs.xls Chart 2_Book2_Electric Rev Req Model (2009 GRC) Rebuttal REmoval of New  WH Solar AdjustMI 3" xfId="3896"/>
    <cellStyle name="_VC 6.15.06 update on 06GRC power costs.xls Chart 2_Book2_Electric Rev Req Model (2009 GRC) Rebuttal REmoval of New  WH Solar AdjustMI 3 2" xfId="3895"/>
    <cellStyle name="_VC 6.15.06 update on 06GRC power costs.xls Chart 2_Book2_Electric Rev Req Model (2009 GRC) Rebuttal REmoval of New  WH Solar AdjustMI 4" xfId="3894"/>
    <cellStyle name="_VC 6.15.06 update on 06GRC power costs.xls Chart 2_Book2_Electric Rev Req Model (2009 GRC) Rebuttal REmoval of New  WH Solar AdjustMI_DEM-WP(C) ENERG10C--ctn Mid-C_042010 2010GRC" xfId="3893"/>
    <cellStyle name="_VC 6.15.06 update on 06GRC power costs.xls Chart 2_Book2_Electric Rev Req Model (2009 GRC) Revised 01-18-2010" xfId="3892"/>
    <cellStyle name="_VC 6.15.06 update on 06GRC power costs.xls Chart 2_Book2_Electric Rev Req Model (2009 GRC) Revised 01-18-2010 2" xfId="3891"/>
    <cellStyle name="_VC 6.15.06 update on 06GRC power costs.xls Chart 2_Book2_Electric Rev Req Model (2009 GRC) Revised 01-18-2010 2 2" xfId="3890"/>
    <cellStyle name="_VC 6.15.06 update on 06GRC power costs.xls Chart 2_Book2_Electric Rev Req Model (2009 GRC) Revised 01-18-2010 2 2 2" xfId="3889"/>
    <cellStyle name="_VC 6.15.06 update on 06GRC power costs.xls Chart 2_Book2_Electric Rev Req Model (2009 GRC) Revised 01-18-2010 2 3" xfId="3888"/>
    <cellStyle name="_VC 6.15.06 update on 06GRC power costs.xls Chart 2_Book2_Electric Rev Req Model (2009 GRC) Revised 01-18-2010 3" xfId="3887"/>
    <cellStyle name="_VC 6.15.06 update on 06GRC power costs.xls Chart 2_Book2_Electric Rev Req Model (2009 GRC) Revised 01-18-2010 3 2" xfId="3886"/>
    <cellStyle name="_VC 6.15.06 update on 06GRC power costs.xls Chart 2_Book2_Electric Rev Req Model (2009 GRC) Revised 01-18-2010 4" xfId="3885"/>
    <cellStyle name="_VC 6.15.06 update on 06GRC power costs.xls Chart 2_Book2_Electric Rev Req Model (2009 GRC) Revised 01-18-2010_DEM-WP(C) ENERG10C--ctn Mid-C_042010 2010GRC" xfId="3884"/>
    <cellStyle name="_VC 6.15.06 update on 06GRC power costs.xls Chart 2_Book2_Final Order Electric EXHIBIT A-1" xfId="3883"/>
    <cellStyle name="_VC 6.15.06 update on 06GRC power costs.xls Chart 2_Book2_Final Order Electric EXHIBIT A-1 2" xfId="3882"/>
    <cellStyle name="_VC 6.15.06 update on 06GRC power costs.xls Chart 2_Book2_Final Order Electric EXHIBIT A-1 2 2" xfId="3881"/>
    <cellStyle name="_VC 6.15.06 update on 06GRC power costs.xls Chart 2_Book2_Final Order Electric EXHIBIT A-1 2 2 2" xfId="3880"/>
    <cellStyle name="_VC 6.15.06 update on 06GRC power costs.xls Chart 2_Book2_Final Order Electric EXHIBIT A-1 2 3" xfId="3879"/>
    <cellStyle name="_VC 6.15.06 update on 06GRC power costs.xls Chart 2_Book2_Final Order Electric EXHIBIT A-1 3" xfId="3878"/>
    <cellStyle name="_VC 6.15.06 update on 06GRC power costs.xls Chart 2_Book2_Final Order Electric EXHIBIT A-1 3 2" xfId="3877"/>
    <cellStyle name="_VC 6.15.06 update on 06GRC power costs.xls Chart 2_Book2_Final Order Electric EXHIBIT A-1 4" xfId="3876"/>
    <cellStyle name="_VC 6.15.06 update on 06GRC power costs.xls Chart 2_Book4" xfId="3875"/>
    <cellStyle name="_VC 6.15.06 update on 06GRC power costs.xls Chart 2_Book4 2" xfId="3874"/>
    <cellStyle name="_VC 6.15.06 update on 06GRC power costs.xls Chart 2_Book4 2 2" xfId="3873"/>
    <cellStyle name="_VC 6.15.06 update on 06GRC power costs.xls Chart 2_Book4 2 2 2" xfId="3872"/>
    <cellStyle name="_VC 6.15.06 update on 06GRC power costs.xls Chart 2_Book4 2 3" xfId="3871"/>
    <cellStyle name="_VC 6.15.06 update on 06GRC power costs.xls Chart 2_Book4 3" xfId="3870"/>
    <cellStyle name="_VC 6.15.06 update on 06GRC power costs.xls Chart 2_Book4 3 2" xfId="3869"/>
    <cellStyle name="_VC 6.15.06 update on 06GRC power costs.xls Chart 2_Book4 4" xfId="3868"/>
    <cellStyle name="_VC 6.15.06 update on 06GRC power costs.xls Chart 2_Book4_DEM-WP(C) ENERG10C--ctn Mid-C_042010 2010GRC" xfId="3867"/>
    <cellStyle name="_VC 6.15.06 update on 06GRC power costs.xls Chart 2_Book9" xfId="3866"/>
    <cellStyle name="_VC 6.15.06 update on 06GRC power costs.xls Chart 2_Book9 2" xfId="3865"/>
    <cellStyle name="_VC 6.15.06 update on 06GRC power costs.xls Chart 2_Book9 2 2" xfId="3864"/>
    <cellStyle name="_VC 6.15.06 update on 06GRC power costs.xls Chart 2_Book9 2 2 2" xfId="3863"/>
    <cellStyle name="_VC 6.15.06 update on 06GRC power costs.xls Chart 2_Book9 2 3" xfId="3862"/>
    <cellStyle name="_VC 6.15.06 update on 06GRC power costs.xls Chart 2_Book9 3" xfId="3861"/>
    <cellStyle name="_VC 6.15.06 update on 06GRC power costs.xls Chart 2_Book9 3 2" xfId="3860"/>
    <cellStyle name="_VC 6.15.06 update on 06GRC power costs.xls Chart 2_Book9 4" xfId="3859"/>
    <cellStyle name="_VC 6.15.06 update on 06GRC power costs.xls Chart 2_Book9_DEM-WP(C) ENERG10C--ctn Mid-C_042010 2010GRC" xfId="3858"/>
    <cellStyle name="_VC 6.15.06 update on 06GRC power costs.xls Chart 2_Chelan PUD Power Costs (8-10)" xfId="3857"/>
    <cellStyle name="_VC 6.15.06 update on 06GRC power costs.xls Chart 2_DEM-WP(C) Chelan Power Costs" xfId="3856"/>
    <cellStyle name="_VC 6.15.06 update on 06GRC power costs.xls Chart 2_DEM-WP(C) ENERG10C--ctn Mid-C_042010 2010GRC" xfId="3855"/>
    <cellStyle name="_VC 6.15.06 update on 06GRC power costs.xls Chart 2_DEM-WP(C) Gas Transport 2010GRC" xfId="3854"/>
    <cellStyle name="_VC 6.15.06 update on 06GRC power costs.xls Chart 2_DWH-08 (Rate Spread &amp; Design Workpapers)" xfId="3853"/>
    <cellStyle name="_VC 6.15.06 update on 06GRC power costs.xls Chart 2_DWH-08 (Rate Spread &amp; Design Workpapers) 2" xfId="3852"/>
    <cellStyle name="_VC 6.15.06 update on 06GRC power costs.xls Chart 2_Exh A-1 resulting from UE-112050 effective Jan 1 2012" xfId="3851"/>
    <cellStyle name="_VC 6.15.06 update on 06GRC power costs.xls Chart 2_Exhibit A-1 effective 4-1-11 fr S Free 12-11" xfId="3850"/>
    <cellStyle name="_VC 6.15.06 update on 06GRC power costs.xls Chart 2_Final 2008 PTC Rate Design Workpapers 10.27.08" xfId="3849"/>
    <cellStyle name="_VC 6.15.06 update on 06GRC power costs.xls Chart 2_Final 2008 PTC Rate Design Workpapers 10.27.08 2" xfId="3848"/>
    <cellStyle name="_VC 6.15.06 update on 06GRC power costs.xls Chart 2_Gas Rev Req Model (2010 GRC)" xfId="3847"/>
    <cellStyle name="_VC 6.15.06 update on 06GRC power costs.xls Chart 2_INPUTS" xfId="3846"/>
    <cellStyle name="_VC 6.15.06 update on 06GRC power costs.xls Chart 2_INPUTS 2" xfId="3845"/>
    <cellStyle name="_VC 6.15.06 update on 06GRC power costs.xls Chart 2_INPUTS 2 2" xfId="3844"/>
    <cellStyle name="_VC 6.15.06 update on 06GRC power costs.xls Chart 2_INPUTS 2 2 2" xfId="3843"/>
    <cellStyle name="_VC 6.15.06 update on 06GRC power costs.xls Chart 2_INPUTS 2 3" xfId="3842"/>
    <cellStyle name="_VC 6.15.06 update on 06GRC power costs.xls Chart 2_INPUTS 3" xfId="3841"/>
    <cellStyle name="_VC 6.15.06 update on 06GRC power costs.xls Chart 2_INPUTS 3 2" xfId="3840"/>
    <cellStyle name="_VC 6.15.06 update on 06GRC power costs.xls Chart 2_INPUTS 4" xfId="3839"/>
    <cellStyle name="_VC 6.15.06 update on 06GRC power costs.xls Chart 2_Low Income 2010 RevRequirement" xfId="3838"/>
    <cellStyle name="_VC 6.15.06 update on 06GRC power costs.xls Chart 2_Low Income 2010 RevRequirement (2)" xfId="3837"/>
    <cellStyle name="_VC 6.15.06 update on 06GRC power costs.xls Chart 2_NIM Summary" xfId="3836"/>
    <cellStyle name="_VC 6.15.06 update on 06GRC power costs.xls Chart 2_NIM Summary 09GRC" xfId="3835"/>
    <cellStyle name="_VC 6.15.06 update on 06GRC power costs.xls Chart 2_NIM Summary 09GRC 2" xfId="3834"/>
    <cellStyle name="_VC 6.15.06 update on 06GRC power costs.xls Chart 2_NIM Summary 09GRC 3" xfId="3833"/>
    <cellStyle name="_VC 6.15.06 update on 06GRC power costs.xls Chart 2_NIM Summary 09GRC_DEM-WP(C) ENERG10C--ctn Mid-C_042010 2010GRC" xfId="3832"/>
    <cellStyle name="_VC 6.15.06 update on 06GRC power costs.xls Chart 2_NIM Summary 10" xfId="3831"/>
    <cellStyle name="_VC 6.15.06 update on 06GRC power costs.xls Chart 2_NIM Summary 2" xfId="3830"/>
    <cellStyle name="_VC 6.15.06 update on 06GRC power costs.xls Chart 2_NIM Summary 3" xfId="3829"/>
    <cellStyle name="_VC 6.15.06 update on 06GRC power costs.xls Chart 2_NIM Summary 4" xfId="3828"/>
    <cellStyle name="_VC 6.15.06 update on 06GRC power costs.xls Chart 2_NIM Summary 5" xfId="3827"/>
    <cellStyle name="_VC 6.15.06 update on 06GRC power costs.xls Chart 2_NIM Summary 6" xfId="3826"/>
    <cellStyle name="_VC 6.15.06 update on 06GRC power costs.xls Chart 2_NIM Summary 7" xfId="3825"/>
    <cellStyle name="_VC 6.15.06 update on 06GRC power costs.xls Chart 2_NIM Summary 8" xfId="3824"/>
    <cellStyle name="_VC 6.15.06 update on 06GRC power costs.xls Chart 2_NIM Summary 9" xfId="3823"/>
    <cellStyle name="_VC 6.15.06 update on 06GRC power costs.xls Chart 2_NIM Summary_DEM-WP(C) ENERG10C--ctn Mid-C_042010 2010GRC" xfId="3822"/>
    <cellStyle name="_VC 6.15.06 update on 06GRC power costs.xls Chart 2_Oct2010toSep2011LwIncLead" xfId="3821"/>
    <cellStyle name="_VC 6.15.06 update on 06GRC power costs.xls Chart 2_PCA 10 -  Exhibit D Dec 2011" xfId="3820"/>
    <cellStyle name="_VC 6.15.06 update on 06GRC power costs.xls Chart 2_PCA 10 -  Exhibit D from A Kellogg Jan 2011" xfId="3819"/>
    <cellStyle name="_VC 6.15.06 update on 06GRC power costs.xls Chart 2_PCA 10 -  Exhibit D from A Kellogg July 2011" xfId="3818"/>
    <cellStyle name="_VC 6.15.06 update on 06GRC power costs.xls Chart 2_PCA 10 -  Exhibit D from S Free Rcv'd 12-11" xfId="3817"/>
    <cellStyle name="_VC 6.15.06 update on 06GRC power costs.xls Chart 2_PCA 11 -  Exhibit D Apr 2012 fr A Kellogg v2" xfId="3816"/>
    <cellStyle name="_VC 6.15.06 update on 06GRC power costs.xls Chart 2_PCA 11 -  Exhibit D Jan 2012 fr A Kellogg" xfId="3815"/>
    <cellStyle name="_VC 6.15.06 update on 06GRC power costs.xls Chart 2_PCA 11 -  Exhibit D Jan 2012 WF" xfId="3814"/>
    <cellStyle name="_VC 6.15.06 update on 06GRC power costs.xls Chart 2_PCA 9 -  Exhibit D April 2010" xfId="3813"/>
    <cellStyle name="_VC 6.15.06 update on 06GRC power costs.xls Chart 2_PCA 9 -  Exhibit D April 2010 (3)" xfId="3812"/>
    <cellStyle name="_VC 6.15.06 update on 06GRC power costs.xls Chart 2_PCA 9 -  Exhibit D April 2010 (3) 2" xfId="3811"/>
    <cellStyle name="_VC 6.15.06 update on 06GRC power costs.xls Chart 2_PCA 9 -  Exhibit D April 2010 (3) 3" xfId="3810"/>
    <cellStyle name="_VC 6.15.06 update on 06GRC power costs.xls Chart 2_PCA 9 -  Exhibit D April 2010 (3)_DEM-WP(C) ENERG10C--ctn Mid-C_042010 2010GRC" xfId="3809"/>
    <cellStyle name="_VC 6.15.06 update on 06GRC power costs.xls Chart 2_PCA 9 -  Exhibit D April 2010 2" xfId="3808"/>
    <cellStyle name="_VC 6.15.06 update on 06GRC power costs.xls Chart 2_PCA 9 -  Exhibit D April 2010 3" xfId="3807"/>
    <cellStyle name="_VC 6.15.06 update on 06GRC power costs.xls Chart 2_PCA 9 -  Exhibit D April 2010 4" xfId="3806"/>
    <cellStyle name="_VC 6.15.06 update on 06GRC power costs.xls Chart 2_PCA 9 -  Exhibit D April 2010 5" xfId="3805"/>
    <cellStyle name="_VC 6.15.06 update on 06GRC power costs.xls Chart 2_PCA 9 -  Exhibit D April 2010 6" xfId="3804"/>
    <cellStyle name="_VC 6.15.06 update on 06GRC power costs.xls Chart 2_PCA 9 -  Exhibit D April 2010 7" xfId="3803"/>
    <cellStyle name="_VC 6.15.06 update on 06GRC power costs.xls Chart 2_PCA 9 -  Exhibit D Nov 2010" xfId="3802"/>
    <cellStyle name="_VC 6.15.06 update on 06GRC power costs.xls Chart 2_PCA 9 -  Exhibit D Nov 2010 2" xfId="3801"/>
    <cellStyle name="_VC 6.15.06 update on 06GRC power costs.xls Chart 2_PCA 9 - Exhibit D at August 2010" xfId="3800"/>
    <cellStyle name="_VC 6.15.06 update on 06GRC power costs.xls Chart 2_PCA 9 - Exhibit D at August 2010 2" xfId="3799"/>
    <cellStyle name="_VC 6.15.06 update on 06GRC power costs.xls Chart 2_PCA 9 - Exhibit D June 2010 GRC" xfId="3798"/>
    <cellStyle name="_VC 6.15.06 update on 06GRC power costs.xls Chart 2_PCA 9 - Exhibit D June 2010 GRC 2" xfId="3797"/>
    <cellStyle name="_VC 6.15.06 update on 06GRC power costs.xls Chart 2_Power Costs - Comparison bx Rbtl-Staff-Jt-PC" xfId="3796"/>
    <cellStyle name="_VC 6.15.06 update on 06GRC power costs.xls Chart 2_Power Costs - Comparison bx Rbtl-Staff-Jt-PC 2" xfId="3795"/>
    <cellStyle name="_VC 6.15.06 update on 06GRC power costs.xls Chart 2_Power Costs - Comparison bx Rbtl-Staff-Jt-PC 2 2" xfId="3794"/>
    <cellStyle name="_VC 6.15.06 update on 06GRC power costs.xls Chart 2_Power Costs - Comparison bx Rbtl-Staff-Jt-PC 2 2 2" xfId="3793"/>
    <cellStyle name="_VC 6.15.06 update on 06GRC power costs.xls Chart 2_Power Costs - Comparison bx Rbtl-Staff-Jt-PC 2 3" xfId="3792"/>
    <cellStyle name="_VC 6.15.06 update on 06GRC power costs.xls Chart 2_Power Costs - Comparison bx Rbtl-Staff-Jt-PC 3" xfId="3791"/>
    <cellStyle name="_VC 6.15.06 update on 06GRC power costs.xls Chart 2_Power Costs - Comparison bx Rbtl-Staff-Jt-PC 3 2" xfId="3790"/>
    <cellStyle name="_VC 6.15.06 update on 06GRC power costs.xls Chart 2_Power Costs - Comparison bx Rbtl-Staff-Jt-PC 4" xfId="3789"/>
    <cellStyle name="_VC 6.15.06 update on 06GRC power costs.xls Chart 2_Power Costs - Comparison bx Rbtl-Staff-Jt-PC_Adj Bench DR 3 for Initial Briefs (Electric)" xfId="3788"/>
    <cellStyle name="_VC 6.15.06 update on 06GRC power costs.xls Chart 2_Power Costs - Comparison bx Rbtl-Staff-Jt-PC_Adj Bench DR 3 for Initial Briefs (Electric) 2" xfId="3787"/>
    <cellStyle name="_VC 6.15.06 update on 06GRC power costs.xls Chart 2_Power Costs - Comparison bx Rbtl-Staff-Jt-PC_Adj Bench DR 3 for Initial Briefs (Electric) 2 2" xfId="3786"/>
    <cellStyle name="_VC 6.15.06 update on 06GRC power costs.xls Chart 2_Power Costs - Comparison bx Rbtl-Staff-Jt-PC_Adj Bench DR 3 for Initial Briefs (Electric) 2 2 2" xfId="3785"/>
    <cellStyle name="_VC 6.15.06 update on 06GRC power costs.xls Chart 2_Power Costs - Comparison bx Rbtl-Staff-Jt-PC_Adj Bench DR 3 for Initial Briefs (Electric) 2 3" xfId="3784"/>
    <cellStyle name="_VC 6.15.06 update on 06GRC power costs.xls Chart 2_Power Costs - Comparison bx Rbtl-Staff-Jt-PC_Adj Bench DR 3 for Initial Briefs (Electric) 3" xfId="3783"/>
    <cellStyle name="_VC 6.15.06 update on 06GRC power costs.xls Chart 2_Power Costs - Comparison bx Rbtl-Staff-Jt-PC_Adj Bench DR 3 for Initial Briefs (Electric) 3 2" xfId="3782"/>
    <cellStyle name="_VC 6.15.06 update on 06GRC power costs.xls Chart 2_Power Costs - Comparison bx Rbtl-Staff-Jt-PC_Adj Bench DR 3 for Initial Briefs (Electric) 4" xfId="3781"/>
    <cellStyle name="_VC 6.15.06 update on 06GRC power costs.xls Chart 2_Power Costs - Comparison bx Rbtl-Staff-Jt-PC_Adj Bench DR 3 for Initial Briefs (Electric)_DEM-WP(C) ENERG10C--ctn Mid-C_042010 2010GRC" xfId="3780"/>
    <cellStyle name="_VC 6.15.06 update on 06GRC power costs.xls Chart 2_Power Costs - Comparison bx Rbtl-Staff-Jt-PC_DEM-WP(C) ENERG10C--ctn Mid-C_042010 2010GRC" xfId="3779"/>
    <cellStyle name="_VC 6.15.06 update on 06GRC power costs.xls Chart 2_Power Costs - Comparison bx Rbtl-Staff-Jt-PC_Electric Rev Req Model (2009 GRC) Rebuttal" xfId="3778"/>
    <cellStyle name="_VC 6.15.06 update on 06GRC power costs.xls Chart 2_Power Costs - Comparison bx Rbtl-Staff-Jt-PC_Electric Rev Req Model (2009 GRC) Rebuttal 2" xfId="3777"/>
    <cellStyle name="_VC 6.15.06 update on 06GRC power costs.xls Chart 2_Power Costs - Comparison bx Rbtl-Staff-Jt-PC_Electric Rev Req Model (2009 GRC) Rebuttal 2 2" xfId="3776"/>
    <cellStyle name="_VC 6.15.06 update on 06GRC power costs.xls Chart 2_Power Costs - Comparison bx Rbtl-Staff-Jt-PC_Electric Rev Req Model (2009 GRC) Rebuttal 2 2 2" xfId="3775"/>
    <cellStyle name="_VC 6.15.06 update on 06GRC power costs.xls Chart 2_Power Costs - Comparison bx Rbtl-Staff-Jt-PC_Electric Rev Req Model (2009 GRC) Rebuttal 2 3" xfId="3774"/>
    <cellStyle name="_VC 6.15.06 update on 06GRC power costs.xls Chart 2_Power Costs - Comparison bx Rbtl-Staff-Jt-PC_Electric Rev Req Model (2009 GRC) Rebuttal 3" xfId="3773"/>
    <cellStyle name="_VC 6.15.06 update on 06GRC power costs.xls Chart 2_Power Costs - Comparison bx Rbtl-Staff-Jt-PC_Electric Rev Req Model (2009 GRC) Rebuttal 3 2" xfId="3772"/>
    <cellStyle name="_VC 6.15.06 update on 06GRC power costs.xls Chart 2_Power Costs - Comparison bx Rbtl-Staff-Jt-PC_Electric Rev Req Model (2009 GRC) Rebuttal 4" xfId="3771"/>
    <cellStyle name="_VC 6.15.06 update on 06GRC power costs.xls Chart 2_Power Costs - Comparison bx Rbtl-Staff-Jt-PC_Electric Rev Req Model (2009 GRC) Rebuttal REmoval of New  WH Solar AdjustMI" xfId="3770"/>
    <cellStyle name="_VC 6.15.06 update on 06GRC power costs.xls Chart 2_Power Costs - Comparison bx Rbtl-Staff-Jt-PC_Electric Rev Req Model (2009 GRC) Rebuttal REmoval of New  WH Solar AdjustMI 2" xfId="3769"/>
    <cellStyle name="_VC 6.15.06 update on 06GRC power costs.xls Chart 2_Power Costs - Comparison bx Rbtl-Staff-Jt-PC_Electric Rev Req Model (2009 GRC) Rebuttal REmoval of New  WH Solar AdjustMI 2 2" xfId="3768"/>
    <cellStyle name="_VC 6.15.06 update on 06GRC power costs.xls Chart 2_Power Costs - Comparison bx Rbtl-Staff-Jt-PC_Electric Rev Req Model (2009 GRC) Rebuttal REmoval of New  WH Solar AdjustMI 2 2 2" xfId="3767"/>
    <cellStyle name="_VC 6.15.06 update on 06GRC power costs.xls Chart 2_Power Costs - Comparison bx Rbtl-Staff-Jt-PC_Electric Rev Req Model (2009 GRC) Rebuttal REmoval of New  WH Solar AdjustMI 2 3" xfId="3766"/>
    <cellStyle name="_VC 6.15.06 update on 06GRC power costs.xls Chart 2_Power Costs - Comparison bx Rbtl-Staff-Jt-PC_Electric Rev Req Model (2009 GRC) Rebuttal REmoval of New  WH Solar AdjustMI 3" xfId="3765"/>
    <cellStyle name="_VC 6.15.06 update on 06GRC power costs.xls Chart 2_Power Costs - Comparison bx Rbtl-Staff-Jt-PC_Electric Rev Req Model (2009 GRC) Rebuttal REmoval of New  WH Solar AdjustMI 3 2" xfId="3764"/>
    <cellStyle name="_VC 6.15.06 update on 06GRC power costs.xls Chart 2_Power Costs - Comparison bx Rbtl-Staff-Jt-PC_Electric Rev Req Model (2009 GRC) Rebuttal REmoval of New  WH Solar AdjustMI 4" xfId="3763"/>
    <cellStyle name="_VC 6.15.06 update on 06GRC power costs.xls Chart 2_Power Costs - Comparison bx Rbtl-Staff-Jt-PC_Electric Rev Req Model (2009 GRC) Rebuttal REmoval of New  WH Solar AdjustMI_DEM-WP(C) ENERG10C--ctn Mid-C_042010 2010GRC" xfId="3762"/>
    <cellStyle name="_VC 6.15.06 update on 06GRC power costs.xls Chart 2_Power Costs - Comparison bx Rbtl-Staff-Jt-PC_Electric Rev Req Model (2009 GRC) Revised 01-18-2010" xfId="3761"/>
    <cellStyle name="_VC 6.15.06 update on 06GRC power costs.xls Chart 2_Power Costs - Comparison bx Rbtl-Staff-Jt-PC_Electric Rev Req Model (2009 GRC) Revised 01-18-2010 2" xfId="3760"/>
    <cellStyle name="_VC 6.15.06 update on 06GRC power costs.xls Chart 2_Power Costs - Comparison bx Rbtl-Staff-Jt-PC_Electric Rev Req Model (2009 GRC) Revised 01-18-2010 2 2" xfId="3759"/>
    <cellStyle name="_VC 6.15.06 update on 06GRC power costs.xls Chart 2_Power Costs - Comparison bx Rbtl-Staff-Jt-PC_Electric Rev Req Model (2009 GRC) Revised 01-18-2010 2 2 2" xfId="3758"/>
    <cellStyle name="_VC 6.15.06 update on 06GRC power costs.xls Chart 2_Power Costs - Comparison bx Rbtl-Staff-Jt-PC_Electric Rev Req Model (2009 GRC) Revised 01-18-2010 2 3" xfId="3757"/>
    <cellStyle name="_VC 6.15.06 update on 06GRC power costs.xls Chart 2_Power Costs - Comparison bx Rbtl-Staff-Jt-PC_Electric Rev Req Model (2009 GRC) Revised 01-18-2010 3" xfId="3756"/>
    <cellStyle name="_VC 6.15.06 update on 06GRC power costs.xls Chart 2_Power Costs - Comparison bx Rbtl-Staff-Jt-PC_Electric Rev Req Model (2009 GRC) Revised 01-18-2010 3 2" xfId="3755"/>
    <cellStyle name="_VC 6.15.06 update on 06GRC power costs.xls Chart 2_Power Costs - Comparison bx Rbtl-Staff-Jt-PC_Electric Rev Req Model (2009 GRC) Revised 01-18-2010 4" xfId="3754"/>
    <cellStyle name="_VC 6.15.06 update on 06GRC power costs.xls Chart 2_Power Costs - Comparison bx Rbtl-Staff-Jt-PC_Electric Rev Req Model (2009 GRC) Revised 01-18-2010_DEM-WP(C) ENERG10C--ctn Mid-C_042010 2010GRC" xfId="3753"/>
    <cellStyle name="_VC 6.15.06 update on 06GRC power costs.xls Chart 2_Power Costs - Comparison bx Rbtl-Staff-Jt-PC_Final Order Electric EXHIBIT A-1" xfId="3752"/>
    <cellStyle name="_VC 6.15.06 update on 06GRC power costs.xls Chart 2_Power Costs - Comparison bx Rbtl-Staff-Jt-PC_Final Order Electric EXHIBIT A-1 2" xfId="3751"/>
    <cellStyle name="_VC 6.15.06 update on 06GRC power costs.xls Chart 2_Power Costs - Comparison bx Rbtl-Staff-Jt-PC_Final Order Electric EXHIBIT A-1 2 2" xfId="3750"/>
    <cellStyle name="_VC 6.15.06 update on 06GRC power costs.xls Chart 2_Power Costs - Comparison bx Rbtl-Staff-Jt-PC_Final Order Electric EXHIBIT A-1 2 2 2" xfId="3749"/>
    <cellStyle name="_VC 6.15.06 update on 06GRC power costs.xls Chart 2_Power Costs - Comparison bx Rbtl-Staff-Jt-PC_Final Order Electric EXHIBIT A-1 2 3" xfId="3748"/>
    <cellStyle name="_VC 6.15.06 update on 06GRC power costs.xls Chart 2_Power Costs - Comparison bx Rbtl-Staff-Jt-PC_Final Order Electric EXHIBIT A-1 3" xfId="3747"/>
    <cellStyle name="_VC 6.15.06 update on 06GRC power costs.xls Chart 2_Power Costs - Comparison bx Rbtl-Staff-Jt-PC_Final Order Electric EXHIBIT A-1 3 2" xfId="3746"/>
    <cellStyle name="_VC 6.15.06 update on 06GRC power costs.xls Chart 2_Power Costs - Comparison bx Rbtl-Staff-Jt-PC_Final Order Electric EXHIBIT A-1 4" xfId="3745"/>
    <cellStyle name="_VC 6.15.06 update on 06GRC power costs.xls Chart 2_Production Adj 4.37" xfId="3744"/>
    <cellStyle name="_VC 6.15.06 update on 06GRC power costs.xls Chart 2_Production Adj 4.37 2" xfId="3743"/>
    <cellStyle name="_VC 6.15.06 update on 06GRC power costs.xls Chart 2_Production Adj 4.37 2 2" xfId="3742"/>
    <cellStyle name="_VC 6.15.06 update on 06GRC power costs.xls Chart 2_Production Adj 4.37 2 2 2" xfId="3741"/>
    <cellStyle name="_VC 6.15.06 update on 06GRC power costs.xls Chart 2_Production Adj 4.37 2 3" xfId="3740"/>
    <cellStyle name="_VC 6.15.06 update on 06GRC power costs.xls Chart 2_Production Adj 4.37 3" xfId="3739"/>
    <cellStyle name="_VC 6.15.06 update on 06GRC power costs.xls Chart 2_Production Adj 4.37 3 2" xfId="3738"/>
    <cellStyle name="_VC 6.15.06 update on 06GRC power costs.xls Chart 2_Purchased Power Adj 4.03" xfId="3737"/>
    <cellStyle name="_VC 6.15.06 update on 06GRC power costs.xls Chart 2_Purchased Power Adj 4.03 2" xfId="3736"/>
    <cellStyle name="_VC 6.15.06 update on 06GRC power costs.xls Chart 2_Purchased Power Adj 4.03 2 2" xfId="3735"/>
    <cellStyle name="_VC 6.15.06 update on 06GRC power costs.xls Chart 2_Purchased Power Adj 4.03 2 2 2" xfId="3734"/>
    <cellStyle name="_VC 6.15.06 update on 06GRC power costs.xls Chart 2_Purchased Power Adj 4.03 2 3" xfId="3733"/>
    <cellStyle name="_VC 6.15.06 update on 06GRC power costs.xls Chart 2_Purchased Power Adj 4.03 3" xfId="3732"/>
    <cellStyle name="_VC 6.15.06 update on 06GRC power costs.xls Chart 2_Purchased Power Adj 4.03 3 2" xfId="3731"/>
    <cellStyle name="_VC 6.15.06 update on 06GRC power costs.xls Chart 2_Rebuttal Power Costs" xfId="3730"/>
    <cellStyle name="_VC 6.15.06 update on 06GRC power costs.xls Chart 2_Rebuttal Power Costs 2" xfId="3729"/>
    <cellStyle name="_VC 6.15.06 update on 06GRC power costs.xls Chart 2_Rebuttal Power Costs 2 2" xfId="3728"/>
    <cellStyle name="_VC 6.15.06 update on 06GRC power costs.xls Chart 2_Rebuttal Power Costs 2 2 2" xfId="3727"/>
    <cellStyle name="_VC 6.15.06 update on 06GRC power costs.xls Chart 2_Rebuttal Power Costs 2 3" xfId="3726"/>
    <cellStyle name="_VC 6.15.06 update on 06GRC power costs.xls Chart 2_Rebuttal Power Costs 3" xfId="3725"/>
    <cellStyle name="_VC 6.15.06 update on 06GRC power costs.xls Chart 2_Rebuttal Power Costs 3 2" xfId="3724"/>
    <cellStyle name="_VC 6.15.06 update on 06GRC power costs.xls Chart 2_Rebuttal Power Costs 4" xfId="3723"/>
    <cellStyle name="_VC 6.15.06 update on 06GRC power costs.xls Chart 2_Rebuttal Power Costs_Adj Bench DR 3 for Initial Briefs (Electric)" xfId="3722"/>
    <cellStyle name="_VC 6.15.06 update on 06GRC power costs.xls Chart 2_Rebuttal Power Costs_Adj Bench DR 3 for Initial Briefs (Electric) 2" xfId="3721"/>
    <cellStyle name="_VC 6.15.06 update on 06GRC power costs.xls Chart 2_Rebuttal Power Costs_Adj Bench DR 3 for Initial Briefs (Electric) 2 2" xfId="3720"/>
    <cellStyle name="_VC 6.15.06 update on 06GRC power costs.xls Chart 2_Rebuttal Power Costs_Adj Bench DR 3 for Initial Briefs (Electric) 2 2 2" xfId="3719"/>
    <cellStyle name="_VC 6.15.06 update on 06GRC power costs.xls Chart 2_Rebuttal Power Costs_Adj Bench DR 3 for Initial Briefs (Electric) 2 3" xfId="3718"/>
    <cellStyle name="_VC 6.15.06 update on 06GRC power costs.xls Chart 2_Rebuttal Power Costs_Adj Bench DR 3 for Initial Briefs (Electric) 3" xfId="3717"/>
    <cellStyle name="_VC 6.15.06 update on 06GRC power costs.xls Chart 2_Rebuttal Power Costs_Adj Bench DR 3 for Initial Briefs (Electric) 3 2" xfId="3716"/>
    <cellStyle name="_VC 6.15.06 update on 06GRC power costs.xls Chart 2_Rebuttal Power Costs_Adj Bench DR 3 for Initial Briefs (Electric) 4" xfId="3715"/>
    <cellStyle name="_VC 6.15.06 update on 06GRC power costs.xls Chart 2_Rebuttal Power Costs_Adj Bench DR 3 for Initial Briefs (Electric)_DEM-WP(C) ENERG10C--ctn Mid-C_042010 2010GRC" xfId="3714"/>
    <cellStyle name="_VC 6.15.06 update on 06GRC power costs.xls Chart 2_Rebuttal Power Costs_DEM-WP(C) ENERG10C--ctn Mid-C_042010 2010GRC" xfId="3713"/>
    <cellStyle name="_VC 6.15.06 update on 06GRC power costs.xls Chart 2_Rebuttal Power Costs_Electric Rev Req Model (2009 GRC) Rebuttal" xfId="3712"/>
    <cellStyle name="_VC 6.15.06 update on 06GRC power costs.xls Chart 2_Rebuttal Power Costs_Electric Rev Req Model (2009 GRC) Rebuttal 2" xfId="3711"/>
    <cellStyle name="_VC 6.15.06 update on 06GRC power costs.xls Chart 2_Rebuttal Power Costs_Electric Rev Req Model (2009 GRC) Rebuttal 2 2" xfId="3710"/>
    <cellStyle name="_VC 6.15.06 update on 06GRC power costs.xls Chart 2_Rebuttal Power Costs_Electric Rev Req Model (2009 GRC) Rebuttal 2 2 2" xfId="3709"/>
    <cellStyle name="_VC 6.15.06 update on 06GRC power costs.xls Chart 2_Rebuttal Power Costs_Electric Rev Req Model (2009 GRC) Rebuttal 2 3" xfId="3708"/>
    <cellStyle name="_VC 6.15.06 update on 06GRC power costs.xls Chart 2_Rebuttal Power Costs_Electric Rev Req Model (2009 GRC) Rebuttal 3" xfId="3707"/>
    <cellStyle name="_VC 6.15.06 update on 06GRC power costs.xls Chart 2_Rebuttal Power Costs_Electric Rev Req Model (2009 GRC) Rebuttal 3 2" xfId="3706"/>
    <cellStyle name="_VC 6.15.06 update on 06GRC power costs.xls Chart 2_Rebuttal Power Costs_Electric Rev Req Model (2009 GRC) Rebuttal 4" xfId="3705"/>
    <cellStyle name="_VC 6.15.06 update on 06GRC power costs.xls Chart 2_Rebuttal Power Costs_Electric Rev Req Model (2009 GRC) Rebuttal REmoval of New  WH Solar AdjustMI" xfId="3704"/>
    <cellStyle name="_VC 6.15.06 update on 06GRC power costs.xls Chart 2_Rebuttal Power Costs_Electric Rev Req Model (2009 GRC) Rebuttal REmoval of New  WH Solar AdjustMI 2" xfId="3703"/>
    <cellStyle name="_VC 6.15.06 update on 06GRC power costs.xls Chart 2_Rebuttal Power Costs_Electric Rev Req Model (2009 GRC) Rebuttal REmoval of New  WH Solar AdjustMI 2 2" xfId="3702"/>
    <cellStyle name="_VC 6.15.06 update on 06GRC power costs.xls Chart 2_Rebuttal Power Costs_Electric Rev Req Model (2009 GRC) Rebuttal REmoval of New  WH Solar AdjustMI 2 2 2" xfId="3701"/>
    <cellStyle name="_VC 6.15.06 update on 06GRC power costs.xls Chart 2_Rebuttal Power Costs_Electric Rev Req Model (2009 GRC) Rebuttal REmoval of New  WH Solar AdjustMI 2 3" xfId="3700"/>
    <cellStyle name="_VC 6.15.06 update on 06GRC power costs.xls Chart 2_Rebuttal Power Costs_Electric Rev Req Model (2009 GRC) Rebuttal REmoval of New  WH Solar AdjustMI 3" xfId="3699"/>
    <cellStyle name="_VC 6.15.06 update on 06GRC power costs.xls Chart 2_Rebuttal Power Costs_Electric Rev Req Model (2009 GRC) Rebuttal REmoval of New  WH Solar AdjustMI 3 2" xfId="3698"/>
    <cellStyle name="_VC 6.15.06 update on 06GRC power costs.xls Chart 2_Rebuttal Power Costs_Electric Rev Req Model (2009 GRC) Rebuttal REmoval of New  WH Solar AdjustMI 4" xfId="3697"/>
    <cellStyle name="_VC 6.15.06 update on 06GRC power costs.xls Chart 2_Rebuttal Power Costs_Electric Rev Req Model (2009 GRC) Rebuttal REmoval of New  WH Solar AdjustMI_DEM-WP(C) ENERG10C--ctn Mid-C_042010 2010GRC" xfId="3696"/>
    <cellStyle name="_VC 6.15.06 update on 06GRC power costs.xls Chart 2_Rebuttal Power Costs_Electric Rev Req Model (2009 GRC) Revised 01-18-2010" xfId="3695"/>
    <cellStyle name="_VC 6.15.06 update on 06GRC power costs.xls Chart 2_Rebuttal Power Costs_Electric Rev Req Model (2009 GRC) Revised 01-18-2010 2" xfId="3694"/>
    <cellStyle name="_VC 6.15.06 update on 06GRC power costs.xls Chart 2_Rebuttal Power Costs_Electric Rev Req Model (2009 GRC) Revised 01-18-2010 2 2" xfId="3693"/>
    <cellStyle name="_VC 6.15.06 update on 06GRC power costs.xls Chart 2_Rebuttal Power Costs_Electric Rev Req Model (2009 GRC) Revised 01-18-2010 2 2 2" xfId="3692"/>
    <cellStyle name="_VC 6.15.06 update on 06GRC power costs.xls Chart 2_Rebuttal Power Costs_Electric Rev Req Model (2009 GRC) Revised 01-18-2010 2 3" xfId="3691"/>
    <cellStyle name="_VC 6.15.06 update on 06GRC power costs.xls Chart 2_Rebuttal Power Costs_Electric Rev Req Model (2009 GRC) Revised 01-18-2010 3" xfId="3690"/>
    <cellStyle name="_VC 6.15.06 update on 06GRC power costs.xls Chart 2_Rebuttal Power Costs_Electric Rev Req Model (2009 GRC) Revised 01-18-2010 3 2" xfId="3689"/>
    <cellStyle name="_VC 6.15.06 update on 06GRC power costs.xls Chart 2_Rebuttal Power Costs_Electric Rev Req Model (2009 GRC) Revised 01-18-2010 4" xfId="3688"/>
    <cellStyle name="_VC 6.15.06 update on 06GRC power costs.xls Chart 2_Rebuttal Power Costs_Electric Rev Req Model (2009 GRC) Revised 01-18-2010_DEM-WP(C) ENERG10C--ctn Mid-C_042010 2010GRC" xfId="3687"/>
    <cellStyle name="_VC 6.15.06 update on 06GRC power costs.xls Chart 2_Rebuttal Power Costs_Final Order Electric EXHIBIT A-1" xfId="3686"/>
    <cellStyle name="_VC 6.15.06 update on 06GRC power costs.xls Chart 2_Rebuttal Power Costs_Final Order Electric EXHIBIT A-1 2" xfId="3685"/>
    <cellStyle name="_VC 6.15.06 update on 06GRC power costs.xls Chart 2_Rebuttal Power Costs_Final Order Electric EXHIBIT A-1 2 2" xfId="3684"/>
    <cellStyle name="_VC 6.15.06 update on 06GRC power costs.xls Chart 2_Rebuttal Power Costs_Final Order Electric EXHIBIT A-1 2 2 2" xfId="3683"/>
    <cellStyle name="_VC 6.15.06 update on 06GRC power costs.xls Chart 2_Rebuttal Power Costs_Final Order Electric EXHIBIT A-1 2 3" xfId="3682"/>
    <cellStyle name="_VC 6.15.06 update on 06GRC power costs.xls Chart 2_Rebuttal Power Costs_Final Order Electric EXHIBIT A-1 3" xfId="3681"/>
    <cellStyle name="_VC 6.15.06 update on 06GRC power costs.xls Chart 2_Rebuttal Power Costs_Final Order Electric EXHIBIT A-1 3 2" xfId="3680"/>
    <cellStyle name="_VC 6.15.06 update on 06GRC power costs.xls Chart 2_Rebuttal Power Costs_Final Order Electric EXHIBIT A-1 4" xfId="3679"/>
    <cellStyle name="_VC 6.15.06 update on 06GRC power costs.xls Chart 2_RECS vs PTC's w Interest 6-28-10" xfId="3678"/>
    <cellStyle name="_VC 6.15.06 update on 06GRC power costs.xls Chart 2_revised april pca for Annette" xfId="3677"/>
    <cellStyle name="_VC 6.15.06 update on 06GRC power costs.xls Chart 2_ROR &amp; CONV FACTOR" xfId="3676"/>
    <cellStyle name="_VC 6.15.06 update on 06GRC power costs.xls Chart 2_ROR &amp; CONV FACTOR 2" xfId="3675"/>
    <cellStyle name="_VC 6.15.06 update on 06GRC power costs.xls Chart 2_ROR &amp; CONV FACTOR 2 2" xfId="3674"/>
    <cellStyle name="_VC 6.15.06 update on 06GRC power costs.xls Chart 2_ROR &amp; CONV FACTOR 2 2 2" xfId="3673"/>
    <cellStyle name="_VC 6.15.06 update on 06GRC power costs.xls Chart 2_ROR &amp; CONV FACTOR 2 3" xfId="3672"/>
    <cellStyle name="_VC 6.15.06 update on 06GRC power costs.xls Chart 2_ROR &amp; CONV FACTOR 3" xfId="3671"/>
    <cellStyle name="_VC 6.15.06 update on 06GRC power costs.xls Chart 2_ROR &amp; CONV FACTOR 3 2" xfId="3670"/>
    <cellStyle name="_VC 6.15.06 update on 06GRC power costs.xls Chart 2_ROR &amp; CONV FACTOR 4" xfId="3669"/>
    <cellStyle name="_VC 6.15.06 update on 06GRC power costs.xls Chart 2_ROR 5.02" xfId="3668"/>
    <cellStyle name="_VC 6.15.06 update on 06GRC power costs.xls Chart 2_ROR 5.02 2" xfId="3667"/>
    <cellStyle name="_VC 6.15.06 update on 06GRC power costs.xls Chart 2_ROR 5.02 2 2" xfId="3666"/>
    <cellStyle name="_VC 6.15.06 update on 06GRC power costs.xls Chart 2_ROR 5.02 2 2 2" xfId="3665"/>
    <cellStyle name="_VC 6.15.06 update on 06GRC power costs.xls Chart 2_ROR 5.02 2 3" xfId="3664"/>
    <cellStyle name="_VC 6.15.06 update on 06GRC power costs.xls Chart 2_ROR 5.02 3" xfId="3663"/>
    <cellStyle name="_VC 6.15.06 update on 06GRC power costs.xls Chart 2_ROR 5.02 3 2" xfId="3662"/>
    <cellStyle name="_VC 6.15.06 update on 06GRC power costs.xls Chart 2_Wind Integration 10GRC" xfId="3661"/>
    <cellStyle name="_VC 6.15.06 update on 06GRC power costs.xls Chart 2_Wind Integration 10GRC 2" xfId="3660"/>
    <cellStyle name="_VC 6.15.06 update on 06GRC power costs.xls Chart 2_Wind Integration 10GRC 3" xfId="3659"/>
    <cellStyle name="_VC 6.15.06 update on 06GRC power costs.xls Chart 2_Wind Integration 10GRC_DEM-WP(C) ENERG10C--ctn Mid-C_042010 2010GRC" xfId="3658"/>
    <cellStyle name="_VC 6.15.06 update on 06GRC power costs.xls Chart 3" xfId="3657"/>
    <cellStyle name="_VC 6.15.06 update on 06GRC power costs.xls Chart 3 2" xfId="3656"/>
    <cellStyle name="_VC 6.15.06 update on 06GRC power costs.xls Chart 3 2 2" xfId="3655"/>
    <cellStyle name="_VC 6.15.06 update on 06GRC power costs.xls Chart 3 2 2 2" xfId="3654"/>
    <cellStyle name="_VC 6.15.06 update on 06GRC power costs.xls Chart 3 2 2 2 2" xfId="3653"/>
    <cellStyle name="_VC 6.15.06 update on 06GRC power costs.xls Chart 3 2 2 3" xfId="3652"/>
    <cellStyle name="_VC 6.15.06 update on 06GRC power costs.xls Chart 3 2 3" xfId="3651"/>
    <cellStyle name="_VC 6.15.06 update on 06GRC power costs.xls Chart 3 2 3 2" xfId="3650"/>
    <cellStyle name="_VC 6.15.06 update on 06GRC power costs.xls Chart 3 2 4" xfId="3649"/>
    <cellStyle name="_VC 6.15.06 update on 06GRC power costs.xls Chart 3 3" xfId="3648"/>
    <cellStyle name="_VC 6.15.06 update on 06GRC power costs.xls Chart 3 3 2" xfId="3647"/>
    <cellStyle name="_VC 6.15.06 update on 06GRC power costs.xls Chart 3 3 2 2" xfId="3646"/>
    <cellStyle name="_VC 6.15.06 update on 06GRC power costs.xls Chart 3 3 2 2 2" xfId="3645"/>
    <cellStyle name="_VC 6.15.06 update on 06GRC power costs.xls Chart 3 3 2 3" xfId="3644"/>
    <cellStyle name="_VC 6.15.06 update on 06GRC power costs.xls Chart 3 3 3" xfId="3643"/>
    <cellStyle name="_VC 6.15.06 update on 06GRC power costs.xls Chart 3 3 3 2" xfId="3642"/>
    <cellStyle name="_VC 6.15.06 update on 06GRC power costs.xls Chart 3 3 3 2 2" xfId="3641"/>
    <cellStyle name="_VC 6.15.06 update on 06GRC power costs.xls Chart 3 3 3 3" xfId="3640"/>
    <cellStyle name="_VC 6.15.06 update on 06GRC power costs.xls Chart 3 3 4" xfId="3639"/>
    <cellStyle name="_VC 6.15.06 update on 06GRC power costs.xls Chart 3 3 4 2" xfId="3638"/>
    <cellStyle name="_VC 6.15.06 update on 06GRC power costs.xls Chart 3 3 4 2 2" xfId="3637"/>
    <cellStyle name="_VC 6.15.06 update on 06GRC power costs.xls Chart 3 3 4 3" xfId="3636"/>
    <cellStyle name="_VC 6.15.06 update on 06GRC power costs.xls Chart 3 4" xfId="3635"/>
    <cellStyle name="_VC 6.15.06 update on 06GRC power costs.xls Chart 3 4 2" xfId="3634"/>
    <cellStyle name="_VC 6.15.06 update on 06GRC power costs.xls Chart 3 4 2 2" xfId="3633"/>
    <cellStyle name="_VC 6.15.06 update on 06GRC power costs.xls Chart 3 4 3" xfId="3632"/>
    <cellStyle name="_VC 6.15.06 update on 06GRC power costs.xls Chart 3 5" xfId="3631"/>
    <cellStyle name="_VC 6.15.06 update on 06GRC power costs.xls Chart 3 5 2" xfId="3630"/>
    <cellStyle name="_VC 6.15.06 update on 06GRC power costs.xls Chart 3 6" xfId="3629"/>
    <cellStyle name="_VC 6.15.06 update on 06GRC power costs.xls Chart 3 6 2" xfId="3628"/>
    <cellStyle name="_VC 6.15.06 update on 06GRC power costs.xls Chart 3 7" xfId="3627"/>
    <cellStyle name="_VC 6.15.06 update on 06GRC power costs.xls Chart 3 7 2" xfId="3626"/>
    <cellStyle name="_VC 6.15.06 update on 06GRC power costs.xls Chart 3_04 07E Wild Horse Wind Expansion (C) (2)" xfId="3625"/>
    <cellStyle name="_VC 6.15.06 update on 06GRC power costs.xls Chart 3_04 07E Wild Horse Wind Expansion (C) (2) 2" xfId="3624"/>
    <cellStyle name="_VC 6.15.06 update on 06GRC power costs.xls Chart 3_04 07E Wild Horse Wind Expansion (C) (2) 2 2" xfId="3623"/>
    <cellStyle name="_VC 6.15.06 update on 06GRC power costs.xls Chart 3_04 07E Wild Horse Wind Expansion (C) (2) 2 2 2" xfId="3622"/>
    <cellStyle name="_VC 6.15.06 update on 06GRC power costs.xls Chart 3_04 07E Wild Horse Wind Expansion (C) (2) 2 3" xfId="3621"/>
    <cellStyle name="_VC 6.15.06 update on 06GRC power costs.xls Chart 3_04 07E Wild Horse Wind Expansion (C) (2) 3" xfId="3620"/>
    <cellStyle name="_VC 6.15.06 update on 06GRC power costs.xls Chart 3_04 07E Wild Horse Wind Expansion (C) (2) 3 2" xfId="3619"/>
    <cellStyle name="_VC 6.15.06 update on 06GRC power costs.xls Chart 3_04 07E Wild Horse Wind Expansion (C) (2) 4" xfId="3618"/>
    <cellStyle name="_VC 6.15.06 update on 06GRC power costs.xls Chart 3_04 07E Wild Horse Wind Expansion (C) (2)_Adj Bench DR 3 for Initial Briefs (Electric)" xfId="3617"/>
    <cellStyle name="_VC 6.15.06 update on 06GRC power costs.xls Chart 3_04 07E Wild Horse Wind Expansion (C) (2)_Adj Bench DR 3 for Initial Briefs (Electric) 2" xfId="3616"/>
    <cellStyle name="_VC 6.15.06 update on 06GRC power costs.xls Chart 3_04 07E Wild Horse Wind Expansion (C) (2)_Adj Bench DR 3 for Initial Briefs (Electric) 2 2" xfId="3615"/>
    <cellStyle name="_VC 6.15.06 update on 06GRC power costs.xls Chart 3_04 07E Wild Horse Wind Expansion (C) (2)_Adj Bench DR 3 for Initial Briefs (Electric) 2 2 2" xfId="3614"/>
    <cellStyle name="_VC 6.15.06 update on 06GRC power costs.xls Chart 3_04 07E Wild Horse Wind Expansion (C) (2)_Adj Bench DR 3 for Initial Briefs (Electric) 2 3" xfId="3613"/>
    <cellStyle name="_VC 6.15.06 update on 06GRC power costs.xls Chart 3_04 07E Wild Horse Wind Expansion (C) (2)_Adj Bench DR 3 for Initial Briefs (Electric) 3" xfId="3612"/>
    <cellStyle name="_VC 6.15.06 update on 06GRC power costs.xls Chart 3_04 07E Wild Horse Wind Expansion (C) (2)_Adj Bench DR 3 for Initial Briefs (Electric) 3 2" xfId="3611"/>
    <cellStyle name="_VC 6.15.06 update on 06GRC power costs.xls Chart 3_04 07E Wild Horse Wind Expansion (C) (2)_Adj Bench DR 3 for Initial Briefs (Electric) 4" xfId="3610"/>
    <cellStyle name="_VC 6.15.06 update on 06GRC power costs.xls Chart 3_04 07E Wild Horse Wind Expansion (C) (2)_Adj Bench DR 3 for Initial Briefs (Electric)_DEM-WP(C) ENERG10C--ctn Mid-C_042010 2010GRC" xfId="3609"/>
    <cellStyle name="_VC 6.15.06 update on 06GRC power costs.xls Chart 3_04 07E Wild Horse Wind Expansion (C) (2)_Book1" xfId="3608"/>
    <cellStyle name="_VC 6.15.06 update on 06GRC power costs.xls Chart 3_04 07E Wild Horse Wind Expansion (C) (2)_DEM-WP(C) ENERG10C--ctn Mid-C_042010 2010GRC" xfId="3607"/>
    <cellStyle name="_VC 6.15.06 update on 06GRC power costs.xls Chart 3_04 07E Wild Horse Wind Expansion (C) (2)_Electric Rev Req Model (2009 GRC) " xfId="3606"/>
    <cellStyle name="_VC 6.15.06 update on 06GRC power costs.xls Chart 3_04 07E Wild Horse Wind Expansion (C) (2)_Electric Rev Req Model (2009 GRC)  2" xfId="3605"/>
    <cellStyle name="_VC 6.15.06 update on 06GRC power costs.xls Chart 3_04 07E Wild Horse Wind Expansion (C) (2)_Electric Rev Req Model (2009 GRC)  2 2" xfId="3604"/>
    <cellStyle name="_VC 6.15.06 update on 06GRC power costs.xls Chart 3_04 07E Wild Horse Wind Expansion (C) (2)_Electric Rev Req Model (2009 GRC)  2 2 2" xfId="3603"/>
    <cellStyle name="_VC 6.15.06 update on 06GRC power costs.xls Chart 3_04 07E Wild Horse Wind Expansion (C) (2)_Electric Rev Req Model (2009 GRC)  2 3" xfId="3602"/>
    <cellStyle name="_VC 6.15.06 update on 06GRC power costs.xls Chart 3_04 07E Wild Horse Wind Expansion (C) (2)_Electric Rev Req Model (2009 GRC)  3" xfId="3601"/>
    <cellStyle name="_VC 6.15.06 update on 06GRC power costs.xls Chart 3_04 07E Wild Horse Wind Expansion (C) (2)_Electric Rev Req Model (2009 GRC)  3 2" xfId="3600"/>
    <cellStyle name="_VC 6.15.06 update on 06GRC power costs.xls Chart 3_04 07E Wild Horse Wind Expansion (C) (2)_Electric Rev Req Model (2009 GRC)  4" xfId="3599"/>
    <cellStyle name="_VC 6.15.06 update on 06GRC power costs.xls Chart 3_04 07E Wild Horse Wind Expansion (C) (2)_Electric Rev Req Model (2009 GRC) _DEM-WP(C) ENERG10C--ctn Mid-C_042010 2010GRC" xfId="3598"/>
    <cellStyle name="_VC 6.15.06 update on 06GRC power costs.xls Chart 3_04 07E Wild Horse Wind Expansion (C) (2)_Electric Rev Req Model (2009 GRC) Rebuttal" xfId="3597"/>
    <cellStyle name="_VC 6.15.06 update on 06GRC power costs.xls Chart 3_04 07E Wild Horse Wind Expansion (C) (2)_Electric Rev Req Model (2009 GRC) Rebuttal 2" xfId="3596"/>
    <cellStyle name="_VC 6.15.06 update on 06GRC power costs.xls Chart 3_04 07E Wild Horse Wind Expansion (C) (2)_Electric Rev Req Model (2009 GRC) Rebuttal 2 2" xfId="3595"/>
    <cellStyle name="_VC 6.15.06 update on 06GRC power costs.xls Chart 3_04 07E Wild Horse Wind Expansion (C) (2)_Electric Rev Req Model (2009 GRC) Rebuttal 2 2 2" xfId="3594"/>
    <cellStyle name="_VC 6.15.06 update on 06GRC power costs.xls Chart 3_04 07E Wild Horse Wind Expansion (C) (2)_Electric Rev Req Model (2009 GRC) Rebuttal 2 3" xfId="3593"/>
    <cellStyle name="_VC 6.15.06 update on 06GRC power costs.xls Chart 3_04 07E Wild Horse Wind Expansion (C) (2)_Electric Rev Req Model (2009 GRC) Rebuttal 3" xfId="3592"/>
    <cellStyle name="_VC 6.15.06 update on 06GRC power costs.xls Chart 3_04 07E Wild Horse Wind Expansion (C) (2)_Electric Rev Req Model (2009 GRC) Rebuttal 3 2" xfId="3591"/>
    <cellStyle name="_VC 6.15.06 update on 06GRC power costs.xls Chart 3_04 07E Wild Horse Wind Expansion (C) (2)_Electric Rev Req Model (2009 GRC) Rebuttal 4" xfId="3590"/>
    <cellStyle name="_VC 6.15.06 update on 06GRC power costs.xls Chart 3_04 07E Wild Horse Wind Expansion (C) (2)_Electric Rev Req Model (2009 GRC) Rebuttal REmoval of New  WH Solar AdjustMI" xfId="3589"/>
    <cellStyle name="_VC 6.15.06 update on 06GRC power costs.xls Chart 3_04 07E Wild Horse Wind Expansion (C) (2)_Electric Rev Req Model (2009 GRC) Rebuttal REmoval of New  WH Solar AdjustMI 2" xfId="3588"/>
    <cellStyle name="_VC 6.15.06 update on 06GRC power costs.xls Chart 3_04 07E Wild Horse Wind Expansion (C) (2)_Electric Rev Req Model (2009 GRC) Rebuttal REmoval of New  WH Solar AdjustMI 2 2" xfId="3587"/>
    <cellStyle name="_VC 6.15.06 update on 06GRC power costs.xls Chart 3_04 07E Wild Horse Wind Expansion (C) (2)_Electric Rev Req Model (2009 GRC) Rebuttal REmoval of New  WH Solar AdjustMI 2 2 2" xfId="3586"/>
    <cellStyle name="_VC 6.15.06 update on 06GRC power costs.xls Chart 3_04 07E Wild Horse Wind Expansion (C) (2)_Electric Rev Req Model (2009 GRC) Rebuttal REmoval of New  WH Solar AdjustMI 2 3" xfId="3585"/>
    <cellStyle name="_VC 6.15.06 update on 06GRC power costs.xls Chart 3_04 07E Wild Horse Wind Expansion (C) (2)_Electric Rev Req Model (2009 GRC) Rebuttal REmoval of New  WH Solar AdjustMI 3" xfId="3584"/>
    <cellStyle name="_VC 6.15.06 update on 06GRC power costs.xls Chart 3_04 07E Wild Horse Wind Expansion (C) (2)_Electric Rev Req Model (2009 GRC) Rebuttal REmoval of New  WH Solar AdjustMI 3 2" xfId="3583"/>
    <cellStyle name="_VC 6.15.06 update on 06GRC power costs.xls Chart 3_04 07E Wild Horse Wind Expansion (C) (2)_Electric Rev Req Model (2009 GRC) Rebuttal REmoval of New  WH Solar AdjustMI 4" xfId="3582"/>
    <cellStyle name="_VC 6.15.06 update on 06GRC power costs.xls Chart 3_04 07E Wild Horse Wind Expansion (C) (2)_Electric Rev Req Model (2009 GRC) Rebuttal REmoval of New  WH Solar AdjustMI_DEM-WP(C) ENERG10C--ctn Mid-C_042010 2010GRC" xfId="3581"/>
    <cellStyle name="_VC 6.15.06 update on 06GRC power costs.xls Chart 3_04 07E Wild Horse Wind Expansion (C) (2)_Electric Rev Req Model (2009 GRC) Revised 01-18-2010" xfId="3580"/>
    <cellStyle name="_VC 6.15.06 update on 06GRC power costs.xls Chart 3_04 07E Wild Horse Wind Expansion (C) (2)_Electric Rev Req Model (2009 GRC) Revised 01-18-2010 2" xfId="3579"/>
    <cellStyle name="_VC 6.15.06 update on 06GRC power costs.xls Chart 3_04 07E Wild Horse Wind Expansion (C) (2)_Electric Rev Req Model (2009 GRC) Revised 01-18-2010 2 2" xfId="3578"/>
    <cellStyle name="_VC 6.15.06 update on 06GRC power costs.xls Chart 3_04 07E Wild Horse Wind Expansion (C) (2)_Electric Rev Req Model (2009 GRC) Revised 01-18-2010 2 2 2" xfId="3577"/>
    <cellStyle name="_VC 6.15.06 update on 06GRC power costs.xls Chart 3_04 07E Wild Horse Wind Expansion (C) (2)_Electric Rev Req Model (2009 GRC) Revised 01-18-2010 2 3" xfId="3576"/>
    <cellStyle name="_VC 6.15.06 update on 06GRC power costs.xls Chart 3_04 07E Wild Horse Wind Expansion (C) (2)_Electric Rev Req Model (2009 GRC) Revised 01-18-2010 3" xfId="3575"/>
    <cellStyle name="_VC 6.15.06 update on 06GRC power costs.xls Chart 3_04 07E Wild Horse Wind Expansion (C) (2)_Electric Rev Req Model (2009 GRC) Revised 01-18-2010 3 2" xfId="3574"/>
    <cellStyle name="_VC 6.15.06 update on 06GRC power costs.xls Chart 3_04 07E Wild Horse Wind Expansion (C) (2)_Electric Rev Req Model (2009 GRC) Revised 01-18-2010 4" xfId="3573"/>
    <cellStyle name="_VC 6.15.06 update on 06GRC power costs.xls Chart 3_04 07E Wild Horse Wind Expansion (C) (2)_Electric Rev Req Model (2009 GRC) Revised 01-18-2010_DEM-WP(C) ENERG10C--ctn Mid-C_042010 2010GRC" xfId="3572"/>
    <cellStyle name="_VC 6.15.06 update on 06GRC power costs.xls Chart 3_04 07E Wild Horse Wind Expansion (C) (2)_Electric Rev Req Model (2010 GRC)" xfId="3571"/>
    <cellStyle name="_VC 6.15.06 update on 06GRC power costs.xls Chart 3_04 07E Wild Horse Wind Expansion (C) (2)_Electric Rev Req Model (2010 GRC) SF" xfId="3570"/>
    <cellStyle name="_VC 6.15.06 update on 06GRC power costs.xls Chart 3_04 07E Wild Horse Wind Expansion (C) (2)_Final Order Electric EXHIBIT A-1" xfId="3569"/>
    <cellStyle name="_VC 6.15.06 update on 06GRC power costs.xls Chart 3_04 07E Wild Horse Wind Expansion (C) (2)_Final Order Electric EXHIBIT A-1 2" xfId="3568"/>
    <cellStyle name="_VC 6.15.06 update on 06GRC power costs.xls Chart 3_04 07E Wild Horse Wind Expansion (C) (2)_Final Order Electric EXHIBIT A-1 2 2" xfId="3567"/>
    <cellStyle name="_VC 6.15.06 update on 06GRC power costs.xls Chart 3_04 07E Wild Horse Wind Expansion (C) (2)_Final Order Electric EXHIBIT A-1 2 2 2" xfId="3566"/>
    <cellStyle name="_VC 6.15.06 update on 06GRC power costs.xls Chart 3_04 07E Wild Horse Wind Expansion (C) (2)_Final Order Electric EXHIBIT A-1 2 3" xfId="3565"/>
    <cellStyle name="_VC 6.15.06 update on 06GRC power costs.xls Chart 3_04 07E Wild Horse Wind Expansion (C) (2)_Final Order Electric EXHIBIT A-1 3" xfId="3564"/>
    <cellStyle name="_VC 6.15.06 update on 06GRC power costs.xls Chart 3_04 07E Wild Horse Wind Expansion (C) (2)_Final Order Electric EXHIBIT A-1 3 2" xfId="3563"/>
    <cellStyle name="_VC 6.15.06 update on 06GRC power costs.xls Chart 3_04 07E Wild Horse Wind Expansion (C) (2)_Final Order Electric EXHIBIT A-1 4" xfId="3562"/>
    <cellStyle name="_VC 6.15.06 update on 06GRC power costs.xls Chart 3_04 07E Wild Horse Wind Expansion (C) (2)_TENASKA REGULATORY ASSET" xfId="3561"/>
    <cellStyle name="_VC 6.15.06 update on 06GRC power costs.xls Chart 3_04 07E Wild Horse Wind Expansion (C) (2)_TENASKA REGULATORY ASSET 2" xfId="3560"/>
    <cellStyle name="_VC 6.15.06 update on 06GRC power costs.xls Chart 3_04 07E Wild Horse Wind Expansion (C) (2)_TENASKA REGULATORY ASSET 2 2" xfId="3559"/>
    <cellStyle name="_VC 6.15.06 update on 06GRC power costs.xls Chart 3_04 07E Wild Horse Wind Expansion (C) (2)_TENASKA REGULATORY ASSET 2 2 2" xfId="3558"/>
    <cellStyle name="_VC 6.15.06 update on 06GRC power costs.xls Chart 3_04 07E Wild Horse Wind Expansion (C) (2)_TENASKA REGULATORY ASSET 2 3" xfId="3557"/>
    <cellStyle name="_VC 6.15.06 update on 06GRC power costs.xls Chart 3_04 07E Wild Horse Wind Expansion (C) (2)_TENASKA REGULATORY ASSET 3" xfId="3556"/>
    <cellStyle name="_VC 6.15.06 update on 06GRC power costs.xls Chart 3_04 07E Wild Horse Wind Expansion (C) (2)_TENASKA REGULATORY ASSET 3 2" xfId="3555"/>
    <cellStyle name="_VC 6.15.06 update on 06GRC power costs.xls Chart 3_04 07E Wild Horse Wind Expansion (C) (2)_TENASKA REGULATORY ASSET 4" xfId="3554"/>
    <cellStyle name="_VC 6.15.06 update on 06GRC power costs.xls Chart 3_16.37E Wild Horse Expansion DeferralRevwrkingfile SF" xfId="3553"/>
    <cellStyle name="_VC 6.15.06 update on 06GRC power costs.xls Chart 3_16.37E Wild Horse Expansion DeferralRevwrkingfile SF 2" xfId="3552"/>
    <cellStyle name="_VC 6.15.06 update on 06GRC power costs.xls Chart 3_16.37E Wild Horse Expansion DeferralRevwrkingfile SF 2 2" xfId="3551"/>
    <cellStyle name="_VC 6.15.06 update on 06GRC power costs.xls Chart 3_16.37E Wild Horse Expansion DeferralRevwrkingfile SF 2 2 2" xfId="3550"/>
    <cellStyle name="_VC 6.15.06 update on 06GRC power costs.xls Chart 3_16.37E Wild Horse Expansion DeferralRevwrkingfile SF 2 3" xfId="3549"/>
    <cellStyle name="_VC 6.15.06 update on 06GRC power costs.xls Chart 3_16.37E Wild Horse Expansion DeferralRevwrkingfile SF 3" xfId="3548"/>
    <cellStyle name="_VC 6.15.06 update on 06GRC power costs.xls Chart 3_16.37E Wild Horse Expansion DeferralRevwrkingfile SF 3 2" xfId="3547"/>
    <cellStyle name="_VC 6.15.06 update on 06GRC power costs.xls Chart 3_16.37E Wild Horse Expansion DeferralRevwrkingfile SF 4" xfId="3546"/>
    <cellStyle name="_VC 6.15.06 update on 06GRC power costs.xls Chart 3_16.37E Wild Horse Expansion DeferralRevwrkingfile SF_DEM-WP(C) ENERG10C--ctn Mid-C_042010 2010GRC" xfId="3545"/>
    <cellStyle name="_VC 6.15.06 update on 06GRC power costs.xls Chart 3_2009 Compliance Filing PCA Exhibits for GRC" xfId="3544"/>
    <cellStyle name="_VC 6.15.06 update on 06GRC power costs.xls Chart 3_2009 Compliance Filing PCA Exhibits for GRC 2" xfId="3543"/>
    <cellStyle name="_VC 6.15.06 update on 06GRC power costs.xls Chart 3_2009 GRC Compl Filing - Exhibit D" xfId="3542"/>
    <cellStyle name="_VC 6.15.06 update on 06GRC power costs.xls Chart 3_2009 GRC Compl Filing - Exhibit D 2" xfId="3541"/>
    <cellStyle name="_VC 6.15.06 update on 06GRC power costs.xls Chart 3_2009 GRC Compl Filing - Exhibit D 3" xfId="3540"/>
    <cellStyle name="_VC 6.15.06 update on 06GRC power costs.xls Chart 3_2009 GRC Compl Filing - Exhibit D_DEM-WP(C) ENERG10C--ctn Mid-C_042010 2010GRC" xfId="3539"/>
    <cellStyle name="_VC 6.15.06 update on 06GRC power costs.xls Chart 3_2010 PTC's July1_Dec31 2010 " xfId="3538"/>
    <cellStyle name="_VC 6.15.06 update on 06GRC power costs.xls Chart 3_2010 PTC's Sept10_Aug11 (Version 4)" xfId="3537"/>
    <cellStyle name="_VC 6.15.06 update on 06GRC power costs.xls Chart 3_3.01 Income Statement" xfId="3536"/>
    <cellStyle name="_VC 6.15.06 update on 06GRC power costs.xls Chart 3_4 31 Regulatory Assets and Liabilities  7 06- Exhibit D" xfId="3535"/>
    <cellStyle name="_VC 6.15.06 update on 06GRC power costs.xls Chart 3_4 31 Regulatory Assets and Liabilities  7 06- Exhibit D 2" xfId="3534"/>
    <cellStyle name="_VC 6.15.06 update on 06GRC power costs.xls Chart 3_4 31 Regulatory Assets and Liabilities  7 06- Exhibit D 2 2" xfId="3533"/>
    <cellStyle name="_VC 6.15.06 update on 06GRC power costs.xls Chart 3_4 31 Regulatory Assets and Liabilities  7 06- Exhibit D 2 2 2" xfId="3532"/>
    <cellStyle name="_VC 6.15.06 update on 06GRC power costs.xls Chart 3_4 31 Regulatory Assets and Liabilities  7 06- Exhibit D 2 3" xfId="3531"/>
    <cellStyle name="_VC 6.15.06 update on 06GRC power costs.xls Chart 3_4 31 Regulatory Assets and Liabilities  7 06- Exhibit D 3" xfId="3530"/>
    <cellStyle name="_VC 6.15.06 update on 06GRC power costs.xls Chart 3_4 31 Regulatory Assets and Liabilities  7 06- Exhibit D 3 2" xfId="3529"/>
    <cellStyle name="_VC 6.15.06 update on 06GRC power costs.xls Chart 3_4 31 Regulatory Assets and Liabilities  7 06- Exhibit D 4" xfId="3528"/>
    <cellStyle name="_VC 6.15.06 update on 06GRC power costs.xls Chart 3_4 31 Regulatory Assets and Liabilities  7 06- Exhibit D_DEM-WP(C) ENERG10C--ctn Mid-C_042010 2010GRC" xfId="3527"/>
    <cellStyle name="_VC 6.15.06 update on 06GRC power costs.xls Chart 3_4 31 Regulatory Assets and Liabilities  7 06- Exhibit D_NIM Summary" xfId="3526"/>
    <cellStyle name="_VC 6.15.06 update on 06GRC power costs.xls Chart 3_4 31 Regulatory Assets and Liabilities  7 06- Exhibit D_NIM Summary 2" xfId="3525"/>
    <cellStyle name="_VC 6.15.06 update on 06GRC power costs.xls Chart 3_4 31 Regulatory Assets and Liabilities  7 06- Exhibit D_NIM Summary 3" xfId="3524"/>
    <cellStyle name="_VC 6.15.06 update on 06GRC power costs.xls Chart 3_4 31 Regulatory Assets and Liabilities  7 06- Exhibit D_NIM Summary_DEM-WP(C) ENERG10C--ctn Mid-C_042010 2010GRC" xfId="3523"/>
    <cellStyle name="_VC 6.15.06 update on 06GRC power costs.xls Chart 3_4 31E Reg Asset  Liab and EXH D" xfId="3522"/>
    <cellStyle name="_VC 6.15.06 update on 06GRC power costs.xls Chart 3_4 31E Reg Asset  Liab and EXH D _ Aug 10 Filing (2)" xfId="3521"/>
    <cellStyle name="_VC 6.15.06 update on 06GRC power costs.xls Chart 3_4 32 Regulatory Assets and Liabilities  7 06- Exhibit D" xfId="3520"/>
    <cellStyle name="_VC 6.15.06 update on 06GRC power costs.xls Chart 3_4 32 Regulatory Assets and Liabilities  7 06- Exhibit D 2" xfId="3519"/>
    <cellStyle name="_VC 6.15.06 update on 06GRC power costs.xls Chart 3_4 32 Regulatory Assets and Liabilities  7 06- Exhibit D 2 2" xfId="3518"/>
    <cellStyle name="_VC 6.15.06 update on 06GRC power costs.xls Chart 3_4 32 Regulatory Assets and Liabilities  7 06- Exhibit D 2 2 2" xfId="3517"/>
    <cellStyle name="_VC 6.15.06 update on 06GRC power costs.xls Chart 3_4 32 Regulatory Assets and Liabilities  7 06- Exhibit D 2 3" xfId="3516"/>
    <cellStyle name="_VC 6.15.06 update on 06GRC power costs.xls Chart 3_4 32 Regulatory Assets and Liabilities  7 06- Exhibit D 3" xfId="3515"/>
    <cellStyle name="_VC 6.15.06 update on 06GRC power costs.xls Chart 3_4 32 Regulatory Assets and Liabilities  7 06- Exhibit D 3 2" xfId="3514"/>
    <cellStyle name="_VC 6.15.06 update on 06GRC power costs.xls Chart 3_4 32 Regulatory Assets and Liabilities  7 06- Exhibit D 4" xfId="3513"/>
    <cellStyle name="_VC 6.15.06 update on 06GRC power costs.xls Chart 3_4 32 Regulatory Assets and Liabilities  7 06- Exhibit D_DEM-WP(C) ENERG10C--ctn Mid-C_042010 2010GRC" xfId="3512"/>
    <cellStyle name="_VC 6.15.06 update on 06GRC power costs.xls Chart 3_4 32 Regulatory Assets and Liabilities  7 06- Exhibit D_NIM Summary" xfId="3511"/>
    <cellStyle name="_VC 6.15.06 update on 06GRC power costs.xls Chart 3_4 32 Regulatory Assets and Liabilities  7 06- Exhibit D_NIM Summary 2" xfId="3510"/>
    <cellStyle name="_VC 6.15.06 update on 06GRC power costs.xls Chart 3_4 32 Regulatory Assets and Liabilities  7 06- Exhibit D_NIM Summary 3" xfId="3509"/>
    <cellStyle name="_VC 6.15.06 update on 06GRC power costs.xls Chart 3_4 32 Regulatory Assets and Liabilities  7 06- Exhibit D_NIM Summary_DEM-WP(C) ENERG10C--ctn Mid-C_042010 2010GRC" xfId="3508"/>
    <cellStyle name="_VC 6.15.06 update on 06GRC power costs.xls Chart 3_6.06E Operating Expenses" xfId="3507"/>
    <cellStyle name="_VC 6.15.06 update on 06GRC power costs.xls Chart 3_ACCOUNTS" xfId="3506"/>
    <cellStyle name="_VC 6.15.06 update on 06GRC power costs.xls Chart 3_Att B to RECs proceeds proposal" xfId="3505"/>
    <cellStyle name="_VC 6.15.06 update on 06GRC power costs.xls Chart 3_AURORA Total New" xfId="3504"/>
    <cellStyle name="_VC 6.15.06 update on 06GRC power costs.xls Chart 3_AURORA Total New 2" xfId="3503"/>
    <cellStyle name="_VC 6.15.06 update on 06GRC power costs.xls Chart 3_Backup for Attachment B 2010-09-09" xfId="3502"/>
    <cellStyle name="_VC 6.15.06 update on 06GRC power costs.xls Chart 3_Bench Request - Attachment B" xfId="3501"/>
    <cellStyle name="_VC 6.15.06 update on 06GRC power costs.xls Chart 3_Book2" xfId="3500"/>
    <cellStyle name="_VC 6.15.06 update on 06GRC power costs.xls Chart 3_Book2 2" xfId="3499"/>
    <cellStyle name="_VC 6.15.06 update on 06GRC power costs.xls Chart 3_Book2 2 2" xfId="3498"/>
    <cellStyle name="_VC 6.15.06 update on 06GRC power costs.xls Chart 3_Book2 2 2 2" xfId="3497"/>
    <cellStyle name="_VC 6.15.06 update on 06GRC power costs.xls Chart 3_Book2 2 3" xfId="3496"/>
    <cellStyle name="_VC 6.15.06 update on 06GRC power costs.xls Chart 3_Book2 3" xfId="3495"/>
    <cellStyle name="_VC 6.15.06 update on 06GRC power costs.xls Chart 3_Book2 3 2" xfId="3494"/>
    <cellStyle name="_VC 6.15.06 update on 06GRC power costs.xls Chart 3_Book2 4" xfId="3493"/>
    <cellStyle name="_VC 6.15.06 update on 06GRC power costs.xls Chart 3_Book2_Adj Bench DR 3 for Initial Briefs (Electric)" xfId="3492"/>
    <cellStyle name="_VC 6.15.06 update on 06GRC power costs.xls Chart 3_Book2_Adj Bench DR 3 for Initial Briefs (Electric) 2" xfId="3491"/>
    <cellStyle name="_VC 6.15.06 update on 06GRC power costs.xls Chart 3_Book2_Adj Bench DR 3 for Initial Briefs (Electric) 2 2" xfId="3490"/>
    <cellStyle name="_VC 6.15.06 update on 06GRC power costs.xls Chart 3_Book2_Adj Bench DR 3 for Initial Briefs (Electric) 2 2 2" xfId="3489"/>
    <cellStyle name="_VC 6.15.06 update on 06GRC power costs.xls Chart 3_Book2_Adj Bench DR 3 for Initial Briefs (Electric) 2 3" xfId="3488"/>
    <cellStyle name="_VC 6.15.06 update on 06GRC power costs.xls Chart 3_Book2_Adj Bench DR 3 for Initial Briefs (Electric) 3" xfId="3487"/>
    <cellStyle name="_VC 6.15.06 update on 06GRC power costs.xls Chart 3_Book2_Adj Bench DR 3 for Initial Briefs (Electric) 3 2" xfId="3486"/>
    <cellStyle name="_VC 6.15.06 update on 06GRC power costs.xls Chart 3_Book2_Adj Bench DR 3 for Initial Briefs (Electric) 4" xfId="3485"/>
    <cellStyle name="_VC 6.15.06 update on 06GRC power costs.xls Chart 3_Book2_Adj Bench DR 3 for Initial Briefs (Electric)_DEM-WP(C) ENERG10C--ctn Mid-C_042010 2010GRC" xfId="3484"/>
    <cellStyle name="_VC 6.15.06 update on 06GRC power costs.xls Chart 3_Book2_DEM-WP(C) ENERG10C--ctn Mid-C_042010 2010GRC" xfId="3483"/>
    <cellStyle name="_VC 6.15.06 update on 06GRC power costs.xls Chart 3_Book2_Electric Rev Req Model (2009 GRC) Rebuttal" xfId="3482"/>
    <cellStyle name="_VC 6.15.06 update on 06GRC power costs.xls Chart 3_Book2_Electric Rev Req Model (2009 GRC) Rebuttal 2" xfId="3481"/>
    <cellStyle name="_VC 6.15.06 update on 06GRC power costs.xls Chart 3_Book2_Electric Rev Req Model (2009 GRC) Rebuttal 2 2" xfId="3480"/>
    <cellStyle name="_VC 6.15.06 update on 06GRC power costs.xls Chart 3_Book2_Electric Rev Req Model (2009 GRC) Rebuttal 2 2 2" xfId="3479"/>
    <cellStyle name="_VC 6.15.06 update on 06GRC power costs.xls Chart 3_Book2_Electric Rev Req Model (2009 GRC) Rebuttal 2 3" xfId="3478"/>
    <cellStyle name="_VC 6.15.06 update on 06GRC power costs.xls Chart 3_Book2_Electric Rev Req Model (2009 GRC) Rebuttal 3" xfId="3477"/>
    <cellStyle name="_VC 6.15.06 update on 06GRC power costs.xls Chart 3_Book2_Electric Rev Req Model (2009 GRC) Rebuttal 3 2" xfId="3476"/>
    <cellStyle name="_VC 6.15.06 update on 06GRC power costs.xls Chart 3_Book2_Electric Rev Req Model (2009 GRC) Rebuttal 4" xfId="3475"/>
    <cellStyle name="_VC 6.15.06 update on 06GRC power costs.xls Chart 3_Book2_Electric Rev Req Model (2009 GRC) Rebuttal REmoval of New  WH Solar AdjustMI" xfId="3474"/>
    <cellStyle name="_VC 6.15.06 update on 06GRC power costs.xls Chart 3_Book2_Electric Rev Req Model (2009 GRC) Rebuttal REmoval of New  WH Solar AdjustMI 2" xfId="3473"/>
    <cellStyle name="_VC 6.15.06 update on 06GRC power costs.xls Chart 3_Book2_Electric Rev Req Model (2009 GRC) Rebuttal REmoval of New  WH Solar AdjustMI 2 2" xfId="3472"/>
    <cellStyle name="_VC 6.15.06 update on 06GRC power costs.xls Chart 3_Book2_Electric Rev Req Model (2009 GRC) Rebuttal REmoval of New  WH Solar AdjustMI 2 2 2" xfId="3471"/>
    <cellStyle name="_VC 6.15.06 update on 06GRC power costs.xls Chart 3_Book2_Electric Rev Req Model (2009 GRC) Rebuttal REmoval of New  WH Solar AdjustMI 2 3" xfId="3470"/>
    <cellStyle name="_VC 6.15.06 update on 06GRC power costs.xls Chart 3_Book2_Electric Rev Req Model (2009 GRC) Rebuttal REmoval of New  WH Solar AdjustMI 3" xfId="3469"/>
    <cellStyle name="_VC 6.15.06 update on 06GRC power costs.xls Chart 3_Book2_Electric Rev Req Model (2009 GRC) Rebuttal REmoval of New  WH Solar AdjustMI 3 2" xfId="3468"/>
    <cellStyle name="_VC 6.15.06 update on 06GRC power costs.xls Chart 3_Book2_Electric Rev Req Model (2009 GRC) Rebuttal REmoval of New  WH Solar AdjustMI 4" xfId="3467"/>
    <cellStyle name="_VC 6.15.06 update on 06GRC power costs.xls Chart 3_Book2_Electric Rev Req Model (2009 GRC) Rebuttal REmoval of New  WH Solar AdjustMI_DEM-WP(C) ENERG10C--ctn Mid-C_042010 2010GRC" xfId="3466"/>
    <cellStyle name="_VC 6.15.06 update on 06GRC power costs.xls Chart 3_Book2_Electric Rev Req Model (2009 GRC) Revised 01-18-2010" xfId="3465"/>
    <cellStyle name="_VC 6.15.06 update on 06GRC power costs.xls Chart 3_Book2_Electric Rev Req Model (2009 GRC) Revised 01-18-2010 2" xfId="3464"/>
    <cellStyle name="_VC 6.15.06 update on 06GRC power costs.xls Chart 3_Book2_Electric Rev Req Model (2009 GRC) Revised 01-18-2010 2 2" xfId="3463"/>
    <cellStyle name="_VC 6.15.06 update on 06GRC power costs.xls Chart 3_Book2_Electric Rev Req Model (2009 GRC) Revised 01-18-2010 2 2 2" xfId="3462"/>
    <cellStyle name="_VC 6.15.06 update on 06GRC power costs.xls Chart 3_Book2_Electric Rev Req Model (2009 GRC) Revised 01-18-2010 2 3" xfId="3461"/>
    <cellStyle name="_VC 6.15.06 update on 06GRC power costs.xls Chart 3_Book2_Electric Rev Req Model (2009 GRC) Revised 01-18-2010 3" xfId="3460"/>
    <cellStyle name="_VC 6.15.06 update on 06GRC power costs.xls Chart 3_Book2_Electric Rev Req Model (2009 GRC) Revised 01-18-2010 3 2" xfId="3459"/>
    <cellStyle name="_VC 6.15.06 update on 06GRC power costs.xls Chart 3_Book2_Electric Rev Req Model (2009 GRC) Revised 01-18-2010 4" xfId="3458"/>
    <cellStyle name="_VC 6.15.06 update on 06GRC power costs.xls Chart 3_Book2_Electric Rev Req Model (2009 GRC) Revised 01-18-2010_DEM-WP(C) ENERG10C--ctn Mid-C_042010 2010GRC" xfId="3457"/>
    <cellStyle name="_VC 6.15.06 update on 06GRC power costs.xls Chart 3_Book2_Final Order Electric EXHIBIT A-1" xfId="3456"/>
    <cellStyle name="_VC 6.15.06 update on 06GRC power costs.xls Chart 3_Book2_Final Order Electric EXHIBIT A-1 2" xfId="3455"/>
    <cellStyle name="_VC 6.15.06 update on 06GRC power costs.xls Chart 3_Book2_Final Order Electric EXHIBIT A-1 2 2" xfId="3454"/>
    <cellStyle name="_VC 6.15.06 update on 06GRC power costs.xls Chart 3_Book2_Final Order Electric EXHIBIT A-1 2 2 2" xfId="3453"/>
    <cellStyle name="_VC 6.15.06 update on 06GRC power costs.xls Chart 3_Book2_Final Order Electric EXHIBIT A-1 2 3" xfId="3452"/>
    <cellStyle name="_VC 6.15.06 update on 06GRC power costs.xls Chart 3_Book2_Final Order Electric EXHIBIT A-1 3" xfId="3451"/>
    <cellStyle name="_VC 6.15.06 update on 06GRC power costs.xls Chart 3_Book2_Final Order Electric EXHIBIT A-1 3 2" xfId="3450"/>
    <cellStyle name="_VC 6.15.06 update on 06GRC power costs.xls Chart 3_Book2_Final Order Electric EXHIBIT A-1 4" xfId="3449"/>
    <cellStyle name="_VC 6.15.06 update on 06GRC power costs.xls Chart 3_Book4" xfId="3448"/>
    <cellStyle name="_VC 6.15.06 update on 06GRC power costs.xls Chart 3_Book4 2" xfId="3447"/>
    <cellStyle name="_VC 6.15.06 update on 06GRC power costs.xls Chart 3_Book4 2 2" xfId="3446"/>
    <cellStyle name="_VC 6.15.06 update on 06GRC power costs.xls Chart 3_Book4 2 2 2" xfId="3445"/>
    <cellStyle name="_VC 6.15.06 update on 06GRC power costs.xls Chart 3_Book4 2 3" xfId="3444"/>
    <cellStyle name="_VC 6.15.06 update on 06GRC power costs.xls Chart 3_Book4 3" xfId="3443"/>
    <cellStyle name="_VC 6.15.06 update on 06GRC power costs.xls Chart 3_Book4 3 2" xfId="3442"/>
    <cellStyle name="_VC 6.15.06 update on 06GRC power costs.xls Chart 3_Book4 4" xfId="3441"/>
    <cellStyle name="_VC 6.15.06 update on 06GRC power costs.xls Chart 3_Book4_DEM-WP(C) ENERG10C--ctn Mid-C_042010 2010GRC" xfId="3440"/>
    <cellStyle name="_VC 6.15.06 update on 06GRC power costs.xls Chart 3_Book9" xfId="3439"/>
    <cellStyle name="_VC 6.15.06 update on 06GRC power costs.xls Chart 3_Book9 2" xfId="3438"/>
    <cellStyle name="_VC 6.15.06 update on 06GRC power costs.xls Chart 3_Book9 2 2" xfId="3437"/>
    <cellStyle name="_VC 6.15.06 update on 06GRC power costs.xls Chart 3_Book9 2 2 2" xfId="3436"/>
    <cellStyle name="_VC 6.15.06 update on 06GRC power costs.xls Chart 3_Book9 2 3" xfId="3435"/>
    <cellStyle name="_VC 6.15.06 update on 06GRC power costs.xls Chart 3_Book9 3" xfId="3434"/>
    <cellStyle name="_VC 6.15.06 update on 06GRC power costs.xls Chart 3_Book9 3 2" xfId="3433"/>
    <cellStyle name="_VC 6.15.06 update on 06GRC power costs.xls Chart 3_Book9 4" xfId="3432"/>
    <cellStyle name="_VC 6.15.06 update on 06GRC power costs.xls Chart 3_Book9_DEM-WP(C) ENERG10C--ctn Mid-C_042010 2010GRC" xfId="3431"/>
    <cellStyle name="_VC 6.15.06 update on 06GRC power costs.xls Chart 3_Chelan PUD Power Costs (8-10)" xfId="3430"/>
    <cellStyle name="_VC 6.15.06 update on 06GRC power costs.xls Chart 3_DEM-WP(C) Chelan Power Costs" xfId="3429"/>
    <cellStyle name="_VC 6.15.06 update on 06GRC power costs.xls Chart 3_DEM-WP(C) ENERG10C--ctn Mid-C_042010 2010GRC" xfId="3428"/>
    <cellStyle name="_VC 6.15.06 update on 06GRC power costs.xls Chart 3_DEM-WP(C) Gas Transport 2010GRC" xfId="3427"/>
    <cellStyle name="_VC 6.15.06 update on 06GRC power costs.xls Chart 3_DWH-08 (Rate Spread &amp; Design Workpapers)" xfId="3426"/>
    <cellStyle name="_VC 6.15.06 update on 06GRC power costs.xls Chart 3_DWH-08 (Rate Spread &amp; Design Workpapers) 2" xfId="3425"/>
    <cellStyle name="_VC 6.15.06 update on 06GRC power costs.xls Chart 3_Exh A-1 resulting from UE-112050 effective Jan 1 2012" xfId="3424"/>
    <cellStyle name="_VC 6.15.06 update on 06GRC power costs.xls Chart 3_Exhibit A-1 effective 4-1-11 fr S Free 12-11" xfId="3423"/>
    <cellStyle name="_VC 6.15.06 update on 06GRC power costs.xls Chart 3_Final 2008 PTC Rate Design Workpapers 10.27.08" xfId="3422"/>
    <cellStyle name="_VC 6.15.06 update on 06GRC power costs.xls Chart 3_Final 2008 PTC Rate Design Workpapers 10.27.08 2" xfId="3421"/>
    <cellStyle name="_VC 6.15.06 update on 06GRC power costs.xls Chart 3_Gas Rev Req Model (2010 GRC)" xfId="3420"/>
    <cellStyle name="_VC 6.15.06 update on 06GRC power costs.xls Chart 3_INPUTS" xfId="3419"/>
    <cellStyle name="_VC 6.15.06 update on 06GRC power costs.xls Chart 3_INPUTS 2" xfId="3418"/>
    <cellStyle name="_VC 6.15.06 update on 06GRC power costs.xls Chart 3_INPUTS 2 2" xfId="3417"/>
    <cellStyle name="_VC 6.15.06 update on 06GRC power costs.xls Chart 3_INPUTS 2 2 2" xfId="3416"/>
    <cellStyle name="_VC 6.15.06 update on 06GRC power costs.xls Chart 3_INPUTS 2 3" xfId="3415"/>
    <cellStyle name="_VC 6.15.06 update on 06GRC power costs.xls Chart 3_INPUTS 3" xfId="3414"/>
    <cellStyle name="_VC 6.15.06 update on 06GRC power costs.xls Chart 3_INPUTS 3 2" xfId="3413"/>
    <cellStyle name="_VC 6.15.06 update on 06GRC power costs.xls Chart 3_INPUTS 4" xfId="3412"/>
    <cellStyle name="_VC 6.15.06 update on 06GRC power costs.xls Chart 3_Low Income 2010 RevRequirement" xfId="3411"/>
    <cellStyle name="_VC 6.15.06 update on 06GRC power costs.xls Chart 3_Low Income 2010 RevRequirement (2)" xfId="3410"/>
    <cellStyle name="_VC 6.15.06 update on 06GRC power costs.xls Chart 3_NIM Summary" xfId="3409"/>
    <cellStyle name="_VC 6.15.06 update on 06GRC power costs.xls Chart 3_NIM Summary 09GRC" xfId="3408"/>
    <cellStyle name="_VC 6.15.06 update on 06GRC power costs.xls Chart 3_NIM Summary 09GRC 2" xfId="3407"/>
    <cellStyle name="_VC 6.15.06 update on 06GRC power costs.xls Chart 3_NIM Summary 09GRC 3" xfId="3406"/>
    <cellStyle name="_VC 6.15.06 update on 06GRC power costs.xls Chart 3_NIM Summary 09GRC_DEM-WP(C) ENERG10C--ctn Mid-C_042010 2010GRC" xfId="3405"/>
    <cellStyle name="_VC 6.15.06 update on 06GRC power costs.xls Chart 3_NIM Summary 10" xfId="3404"/>
    <cellStyle name="_VC 6.15.06 update on 06GRC power costs.xls Chart 3_NIM Summary 2" xfId="3403"/>
    <cellStyle name="_VC 6.15.06 update on 06GRC power costs.xls Chart 3_NIM Summary 3" xfId="3402"/>
    <cellStyle name="_VC 6.15.06 update on 06GRC power costs.xls Chart 3_NIM Summary 4" xfId="3401"/>
    <cellStyle name="_VC 6.15.06 update on 06GRC power costs.xls Chart 3_NIM Summary 5" xfId="3400"/>
    <cellStyle name="_VC 6.15.06 update on 06GRC power costs.xls Chart 3_NIM Summary 6" xfId="3399"/>
    <cellStyle name="_VC 6.15.06 update on 06GRC power costs.xls Chart 3_NIM Summary 7" xfId="3398"/>
    <cellStyle name="_VC 6.15.06 update on 06GRC power costs.xls Chart 3_NIM Summary 8" xfId="3397"/>
    <cellStyle name="_VC 6.15.06 update on 06GRC power costs.xls Chart 3_NIM Summary 9" xfId="3396"/>
    <cellStyle name="_VC 6.15.06 update on 06GRC power costs.xls Chart 3_NIM Summary_DEM-WP(C) ENERG10C--ctn Mid-C_042010 2010GRC" xfId="3395"/>
    <cellStyle name="_VC 6.15.06 update on 06GRC power costs.xls Chart 3_Oct2010toSep2011LwIncLead" xfId="3394"/>
    <cellStyle name="_VC 6.15.06 update on 06GRC power costs.xls Chart 3_PCA 10 -  Exhibit D Dec 2011" xfId="3393"/>
    <cellStyle name="_VC 6.15.06 update on 06GRC power costs.xls Chart 3_PCA 10 -  Exhibit D from A Kellogg Jan 2011" xfId="3392"/>
    <cellStyle name="_VC 6.15.06 update on 06GRC power costs.xls Chart 3_PCA 10 -  Exhibit D from A Kellogg July 2011" xfId="3391"/>
    <cellStyle name="_VC 6.15.06 update on 06GRC power costs.xls Chart 3_PCA 10 -  Exhibit D from S Free Rcv'd 12-11" xfId="3390"/>
    <cellStyle name="_VC 6.15.06 update on 06GRC power costs.xls Chart 3_PCA 11 -  Exhibit D Apr 2012 fr A Kellogg v2" xfId="3389"/>
    <cellStyle name="_VC 6.15.06 update on 06GRC power costs.xls Chart 3_PCA 11 -  Exhibit D Jan 2012 fr A Kellogg" xfId="3388"/>
    <cellStyle name="_VC 6.15.06 update on 06GRC power costs.xls Chart 3_PCA 11 -  Exhibit D Jan 2012 WF" xfId="3387"/>
    <cellStyle name="_VC 6.15.06 update on 06GRC power costs.xls Chart 3_PCA 9 -  Exhibit D April 2010" xfId="3386"/>
    <cellStyle name="_VC 6.15.06 update on 06GRC power costs.xls Chart 3_PCA 9 -  Exhibit D April 2010 (3)" xfId="3385"/>
    <cellStyle name="_VC 6.15.06 update on 06GRC power costs.xls Chart 3_PCA 9 -  Exhibit D April 2010 (3) 2" xfId="3384"/>
    <cellStyle name="_VC 6.15.06 update on 06GRC power costs.xls Chart 3_PCA 9 -  Exhibit D April 2010 (3) 3" xfId="3383"/>
    <cellStyle name="_VC 6.15.06 update on 06GRC power costs.xls Chart 3_PCA 9 -  Exhibit D April 2010 (3)_DEM-WP(C) ENERG10C--ctn Mid-C_042010 2010GRC" xfId="3382"/>
    <cellStyle name="_VC 6.15.06 update on 06GRC power costs.xls Chart 3_PCA 9 -  Exhibit D April 2010 2" xfId="3381"/>
    <cellStyle name="_VC 6.15.06 update on 06GRC power costs.xls Chart 3_PCA 9 -  Exhibit D April 2010 3" xfId="3380"/>
    <cellStyle name="_VC 6.15.06 update on 06GRC power costs.xls Chart 3_PCA 9 -  Exhibit D April 2010 4" xfId="3379"/>
    <cellStyle name="_VC 6.15.06 update on 06GRC power costs.xls Chart 3_PCA 9 -  Exhibit D April 2010 5" xfId="3378"/>
    <cellStyle name="_VC 6.15.06 update on 06GRC power costs.xls Chart 3_PCA 9 -  Exhibit D April 2010 6" xfId="3377"/>
    <cellStyle name="_VC 6.15.06 update on 06GRC power costs.xls Chart 3_PCA 9 -  Exhibit D April 2010 7" xfId="3376"/>
    <cellStyle name="_VC 6.15.06 update on 06GRC power costs.xls Chart 3_PCA 9 -  Exhibit D Nov 2010" xfId="3375"/>
    <cellStyle name="_VC 6.15.06 update on 06GRC power costs.xls Chart 3_PCA 9 -  Exhibit D Nov 2010 2" xfId="3374"/>
    <cellStyle name="_VC 6.15.06 update on 06GRC power costs.xls Chart 3_PCA 9 - Exhibit D at August 2010" xfId="3373"/>
    <cellStyle name="_VC 6.15.06 update on 06GRC power costs.xls Chart 3_PCA 9 - Exhibit D at August 2010 2" xfId="3372"/>
    <cellStyle name="_VC 6.15.06 update on 06GRC power costs.xls Chart 3_PCA 9 - Exhibit D June 2010 GRC" xfId="3371"/>
    <cellStyle name="_VC 6.15.06 update on 06GRC power costs.xls Chart 3_PCA 9 - Exhibit D June 2010 GRC 2" xfId="3370"/>
    <cellStyle name="_VC 6.15.06 update on 06GRC power costs.xls Chart 3_Power Costs - Comparison bx Rbtl-Staff-Jt-PC" xfId="3369"/>
    <cellStyle name="_VC 6.15.06 update on 06GRC power costs.xls Chart 3_Power Costs - Comparison bx Rbtl-Staff-Jt-PC 2" xfId="3368"/>
    <cellStyle name="_VC 6.15.06 update on 06GRC power costs.xls Chart 3_Power Costs - Comparison bx Rbtl-Staff-Jt-PC 2 2" xfId="3367"/>
    <cellStyle name="_VC 6.15.06 update on 06GRC power costs.xls Chart 3_Power Costs - Comparison bx Rbtl-Staff-Jt-PC 2 2 2" xfId="3366"/>
    <cellStyle name="_VC 6.15.06 update on 06GRC power costs.xls Chart 3_Power Costs - Comparison bx Rbtl-Staff-Jt-PC 2 3" xfId="3365"/>
    <cellStyle name="_VC 6.15.06 update on 06GRC power costs.xls Chart 3_Power Costs - Comparison bx Rbtl-Staff-Jt-PC 3" xfId="3364"/>
    <cellStyle name="_VC 6.15.06 update on 06GRC power costs.xls Chart 3_Power Costs - Comparison bx Rbtl-Staff-Jt-PC 3 2" xfId="3363"/>
    <cellStyle name="_VC 6.15.06 update on 06GRC power costs.xls Chart 3_Power Costs - Comparison bx Rbtl-Staff-Jt-PC 4" xfId="3362"/>
    <cellStyle name="_VC 6.15.06 update on 06GRC power costs.xls Chart 3_Power Costs - Comparison bx Rbtl-Staff-Jt-PC_Adj Bench DR 3 for Initial Briefs (Electric)" xfId="3361"/>
    <cellStyle name="_VC 6.15.06 update on 06GRC power costs.xls Chart 3_Power Costs - Comparison bx Rbtl-Staff-Jt-PC_Adj Bench DR 3 for Initial Briefs (Electric) 2" xfId="3360"/>
    <cellStyle name="_VC 6.15.06 update on 06GRC power costs.xls Chart 3_Power Costs - Comparison bx Rbtl-Staff-Jt-PC_Adj Bench DR 3 for Initial Briefs (Electric) 2 2" xfId="3359"/>
    <cellStyle name="_VC 6.15.06 update on 06GRC power costs.xls Chart 3_Power Costs - Comparison bx Rbtl-Staff-Jt-PC_Adj Bench DR 3 for Initial Briefs (Electric) 2 2 2" xfId="3358"/>
    <cellStyle name="_VC 6.15.06 update on 06GRC power costs.xls Chart 3_Power Costs - Comparison bx Rbtl-Staff-Jt-PC_Adj Bench DR 3 for Initial Briefs (Electric) 2 3" xfId="3357"/>
    <cellStyle name="_VC 6.15.06 update on 06GRC power costs.xls Chart 3_Power Costs - Comparison bx Rbtl-Staff-Jt-PC_Adj Bench DR 3 for Initial Briefs (Electric) 3" xfId="3356"/>
    <cellStyle name="_VC 6.15.06 update on 06GRC power costs.xls Chart 3_Power Costs - Comparison bx Rbtl-Staff-Jt-PC_Adj Bench DR 3 for Initial Briefs (Electric) 3 2" xfId="3355"/>
    <cellStyle name="_VC 6.15.06 update on 06GRC power costs.xls Chart 3_Power Costs - Comparison bx Rbtl-Staff-Jt-PC_Adj Bench DR 3 for Initial Briefs (Electric) 4" xfId="3354"/>
    <cellStyle name="_VC 6.15.06 update on 06GRC power costs.xls Chart 3_Power Costs - Comparison bx Rbtl-Staff-Jt-PC_Adj Bench DR 3 for Initial Briefs (Electric)_DEM-WP(C) ENERG10C--ctn Mid-C_042010 2010GRC" xfId="3353"/>
    <cellStyle name="_VC 6.15.06 update on 06GRC power costs.xls Chart 3_Power Costs - Comparison bx Rbtl-Staff-Jt-PC_DEM-WP(C) ENERG10C--ctn Mid-C_042010 2010GRC" xfId="3352"/>
    <cellStyle name="_VC 6.15.06 update on 06GRC power costs.xls Chart 3_Power Costs - Comparison bx Rbtl-Staff-Jt-PC_Electric Rev Req Model (2009 GRC) Rebuttal" xfId="3351"/>
    <cellStyle name="_VC 6.15.06 update on 06GRC power costs.xls Chart 3_Power Costs - Comparison bx Rbtl-Staff-Jt-PC_Electric Rev Req Model (2009 GRC) Rebuttal 2" xfId="3350"/>
    <cellStyle name="_VC 6.15.06 update on 06GRC power costs.xls Chart 3_Power Costs - Comparison bx Rbtl-Staff-Jt-PC_Electric Rev Req Model (2009 GRC) Rebuttal 2 2" xfId="3349"/>
    <cellStyle name="_VC 6.15.06 update on 06GRC power costs.xls Chart 3_Power Costs - Comparison bx Rbtl-Staff-Jt-PC_Electric Rev Req Model (2009 GRC) Rebuttal 2 2 2" xfId="3348"/>
    <cellStyle name="_VC 6.15.06 update on 06GRC power costs.xls Chart 3_Power Costs - Comparison bx Rbtl-Staff-Jt-PC_Electric Rev Req Model (2009 GRC) Rebuttal 2 3" xfId="3347"/>
    <cellStyle name="_VC 6.15.06 update on 06GRC power costs.xls Chart 3_Power Costs - Comparison bx Rbtl-Staff-Jt-PC_Electric Rev Req Model (2009 GRC) Rebuttal 3" xfId="3346"/>
    <cellStyle name="_VC 6.15.06 update on 06GRC power costs.xls Chart 3_Power Costs - Comparison bx Rbtl-Staff-Jt-PC_Electric Rev Req Model (2009 GRC) Rebuttal 3 2" xfId="3345"/>
    <cellStyle name="_VC 6.15.06 update on 06GRC power costs.xls Chart 3_Power Costs - Comparison bx Rbtl-Staff-Jt-PC_Electric Rev Req Model (2009 GRC) Rebuttal 4" xfId="3344"/>
    <cellStyle name="_VC 6.15.06 update on 06GRC power costs.xls Chart 3_Power Costs - Comparison bx Rbtl-Staff-Jt-PC_Electric Rev Req Model (2009 GRC) Rebuttal REmoval of New  WH Solar AdjustMI" xfId="3343"/>
    <cellStyle name="_VC 6.15.06 update on 06GRC power costs.xls Chart 3_Power Costs - Comparison bx Rbtl-Staff-Jt-PC_Electric Rev Req Model (2009 GRC) Rebuttal REmoval of New  WH Solar AdjustMI 2" xfId="3342"/>
    <cellStyle name="_VC 6.15.06 update on 06GRC power costs.xls Chart 3_Power Costs - Comparison bx Rbtl-Staff-Jt-PC_Electric Rev Req Model (2009 GRC) Rebuttal REmoval of New  WH Solar AdjustMI 2 2" xfId="3341"/>
    <cellStyle name="_VC 6.15.06 update on 06GRC power costs.xls Chart 3_Power Costs - Comparison bx Rbtl-Staff-Jt-PC_Electric Rev Req Model (2009 GRC) Rebuttal REmoval of New  WH Solar AdjustMI 2 2 2" xfId="3340"/>
    <cellStyle name="_VC 6.15.06 update on 06GRC power costs.xls Chart 3_Power Costs - Comparison bx Rbtl-Staff-Jt-PC_Electric Rev Req Model (2009 GRC) Rebuttal REmoval of New  WH Solar AdjustMI 2 3" xfId="3339"/>
    <cellStyle name="_VC 6.15.06 update on 06GRC power costs.xls Chart 3_Power Costs - Comparison bx Rbtl-Staff-Jt-PC_Electric Rev Req Model (2009 GRC) Rebuttal REmoval of New  WH Solar AdjustMI 3" xfId="3338"/>
    <cellStyle name="_VC 6.15.06 update on 06GRC power costs.xls Chart 3_Power Costs - Comparison bx Rbtl-Staff-Jt-PC_Electric Rev Req Model (2009 GRC) Rebuttal REmoval of New  WH Solar AdjustMI 3 2" xfId="3337"/>
    <cellStyle name="_VC 6.15.06 update on 06GRC power costs.xls Chart 3_Power Costs - Comparison bx Rbtl-Staff-Jt-PC_Electric Rev Req Model (2009 GRC) Rebuttal REmoval of New  WH Solar AdjustMI 4" xfId="3336"/>
    <cellStyle name="_VC 6.15.06 update on 06GRC power costs.xls Chart 3_Power Costs - Comparison bx Rbtl-Staff-Jt-PC_Electric Rev Req Model (2009 GRC) Rebuttal REmoval of New  WH Solar AdjustMI_DEM-WP(C) ENERG10C--ctn Mid-C_042010 2010GRC" xfId="3335"/>
    <cellStyle name="_VC 6.15.06 update on 06GRC power costs.xls Chart 3_Power Costs - Comparison bx Rbtl-Staff-Jt-PC_Electric Rev Req Model (2009 GRC) Revised 01-18-2010" xfId="3334"/>
    <cellStyle name="_VC 6.15.06 update on 06GRC power costs.xls Chart 3_Power Costs - Comparison bx Rbtl-Staff-Jt-PC_Electric Rev Req Model (2009 GRC) Revised 01-18-2010 2" xfId="3333"/>
    <cellStyle name="_VC 6.15.06 update on 06GRC power costs.xls Chart 3_Power Costs - Comparison bx Rbtl-Staff-Jt-PC_Electric Rev Req Model (2009 GRC) Revised 01-18-2010 2 2" xfId="3332"/>
    <cellStyle name="_VC 6.15.06 update on 06GRC power costs.xls Chart 3_Power Costs - Comparison bx Rbtl-Staff-Jt-PC_Electric Rev Req Model (2009 GRC) Revised 01-18-2010 2 2 2" xfId="3331"/>
    <cellStyle name="_VC 6.15.06 update on 06GRC power costs.xls Chart 3_Power Costs - Comparison bx Rbtl-Staff-Jt-PC_Electric Rev Req Model (2009 GRC) Revised 01-18-2010 2 3" xfId="3330"/>
    <cellStyle name="_VC 6.15.06 update on 06GRC power costs.xls Chart 3_Power Costs - Comparison bx Rbtl-Staff-Jt-PC_Electric Rev Req Model (2009 GRC) Revised 01-18-2010 3" xfId="3329"/>
    <cellStyle name="_VC 6.15.06 update on 06GRC power costs.xls Chart 3_Power Costs - Comparison bx Rbtl-Staff-Jt-PC_Electric Rev Req Model (2009 GRC) Revised 01-18-2010 3 2" xfId="3328"/>
    <cellStyle name="_VC 6.15.06 update on 06GRC power costs.xls Chart 3_Power Costs - Comparison bx Rbtl-Staff-Jt-PC_Electric Rev Req Model (2009 GRC) Revised 01-18-2010 4" xfId="3327"/>
    <cellStyle name="_VC 6.15.06 update on 06GRC power costs.xls Chart 3_Power Costs - Comparison bx Rbtl-Staff-Jt-PC_Electric Rev Req Model (2009 GRC) Revised 01-18-2010_DEM-WP(C) ENERG10C--ctn Mid-C_042010 2010GRC" xfId="3326"/>
    <cellStyle name="_VC 6.15.06 update on 06GRC power costs.xls Chart 3_Power Costs - Comparison bx Rbtl-Staff-Jt-PC_Final Order Electric EXHIBIT A-1" xfId="3325"/>
    <cellStyle name="_VC 6.15.06 update on 06GRC power costs.xls Chart 3_Power Costs - Comparison bx Rbtl-Staff-Jt-PC_Final Order Electric EXHIBIT A-1 2" xfId="3324"/>
    <cellStyle name="_VC 6.15.06 update on 06GRC power costs.xls Chart 3_Power Costs - Comparison bx Rbtl-Staff-Jt-PC_Final Order Electric EXHIBIT A-1 2 2" xfId="3323"/>
    <cellStyle name="_VC 6.15.06 update on 06GRC power costs.xls Chart 3_Power Costs - Comparison bx Rbtl-Staff-Jt-PC_Final Order Electric EXHIBIT A-1 2 2 2" xfId="3322"/>
    <cellStyle name="_VC 6.15.06 update on 06GRC power costs.xls Chart 3_Power Costs - Comparison bx Rbtl-Staff-Jt-PC_Final Order Electric EXHIBIT A-1 2 3" xfId="3321"/>
    <cellStyle name="_VC 6.15.06 update on 06GRC power costs.xls Chart 3_Power Costs - Comparison bx Rbtl-Staff-Jt-PC_Final Order Electric EXHIBIT A-1 3" xfId="3320"/>
    <cellStyle name="_VC 6.15.06 update on 06GRC power costs.xls Chart 3_Power Costs - Comparison bx Rbtl-Staff-Jt-PC_Final Order Electric EXHIBIT A-1 3 2" xfId="3319"/>
    <cellStyle name="_VC 6.15.06 update on 06GRC power costs.xls Chart 3_Power Costs - Comparison bx Rbtl-Staff-Jt-PC_Final Order Electric EXHIBIT A-1 4" xfId="3318"/>
    <cellStyle name="_VC 6.15.06 update on 06GRC power costs.xls Chart 3_Production Adj 4.37" xfId="3317"/>
    <cellStyle name="_VC 6.15.06 update on 06GRC power costs.xls Chart 3_Production Adj 4.37 2" xfId="3316"/>
    <cellStyle name="_VC 6.15.06 update on 06GRC power costs.xls Chart 3_Production Adj 4.37 2 2" xfId="3315"/>
    <cellStyle name="_VC 6.15.06 update on 06GRC power costs.xls Chart 3_Production Adj 4.37 2 2 2" xfId="3314"/>
    <cellStyle name="_VC 6.15.06 update on 06GRC power costs.xls Chart 3_Production Adj 4.37 2 3" xfId="3313"/>
    <cellStyle name="_VC 6.15.06 update on 06GRC power costs.xls Chart 3_Production Adj 4.37 3" xfId="3312"/>
    <cellStyle name="_VC 6.15.06 update on 06GRC power costs.xls Chart 3_Production Adj 4.37 3 2" xfId="3311"/>
    <cellStyle name="_VC 6.15.06 update on 06GRC power costs.xls Chart 3_Purchased Power Adj 4.03" xfId="3310"/>
    <cellStyle name="_VC 6.15.06 update on 06GRC power costs.xls Chart 3_Purchased Power Adj 4.03 2" xfId="3309"/>
    <cellStyle name="_VC 6.15.06 update on 06GRC power costs.xls Chart 3_Purchased Power Adj 4.03 2 2" xfId="3308"/>
    <cellStyle name="_VC 6.15.06 update on 06GRC power costs.xls Chart 3_Purchased Power Adj 4.03 2 2 2" xfId="3307"/>
    <cellStyle name="_VC 6.15.06 update on 06GRC power costs.xls Chart 3_Purchased Power Adj 4.03 2 3" xfId="3306"/>
    <cellStyle name="_VC 6.15.06 update on 06GRC power costs.xls Chart 3_Purchased Power Adj 4.03 3" xfId="3305"/>
    <cellStyle name="_VC 6.15.06 update on 06GRC power costs.xls Chart 3_Purchased Power Adj 4.03 3 2" xfId="3304"/>
    <cellStyle name="_VC 6.15.06 update on 06GRC power costs.xls Chart 3_Rebuttal Power Costs" xfId="3303"/>
    <cellStyle name="_VC 6.15.06 update on 06GRC power costs.xls Chart 3_Rebuttal Power Costs 2" xfId="3302"/>
    <cellStyle name="_VC 6.15.06 update on 06GRC power costs.xls Chart 3_Rebuttal Power Costs 2 2" xfId="3301"/>
    <cellStyle name="_VC 6.15.06 update on 06GRC power costs.xls Chart 3_Rebuttal Power Costs 2 2 2" xfId="3300"/>
    <cellStyle name="_VC 6.15.06 update on 06GRC power costs.xls Chart 3_Rebuttal Power Costs 2 3" xfId="3299"/>
    <cellStyle name="_VC 6.15.06 update on 06GRC power costs.xls Chart 3_Rebuttal Power Costs 3" xfId="3298"/>
    <cellStyle name="_VC 6.15.06 update on 06GRC power costs.xls Chart 3_Rebuttal Power Costs 3 2" xfId="3297"/>
    <cellStyle name="_VC 6.15.06 update on 06GRC power costs.xls Chart 3_Rebuttal Power Costs 4" xfId="3296"/>
    <cellStyle name="_VC 6.15.06 update on 06GRC power costs.xls Chart 3_Rebuttal Power Costs_Adj Bench DR 3 for Initial Briefs (Electric)" xfId="3295"/>
    <cellStyle name="_VC 6.15.06 update on 06GRC power costs.xls Chart 3_Rebuttal Power Costs_Adj Bench DR 3 for Initial Briefs (Electric) 2" xfId="3294"/>
    <cellStyle name="_VC 6.15.06 update on 06GRC power costs.xls Chart 3_Rebuttal Power Costs_Adj Bench DR 3 for Initial Briefs (Electric) 2 2" xfId="3293"/>
    <cellStyle name="_VC 6.15.06 update on 06GRC power costs.xls Chart 3_Rebuttal Power Costs_Adj Bench DR 3 for Initial Briefs (Electric) 2 2 2" xfId="3292"/>
    <cellStyle name="_VC 6.15.06 update on 06GRC power costs.xls Chart 3_Rebuttal Power Costs_Adj Bench DR 3 for Initial Briefs (Electric) 2 3" xfId="3291"/>
    <cellStyle name="_VC 6.15.06 update on 06GRC power costs.xls Chart 3_Rebuttal Power Costs_Adj Bench DR 3 for Initial Briefs (Electric) 3" xfId="3290"/>
    <cellStyle name="_VC 6.15.06 update on 06GRC power costs.xls Chart 3_Rebuttal Power Costs_Adj Bench DR 3 for Initial Briefs (Electric) 3 2" xfId="3289"/>
    <cellStyle name="_VC 6.15.06 update on 06GRC power costs.xls Chart 3_Rebuttal Power Costs_Adj Bench DR 3 for Initial Briefs (Electric) 4" xfId="3288"/>
    <cellStyle name="_VC 6.15.06 update on 06GRC power costs.xls Chart 3_Rebuttal Power Costs_Adj Bench DR 3 for Initial Briefs (Electric)_DEM-WP(C) ENERG10C--ctn Mid-C_042010 2010GRC" xfId="3287"/>
    <cellStyle name="_VC 6.15.06 update on 06GRC power costs.xls Chart 3_Rebuttal Power Costs_DEM-WP(C) ENERG10C--ctn Mid-C_042010 2010GRC" xfId="3286"/>
    <cellStyle name="_VC 6.15.06 update on 06GRC power costs.xls Chart 3_Rebuttal Power Costs_Electric Rev Req Model (2009 GRC) Rebuttal" xfId="3285"/>
    <cellStyle name="_VC 6.15.06 update on 06GRC power costs.xls Chart 3_Rebuttal Power Costs_Electric Rev Req Model (2009 GRC) Rebuttal 2" xfId="3284"/>
    <cellStyle name="_VC 6.15.06 update on 06GRC power costs.xls Chart 3_Rebuttal Power Costs_Electric Rev Req Model (2009 GRC) Rebuttal 2 2" xfId="3283"/>
    <cellStyle name="_VC 6.15.06 update on 06GRC power costs.xls Chart 3_Rebuttal Power Costs_Electric Rev Req Model (2009 GRC) Rebuttal 2 2 2" xfId="3282"/>
    <cellStyle name="_VC 6.15.06 update on 06GRC power costs.xls Chart 3_Rebuttal Power Costs_Electric Rev Req Model (2009 GRC) Rebuttal 2 3" xfId="3281"/>
    <cellStyle name="_VC 6.15.06 update on 06GRC power costs.xls Chart 3_Rebuttal Power Costs_Electric Rev Req Model (2009 GRC) Rebuttal 3" xfId="3280"/>
    <cellStyle name="_VC 6.15.06 update on 06GRC power costs.xls Chart 3_Rebuttal Power Costs_Electric Rev Req Model (2009 GRC) Rebuttal 3 2" xfId="3279"/>
    <cellStyle name="_VC 6.15.06 update on 06GRC power costs.xls Chart 3_Rebuttal Power Costs_Electric Rev Req Model (2009 GRC) Rebuttal 4" xfId="3278"/>
    <cellStyle name="_VC 6.15.06 update on 06GRC power costs.xls Chart 3_Rebuttal Power Costs_Electric Rev Req Model (2009 GRC) Rebuttal REmoval of New  WH Solar AdjustMI" xfId="3277"/>
    <cellStyle name="_VC 6.15.06 update on 06GRC power costs.xls Chart 3_Rebuttal Power Costs_Electric Rev Req Model (2009 GRC) Rebuttal REmoval of New  WH Solar AdjustMI 2" xfId="3276"/>
    <cellStyle name="_VC 6.15.06 update on 06GRC power costs.xls Chart 3_Rebuttal Power Costs_Electric Rev Req Model (2009 GRC) Rebuttal REmoval of New  WH Solar AdjustMI 2 2" xfId="3275"/>
    <cellStyle name="_VC 6.15.06 update on 06GRC power costs.xls Chart 3_Rebuttal Power Costs_Electric Rev Req Model (2009 GRC) Rebuttal REmoval of New  WH Solar AdjustMI 2 2 2" xfId="3274"/>
    <cellStyle name="_VC 6.15.06 update on 06GRC power costs.xls Chart 3_Rebuttal Power Costs_Electric Rev Req Model (2009 GRC) Rebuttal REmoval of New  WH Solar AdjustMI 2 3" xfId="3273"/>
    <cellStyle name="_VC 6.15.06 update on 06GRC power costs.xls Chart 3_Rebuttal Power Costs_Electric Rev Req Model (2009 GRC) Rebuttal REmoval of New  WH Solar AdjustMI 3" xfId="3272"/>
    <cellStyle name="_VC 6.15.06 update on 06GRC power costs.xls Chart 3_Rebuttal Power Costs_Electric Rev Req Model (2009 GRC) Rebuttal REmoval of New  WH Solar AdjustMI 3 2" xfId="3271"/>
    <cellStyle name="_VC 6.15.06 update on 06GRC power costs.xls Chart 3_Rebuttal Power Costs_Electric Rev Req Model (2009 GRC) Rebuttal REmoval of New  WH Solar AdjustMI 4" xfId="3270"/>
    <cellStyle name="_VC 6.15.06 update on 06GRC power costs.xls Chart 3_Rebuttal Power Costs_Electric Rev Req Model (2009 GRC) Rebuttal REmoval of New  WH Solar AdjustMI_DEM-WP(C) ENERG10C--ctn Mid-C_042010 2010GRC" xfId="3269"/>
    <cellStyle name="_VC 6.15.06 update on 06GRC power costs.xls Chart 3_Rebuttal Power Costs_Electric Rev Req Model (2009 GRC) Revised 01-18-2010" xfId="3268"/>
    <cellStyle name="_VC 6.15.06 update on 06GRC power costs.xls Chart 3_Rebuttal Power Costs_Electric Rev Req Model (2009 GRC) Revised 01-18-2010 2" xfId="3267"/>
    <cellStyle name="_VC 6.15.06 update on 06GRC power costs.xls Chart 3_Rebuttal Power Costs_Electric Rev Req Model (2009 GRC) Revised 01-18-2010 2 2" xfId="3266"/>
    <cellStyle name="_VC 6.15.06 update on 06GRC power costs.xls Chart 3_Rebuttal Power Costs_Electric Rev Req Model (2009 GRC) Revised 01-18-2010 2 2 2" xfId="3265"/>
    <cellStyle name="_VC 6.15.06 update on 06GRC power costs.xls Chart 3_Rebuttal Power Costs_Electric Rev Req Model (2009 GRC) Revised 01-18-2010 2 3" xfId="3264"/>
    <cellStyle name="_VC 6.15.06 update on 06GRC power costs.xls Chart 3_Rebuttal Power Costs_Electric Rev Req Model (2009 GRC) Revised 01-18-2010 3" xfId="3263"/>
    <cellStyle name="_VC 6.15.06 update on 06GRC power costs.xls Chart 3_Rebuttal Power Costs_Electric Rev Req Model (2009 GRC) Revised 01-18-2010 3 2" xfId="3262"/>
    <cellStyle name="_VC 6.15.06 update on 06GRC power costs.xls Chart 3_Rebuttal Power Costs_Electric Rev Req Model (2009 GRC) Revised 01-18-2010 4" xfId="3261"/>
    <cellStyle name="_VC 6.15.06 update on 06GRC power costs.xls Chart 3_Rebuttal Power Costs_Electric Rev Req Model (2009 GRC) Revised 01-18-2010_DEM-WP(C) ENERG10C--ctn Mid-C_042010 2010GRC" xfId="3260"/>
    <cellStyle name="_VC 6.15.06 update on 06GRC power costs.xls Chart 3_Rebuttal Power Costs_Final Order Electric EXHIBIT A-1" xfId="3259"/>
    <cellStyle name="_VC 6.15.06 update on 06GRC power costs.xls Chart 3_Rebuttal Power Costs_Final Order Electric EXHIBIT A-1 2" xfId="3258"/>
    <cellStyle name="_VC 6.15.06 update on 06GRC power costs.xls Chart 3_Rebuttal Power Costs_Final Order Electric EXHIBIT A-1 2 2" xfId="3257"/>
    <cellStyle name="_VC 6.15.06 update on 06GRC power costs.xls Chart 3_Rebuttal Power Costs_Final Order Electric EXHIBIT A-1 2 2 2" xfId="3256"/>
    <cellStyle name="_VC 6.15.06 update on 06GRC power costs.xls Chart 3_Rebuttal Power Costs_Final Order Electric EXHIBIT A-1 2 3" xfId="3255"/>
    <cellStyle name="_VC 6.15.06 update on 06GRC power costs.xls Chart 3_Rebuttal Power Costs_Final Order Electric EXHIBIT A-1 3" xfId="3254"/>
    <cellStyle name="_VC 6.15.06 update on 06GRC power costs.xls Chart 3_Rebuttal Power Costs_Final Order Electric EXHIBIT A-1 3 2" xfId="3253"/>
    <cellStyle name="_VC 6.15.06 update on 06GRC power costs.xls Chart 3_Rebuttal Power Costs_Final Order Electric EXHIBIT A-1 4" xfId="3252"/>
    <cellStyle name="_VC 6.15.06 update on 06GRC power costs.xls Chart 3_RECS vs PTC's w Interest 6-28-10" xfId="3251"/>
    <cellStyle name="_VC 6.15.06 update on 06GRC power costs.xls Chart 3_revised april pca for Annette" xfId="3250"/>
    <cellStyle name="_VC 6.15.06 update on 06GRC power costs.xls Chart 3_ROR &amp; CONV FACTOR" xfId="3249"/>
    <cellStyle name="_VC 6.15.06 update on 06GRC power costs.xls Chart 3_ROR &amp; CONV FACTOR 2" xfId="3248"/>
    <cellStyle name="_VC 6.15.06 update on 06GRC power costs.xls Chart 3_ROR &amp; CONV FACTOR 2 2" xfId="3247"/>
    <cellStyle name="_VC 6.15.06 update on 06GRC power costs.xls Chart 3_ROR &amp; CONV FACTOR 2 2 2" xfId="3246"/>
    <cellStyle name="_VC 6.15.06 update on 06GRC power costs.xls Chart 3_ROR &amp; CONV FACTOR 2 3" xfId="3245"/>
    <cellStyle name="_VC 6.15.06 update on 06GRC power costs.xls Chart 3_ROR &amp; CONV FACTOR 3" xfId="3244"/>
    <cellStyle name="_VC 6.15.06 update on 06GRC power costs.xls Chart 3_ROR &amp; CONV FACTOR 3 2" xfId="3243"/>
    <cellStyle name="_VC 6.15.06 update on 06GRC power costs.xls Chart 3_ROR &amp; CONV FACTOR 4" xfId="3242"/>
    <cellStyle name="_VC 6.15.06 update on 06GRC power costs.xls Chart 3_ROR 5.02" xfId="3241"/>
    <cellStyle name="_VC 6.15.06 update on 06GRC power costs.xls Chart 3_ROR 5.02 2" xfId="3240"/>
    <cellStyle name="_VC 6.15.06 update on 06GRC power costs.xls Chart 3_ROR 5.02 2 2" xfId="3239"/>
    <cellStyle name="_VC 6.15.06 update on 06GRC power costs.xls Chart 3_ROR 5.02 2 2 2" xfId="3238"/>
    <cellStyle name="_VC 6.15.06 update on 06GRC power costs.xls Chart 3_ROR 5.02 2 3" xfId="3237"/>
    <cellStyle name="_VC 6.15.06 update on 06GRC power costs.xls Chart 3_ROR 5.02 3" xfId="3236"/>
    <cellStyle name="_VC 6.15.06 update on 06GRC power costs.xls Chart 3_ROR 5.02 3 2" xfId="3235"/>
    <cellStyle name="_VC 6.15.06 update on 06GRC power costs.xls Chart 3_Wind Integration 10GRC" xfId="3234"/>
    <cellStyle name="_VC 6.15.06 update on 06GRC power costs.xls Chart 3_Wind Integration 10GRC 2" xfId="3233"/>
    <cellStyle name="_VC 6.15.06 update on 06GRC power costs.xls Chart 3_Wind Integration 10GRC 3" xfId="3232"/>
    <cellStyle name="_VC 6.15.06 update on 06GRC power costs.xls Chart 3_Wind Integration 10GRC_DEM-WP(C) ENERG10C--ctn Mid-C_042010 2010GRC" xfId="3231"/>
    <cellStyle name="_VC Mid C Generation-ctn Mid-C_011209" xfId="3230"/>
    <cellStyle name="_VC Mid C Generation-ctn Mid-C_011209 2" xfId="3229"/>
    <cellStyle name="_VC Mid C Generation-ctn Mid-C_011209 2 2" xfId="3228"/>
    <cellStyle name="_Worksheet" xfId="3227"/>
    <cellStyle name="_Worksheet 2" xfId="3226"/>
    <cellStyle name="_Worksheet 2 2" xfId="3225"/>
    <cellStyle name="_Worksheet 3" xfId="3224"/>
    <cellStyle name="_Worksheet 4" xfId="3223"/>
    <cellStyle name="_Worksheet 4 2" xfId="3222"/>
    <cellStyle name="_Worksheet_Chelan PUD Power Costs (8-10)" xfId="3221"/>
    <cellStyle name="_Worksheet_DEM-WP(C) Chelan Power Costs" xfId="3220"/>
    <cellStyle name="_Worksheet_DEM-WP(C) ENERG10C--ctn Mid-C_042010 2010GRC" xfId="3219"/>
    <cellStyle name="_Worksheet_DEM-WP(C) Gas Transport 2010GRC" xfId="3218"/>
    <cellStyle name="_Worksheet_NIM Summary" xfId="3217"/>
    <cellStyle name="_Worksheet_NIM Summary 2" xfId="3216"/>
    <cellStyle name="_Worksheet_NIM Summary 3" xfId="3215"/>
    <cellStyle name="_Worksheet_NIM Summary_DEM-WP(C) ENERG10C--ctn Mid-C_042010 2010GRC" xfId="3214"/>
    <cellStyle name="_Worksheet_Transmission Workbook for May BOD" xfId="3213"/>
    <cellStyle name="_Worksheet_Transmission Workbook for May BOD 2" xfId="3212"/>
    <cellStyle name="_Worksheet_Transmission Workbook for May BOD 3" xfId="3211"/>
    <cellStyle name="_Worksheet_Transmission Workbook for May BOD_DEM-WP(C) ENERG10C--ctn Mid-C_042010 2010GRC" xfId="3210"/>
    <cellStyle name="_Worksheet_Wind Integration 10GRC" xfId="3209"/>
    <cellStyle name="_Worksheet_Wind Integration 10GRC 2" xfId="3208"/>
    <cellStyle name="_Worksheet_Wind Integration 10GRC 3" xfId="3207"/>
    <cellStyle name="_Worksheet_Wind Integration 10GRC_DEM-WP(C) ENERG10C--ctn Mid-C_042010 2010GRC" xfId="3206"/>
    <cellStyle name="0,0_x000d__x000a_NA_x000d__x000a_" xfId="3205"/>
    <cellStyle name="0,0_x000d__x000a_NA_x000d__x000a_ 2" xfId="3204"/>
    <cellStyle name="0000" xfId="3203"/>
    <cellStyle name="000000" xfId="3202"/>
    <cellStyle name="14BLIN - Style8" xfId="3201"/>
    <cellStyle name="14-BT - Style1" xfId="3200"/>
    <cellStyle name="20% - Accent1 10" xfId="3199"/>
    <cellStyle name="20% - Accent1 10 2" xfId="3198"/>
    <cellStyle name="20% - Accent1 11" xfId="3197"/>
    <cellStyle name="20% - Accent1 12" xfId="3196"/>
    <cellStyle name="20% - Accent1 13" xfId="3195"/>
    <cellStyle name="20% - Accent1 14" xfId="3194"/>
    <cellStyle name="20% - Accent1 15" xfId="3193"/>
    <cellStyle name="20% - Accent1 16" xfId="3192"/>
    <cellStyle name="20% - Accent1 17" xfId="3191"/>
    <cellStyle name="20% - Accent1 18" xfId="3190"/>
    <cellStyle name="20% - Accent1 19" xfId="3189"/>
    <cellStyle name="20% - Accent1 2" xfId="3188"/>
    <cellStyle name="20% - Accent1 2 2" xfId="3187"/>
    <cellStyle name="20% - Accent1 2 2 2" xfId="3186"/>
    <cellStyle name="20% - Accent1 2 2 2 2" xfId="3185"/>
    <cellStyle name="20% - Accent1 2 2 3" xfId="3184"/>
    <cellStyle name="20% - Accent1 2 2 4" xfId="3183"/>
    <cellStyle name="20% - Accent1 2 3" xfId="3182"/>
    <cellStyle name="20% - Accent1 2 3 2" xfId="3181"/>
    <cellStyle name="20% - Accent1 2 3 2 2" xfId="3180"/>
    <cellStyle name="20% - Accent1 2 3 3" xfId="3179"/>
    <cellStyle name="20% - Accent1 2 4" xfId="3178"/>
    <cellStyle name="20% - Accent1 2 4 2" xfId="3177"/>
    <cellStyle name="20% - Accent1 2 4 3" xfId="3176"/>
    <cellStyle name="20% - Accent1 2 5" xfId="3175"/>
    <cellStyle name="20% - Accent1 2_2009 GRC Compl Filing - Exhibit D" xfId="3174"/>
    <cellStyle name="20% - Accent1 20" xfId="3173"/>
    <cellStyle name="20% - Accent1 21" xfId="3172"/>
    <cellStyle name="20% - Accent1 22" xfId="3171"/>
    <cellStyle name="20% - Accent1 23" xfId="3170"/>
    <cellStyle name="20% - Accent1 24" xfId="3169"/>
    <cellStyle name="20% - Accent1 25" xfId="3168"/>
    <cellStyle name="20% - Accent1 26" xfId="3167"/>
    <cellStyle name="20% - Accent1 27" xfId="3166"/>
    <cellStyle name="20% - Accent1 28" xfId="3165"/>
    <cellStyle name="20% - Accent1 29" xfId="3164"/>
    <cellStyle name="20% - Accent1 3" xfId="3163"/>
    <cellStyle name="20% - Accent1 3 2" xfId="3162"/>
    <cellStyle name="20% - Accent1 3 2 2" xfId="3161"/>
    <cellStyle name="20% - Accent1 3 2 3" xfId="3160"/>
    <cellStyle name="20% - Accent1 3 2 4" xfId="3159"/>
    <cellStyle name="20% - Accent1 3 3" xfId="3158"/>
    <cellStyle name="20% - Accent1 3 4" xfId="3157"/>
    <cellStyle name="20% - Accent1 30" xfId="3156"/>
    <cellStyle name="20% - Accent1 31" xfId="3155"/>
    <cellStyle name="20% - Accent1 32" xfId="3154"/>
    <cellStyle name="20% - Accent1 33" xfId="3153"/>
    <cellStyle name="20% - Accent1 34" xfId="3152"/>
    <cellStyle name="20% - Accent1 35" xfId="3151"/>
    <cellStyle name="20% - Accent1 36" xfId="3150"/>
    <cellStyle name="20% - Accent1 37" xfId="3149"/>
    <cellStyle name="20% - Accent1 38" xfId="3148"/>
    <cellStyle name="20% - Accent1 39" xfId="3147"/>
    <cellStyle name="20% - Accent1 4" xfId="3146"/>
    <cellStyle name="20% - Accent1 4 2" xfId="3145"/>
    <cellStyle name="20% - Accent1 4 2 2" xfId="3144"/>
    <cellStyle name="20% - Accent1 4 2 2 2" xfId="3143"/>
    <cellStyle name="20% - Accent1 4 2 3" xfId="3142"/>
    <cellStyle name="20% - Accent1 4 2 3 2" xfId="3141"/>
    <cellStyle name="20% - Accent1 4 2 4" xfId="3140"/>
    <cellStyle name="20% - Accent1 4 2 4 2" xfId="3139"/>
    <cellStyle name="20% - Accent1 4 2 5" xfId="3138"/>
    <cellStyle name="20% - Accent1 4 3" xfId="3137"/>
    <cellStyle name="20% - Accent1 4 3 2" xfId="3136"/>
    <cellStyle name="20% - Accent1 4 3 2 2" xfId="3135"/>
    <cellStyle name="20% - Accent1 4 3 3" xfId="3134"/>
    <cellStyle name="20% - Accent1 4 4" xfId="3133"/>
    <cellStyle name="20% - Accent1 4 4 2" xfId="3132"/>
    <cellStyle name="20% - Accent1 4 5" xfId="3131"/>
    <cellStyle name="20% - Accent1 4 5 2" xfId="3130"/>
    <cellStyle name="20% - Accent1 4 6" xfId="3129"/>
    <cellStyle name="20% - Accent1 4 6 2" xfId="3128"/>
    <cellStyle name="20% - Accent1 4 6 3" xfId="3127"/>
    <cellStyle name="20% - Accent1 4 7" xfId="3126"/>
    <cellStyle name="20% - Accent1 4 7 2" xfId="3125"/>
    <cellStyle name="20% - Accent1 4 8" xfId="3124"/>
    <cellStyle name="20% - Accent1 4 9" xfId="3123"/>
    <cellStyle name="20% - Accent1 40" xfId="3122"/>
    <cellStyle name="20% - Accent1 41" xfId="3121"/>
    <cellStyle name="20% - Accent1 42" xfId="3120"/>
    <cellStyle name="20% - Accent1 43" xfId="3119"/>
    <cellStyle name="20% - Accent1 44" xfId="3118"/>
    <cellStyle name="20% - Accent1 45" xfId="3117"/>
    <cellStyle name="20% - Accent1 46" xfId="3116"/>
    <cellStyle name="20% - Accent1 47" xfId="3115"/>
    <cellStyle name="20% - Accent1 48" xfId="3114"/>
    <cellStyle name="20% - Accent1 49" xfId="3113"/>
    <cellStyle name="20% - Accent1 5" xfId="3112"/>
    <cellStyle name="20% - Accent1 5 2" xfId="3111"/>
    <cellStyle name="20% - Accent1 50" xfId="3110"/>
    <cellStyle name="20% - Accent1 51" xfId="3109"/>
    <cellStyle name="20% - Accent1 52" xfId="3108"/>
    <cellStyle name="20% - Accent1 53" xfId="3107"/>
    <cellStyle name="20% - Accent1 54" xfId="3106"/>
    <cellStyle name="20% - Accent1 55" xfId="3105"/>
    <cellStyle name="20% - Accent1 56" xfId="3104"/>
    <cellStyle name="20% - Accent1 57" xfId="3103"/>
    <cellStyle name="20% - Accent1 58" xfId="3102"/>
    <cellStyle name="20% - Accent1 59" xfId="3101"/>
    <cellStyle name="20% - Accent1 6" xfId="3100"/>
    <cellStyle name="20% - Accent1 6 2" xfId="3099"/>
    <cellStyle name="20% - Accent1 6 2 2" xfId="3098"/>
    <cellStyle name="20% - Accent1 6 3" xfId="3097"/>
    <cellStyle name="20% - Accent1 60" xfId="3096"/>
    <cellStyle name="20% - Accent1 61" xfId="3095"/>
    <cellStyle name="20% - Accent1 62" xfId="3094"/>
    <cellStyle name="20% - Accent1 63" xfId="3093"/>
    <cellStyle name="20% - Accent1 64" xfId="3092"/>
    <cellStyle name="20% - Accent1 7" xfId="3091"/>
    <cellStyle name="20% - Accent1 7 2" xfId="3090"/>
    <cellStyle name="20% - Accent1 8" xfId="3089"/>
    <cellStyle name="20% - Accent1 8 2" xfId="3088"/>
    <cellStyle name="20% - Accent1 9" xfId="3087"/>
    <cellStyle name="20% - Accent1 9 2" xfId="3086"/>
    <cellStyle name="20% - Accent2 10" xfId="3085"/>
    <cellStyle name="20% - Accent2 10 2" xfId="3084"/>
    <cellStyle name="20% - Accent2 11" xfId="3083"/>
    <cellStyle name="20% - Accent2 12" xfId="3082"/>
    <cellStyle name="20% - Accent2 13" xfId="3081"/>
    <cellStyle name="20% - Accent2 14" xfId="3080"/>
    <cellStyle name="20% - Accent2 15" xfId="3079"/>
    <cellStyle name="20% - Accent2 16" xfId="3078"/>
    <cellStyle name="20% - Accent2 17" xfId="3077"/>
    <cellStyle name="20% - Accent2 18" xfId="3076"/>
    <cellStyle name="20% - Accent2 19" xfId="3075"/>
    <cellStyle name="20% - Accent2 2" xfId="3074"/>
    <cellStyle name="20% - Accent2 2 2" xfId="3073"/>
    <cellStyle name="20% - Accent2 2 2 2" xfId="3072"/>
    <cellStyle name="20% - Accent2 2 2 2 2" xfId="3071"/>
    <cellStyle name="20% - Accent2 2 2 3" xfId="3070"/>
    <cellStyle name="20% - Accent2 2 2 4" xfId="3069"/>
    <cellStyle name="20% - Accent2 2 3" xfId="3068"/>
    <cellStyle name="20% - Accent2 2 3 2" xfId="3067"/>
    <cellStyle name="20% - Accent2 2 3 2 2" xfId="3066"/>
    <cellStyle name="20% - Accent2 2 3 3" xfId="3065"/>
    <cellStyle name="20% - Accent2 2 4" xfId="3064"/>
    <cellStyle name="20% - Accent2 2 4 2" xfId="3063"/>
    <cellStyle name="20% - Accent2 2 4 3" xfId="3062"/>
    <cellStyle name="20% - Accent2 2 5" xfId="3061"/>
    <cellStyle name="20% - Accent2 2_2009 GRC Compl Filing - Exhibit D" xfId="3060"/>
    <cellStyle name="20% - Accent2 20" xfId="3059"/>
    <cellStyle name="20% - Accent2 21" xfId="3058"/>
    <cellStyle name="20% - Accent2 22" xfId="3057"/>
    <cellStyle name="20% - Accent2 23" xfId="3056"/>
    <cellStyle name="20% - Accent2 24" xfId="3055"/>
    <cellStyle name="20% - Accent2 25" xfId="3054"/>
    <cellStyle name="20% - Accent2 26" xfId="3053"/>
    <cellStyle name="20% - Accent2 27" xfId="3052"/>
    <cellStyle name="20% - Accent2 28" xfId="3051"/>
    <cellStyle name="20% - Accent2 29" xfId="3050"/>
    <cellStyle name="20% - Accent2 3" xfId="3049"/>
    <cellStyle name="20% - Accent2 3 2" xfId="3048"/>
    <cellStyle name="20% - Accent2 3 2 2" xfId="3047"/>
    <cellStyle name="20% - Accent2 3 2 3" xfId="3046"/>
    <cellStyle name="20% - Accent2 3 2 4" xfId="3045"/>
    <cellStyle name="20% - Accent2 3 3" xfId="3044"/>
    <cellStyle name="20% - Accent2 3 4" xfId="3043"/>
    <cellStyle name="20% - Accent2 30" xfId="3042"/>
    <cellStyle name="20% - Accent2 31" xfId="3041"/>
    <cellStyle name="20% - Accent2 32" xfId="3040"/>
    <cellStyle name="20% - Accent2 33" xfId="3039"/>
    <cellStyle name="20% - Accent2 34" xfId="3038"/>
    <cellStyle name="20% - Accent2 35" xfId="3037"/>
    <cellStyle name="20% - Accent2 36" xfId="3036"/>
    <cellStyle name="20% - Accent2 37" xfId="3035"/>
    <cellStyle name="20% - Accent2 38" xfId="3034"/>
    <cellStyle name="20% - Accent2 39" xfId="3033"/>
    <cellStyle name="20% - Accent2 4" xfId="3032"/>
    <cellStyle name="20% - Accent2 4 2" xfId="3031"/>
    <cellStyle name="20% - Accent2 4 2 2" xfId="3030"/>
    <cellStyle name="20% - Accent2 4 2 2 2" xfId="3029"/>
    <cellStyle name="20% - Accent2 4 2 3" xfId="3028"/>
    <cellStyle name="20% - Accent2 4 2 3 2" xfId="3027"/>
    <cellStyle name="20% - Accent2 4 2 4" xfId="3026"/>
    <cellStyle name="20% - Accent2 4 2 4 2" xfId="3025"/>
    <cellStyle name="20% - Accent2 4 2 5" xfId="3024"/>
    <cellStyle name="20% - Accent2 4 3" xfId="3023"/>
    <cellStyle name="20% - Accent2 4 3 2" xfId="3022"/>
    <cellStyle name="20% - Accent2 4 3 2 2" xfId="3021"/>
    <cellStyle name="20% - Accent2 4 3 3" xfId="3020"/>
    <cellStyle name="20% - Accent2 4 4" xfId="3019"/>
    <cellStyle name="20% - Accent2 4 4 2" xfId="3018"/>
    <cellStyle name="20% - Accent2 4 5" xfId="3017"/>
    <cellStyle name="20% - Accent2 4 5 2" xfId="3016"/>
    <cellStyle name="20% - Accent2 4 6" xfId="3015"/>
    <cellStyle name="20% - Accent2 4 6 2" xfId="3014"/>
    <cellStyle name="20% - Accent2 4 6 3" xfId="3013"/>
    <cellStyle name="20% - Accent2 4 7" xfId="3012"/>
    <cellStyle name="20% - Accent2 4 7 2" xfId="3011"/>
    <cellStyle name="20% - Accent2 4 8" xfId="3010"/>
    <cellStyle name="20% - Accent2 4 9" xfId="3009"/>
    <cellStyle name="20% - Accent2 40" xfId="3008"/>
    <cellStyle name="20% - Accent2 41" xfId="3007"/>
    <cellStyle name="20% - Accent2 42" xfId="3006"/>
    <cellStyle name="20% - Accent2 43" xfId="3005"/>
    <cellStyle name="20% - Accent2 44" xfId="3004"/>
    <cellStyle name="20% - Accent2 45" xfId="3003"/>
    <cellStyle name="20% - Accent2 46" xfId="3002"/>
    <cellStyle name="20% - Accent2 47" xfId="3001"/>
    <cellStyle name="20% - Accent2 48" xfId="3000"/>
    <cellStyle name="20% - Accent2 49" xfId="2999"/>
    <cellStyle name="20% - Accent2 5" xfId="2998"/>
    <cellStyle name="20% - Accent2 5 2" xfId="2997"/>
    <cellStyle name="20% - Accent2 50" xfId="2996"/>
    <cellStyle name="20% - Accent2 51" xfId="2995"/>
    <cellStyle name="20% - Accent2 52" xfId="2994"/>
    <cellStyle name="20% - Accent2 53" xfId="2993"/>
    <cellStyle name="20% - Accent2 54" xfId="2992"/>
    <cellStyle name="20% - Accent2 55" xfId="2991"/>
    <cellStyle name="20% - Accent2 56" xfId="2990"/>
    <cellStyle name="20% - Accent2 57" xfId="2989"/>
    <cellStyle name="20% - Accent2 58" xfId="2988"/>
    <cellStyle name="20% - Accent2 59" xfId="2987"/>
    <cellStyle name="20% - Accent2 6" xfId="2986"/>
    <cellStyle name="20% - Accent2 6 2" xfId="2985"/>
    <cellStyle name="20% - Accent2 6 2 2" xfId="2984"/>
    <cellStyle name="20% - Accent2 6 3" xfId="2983"/>
    <cellStyle name="20% - Accent2 60" xfId="2982"/>
    <cellStyle name="20% - Accent2 61" xfId="2981"/>
    <cellStyle name="20% - Accent2 62" xfId="2980"/>
    <cellStyle name="20% - Accent2 63" xfId="2979"/>
    <cellStyle name="20% - Accent2 64" xfId="2978"/>
    <cellStyle name="20% - Accent2 7" xfId="2977"/>
    <cellStyle name="20% - Accent2 7 2" xfId="2976"/>
    <cellStyle name="20% - Accent2 8" xfId="2975"/>
    <cellStyle name="20% - Accent2 8 2" xfId="2974"/>
    <cellStyle name="20% - Accent2 9" xfId="2973"/>
    <cellStyle name="20% - Accent2 9 2" xfId="2972"/>
    <cellStyle name="20% - Accent3 10" xfId="2971"/>
    <cellStyle name="20% - Accent3 10 2" xfId="2970"/>
    <cellStyle name="20% - Accent3 11" xfId="2969"/>
    <cellStyle name="20% - Accent3 12" xfId="2968"/>
    <cellStyle name="20% - Accent3 13" xfId="2967"/>
    <cellStyle name="20% - Accent3 14" xfId="2966"/>
    <cellStyle name="20% - Accent3 15" xfId="2965"/>
    <cellStyle name="20% - Accent3 16" xfId="2964"/>
    <cellStyle name="20% - Accent3 17" xfId="2963"/>
    <cellStyle name="20% - Accent3 18" xfId="2962"/>
    <cellStyle name="20% - Accent3 19" xfId="2961"/>
    <cellStyle name="20% - Accent3 2" xfId="2960"/>
    <cellStyle name="20% - Accent3 2 2" xfId="2959"/>
    <cellStyle name="20% - Accent3 2 2 2" xfId="2958"/>
    <cellStyle name="20% - Accent3 2 2 2 2" xfId="2957"/>
    <cellStyle name="20% - Accent3 2 2 3" xfId="2956"/>
    <cellStyle name="20% - Accent3 2 2 4" xfId="2955"/>
    <cellStyle name="20% - Accent3 2 3" xfId="2954"/>
    <cellStyle name="20% - Accent3 2 3 2" xfId="2953"/>
    <cellStyle name="20% - Accent3 2 3 2 2" xfId="2952"/>
    <cellStyle name="20% - Accent3 2 3 3" xfId="2951"/>
    <cellStyle name="20% - Accent3 2 4" xfId="2950"/>
    <cellStyle name="20% - Accent3 2 4 2" xfId="2949"/>
    <cellStyle name="20% - Accent3 2 4 3" xfId="2948"/>
    <cellStyle name="20% - Accent3 2 5" xfId="2947"/>
    <cellStyle name="20% - Accent3 2_2009 GRC Compl Filing - Exhibit D" xfId="2946"/>
    <cellStyle name="20% - Accent3 20" xfId="2945"/>
    <cellStyle name="20% - Accent3 21" xfId="2944"/>
    <cellStyle name="20% - Accent3 22" xfId="2943"/>
    <cellStyle name="20% - Accent3 23" xfId="2942"/>
    <cellStyle name="20% - Accent3 24" xfId="2941"/>
    <cellStyle name="20% - Accent3 25" xfId="2940"/>
    <cellStyle name="20% - Accent3 26" xfId="2939"/>
    <cellStyle name="20% - Accent3 27" xfId="2938"/>
    <cellStyle name="20% - Accent3 28" xfId="2937"/>
    <cellStyle name="20% - Accent3 29" xfId="2936"/>
    <cellStyle name="20% - Accent3 3" xfId="2935"/>
    <cellStyle name="20% - Accent3 3 2" xfId="2934"/>
    <cellStyle name="20% - Accent3 3 2 2" xfId="2933"/>
    <cellStyle name="20% - Accent3 3 2 3" xfId="2932"/>
    <cellStyle name="20% - Accent3 3 2 4" xfId="2931"/>
    <cellStyle name="20% - Accent3 3 3" xfId="2930"/>
    <cellStyle name="20% - Accent3 3 4" xfId="2929"/>
    <cellStyle name="20% - Accent3 30" xfId="2928"/>
    <cellStyle name="20% - Accent3 31" xfId="2927"/>
    <cellStyle name="20% - Accent3 32" xfId="2926"/>
    <cellStyle name="20% - Accent3 33" xfId="2925"/>
    <cellStyle name="20% - Accent3 34" xfId="2924"/>
    <cellStyle name="20% - Accent3 35" xfId="2923"/>
    <cellStyle name="20% - Accent3 36" xfId="2922"/>
    <cellStyle name="20% - Accent3 37" xfId="2921"/>
    <cellStyle name="20% - Accent3 38" xfId="2920"/>
    <cellStyle name="20% - Accent3 39" xfId="2919"/>
    <cellStyle name="20% - Accent3 4" xfId="2918"/>
    <cellStyle name="20% - Accent3 4 2" xfId="2917"/>
    <cellStyle name="20% - Accent3 4 2 2" xfId="2916"/>
    <cellStyle name="20% - Accent3 4 2 2 2" xfId="2915"/>
    <cellStyle name="20% - Accent3 4 2 3" xfId="2914"/>
    <cellStyle name="20% - Accent3 4 2 3 2" xfId="2913"/>
    <cellStyle name="20% - Accent3 4 2 4" xfId="2912"/>
    <cellStyle name="20% - Accent3 4 2 4 2" xfId="2911"/>
    <cellStyle name="20% - Accent3 4 2 5" xfId="2910"/>
    <cellStyle name="20% - Accent3 4 3" xfId="2909"/>
    <cellStyle name="20% - Accent3 4 3 2" xfId="2908"/>
    <cellStyle name="20% - Accent3 4 3 2 2" xfId="2907"/>
    <cellStyle name="20% - Accent3 4 3 3" xfId="2906"/>
    <cellStyle name="20% - Accent3 4 4" xfId="2905"/>
    <cellStyle name="20% - Accent3 4 4 2" xfId="2904"/>
    <cellStyle name="20% - Accent3 4 5" xfId="2903"/>
    <cellStyle name="20% - Accent3 4 5 2" xfId="2902"/>
    <cellStyle name="20% - Accent3 4 6" xfId="2901"/>
    <cellStyle name="20% - Accent3 4 6 2" xfId="2900"/>
    <cellStyle name="20% - Accent3 4 6 3" xfId="2899"/>
    <cellStyle name="20% - Accent3 4 7" xfId="2898"/>
    <cellStyle name="20% - Accent3 4 7 2" xfId="2897"/>
    <cellStyle name="20% - Accent3 4 8" xfId="2896"/>
    <cellStyle name="20% - Accent3 4 9" xfId="2895"/>
    <cellStyle name="20% - Accent3 40" xfId="2894"/>
    <cellStyle name="20% - Accent3 41" xfId="2893"/>
    <cellStyle name="20% - Accent3 42" xfId="2892"/>
    <cellStyle name="20% - Accent3 43" xfId="2891"/>
    <cellStyle name="20% - Accent3 44" xfId="2890"/>
    <cellStyle name="20% - Accent3 45" xfId="2889"/>
    <cellStyle name="20% - Accent3 46" xfId="2888"/>
    <cellStyle name="20% - Accent3 47" xfId="2887"/>
    <cellStyle name="20% - Accent3 48" xfId="2886"/>
    <cellStyle name="20% - Accent3 49" xfId="2885"/>
    <cellStyle name="20% - Accent3 5" xfId="2884"/>
    <cellStyle name="20% - Accent3 5 2" xfId="2883"/>
    <cellStyle name="20% - Accent3 50" xfId="2882"/>
    <cellStyle name="20% - Accent3 51" xfId="2881"/>
    <cellStyle name="20% - Accent3 52" xfId="2880"/>
    <cellStyle name="20% - Accent3 53" xfId="2879"/>
    <cellStyle name="20% - Accent3 54" xfId="2878"/>
    <cellStyle name="20% - Accent3 55" xfId="2877"/>
    <cellStyle name="20% - Accent3 56" xfId="2876"/>
    <cellStyle name="20% - Accent3 57" xfId="2875"/>
    <cellStyle name="20% - Accent3 58" xfId="2874"/>
    <cellStyle name="20% - Accent3 59" xfId="2873"/>
    <cellStyle name="20% - Accent3 6" xfId="2872"/>
    <cellStyle name="20% - Accent3 6 2" xfId="2871"/>
    <cellStyle name="20% - Accent3 6 2 2" xfId="2870"/>
    <cellStyle name="20% - Accent3 6 3" xfId="2869"/>
    <cellStyle name="20% - Accent3 60" xfId="2868"/>
    <cellStyle name="20% - Accent3 61" xfId="2867"/>
    <cellStyle name="20% - Accent3 62" xfId="2866"/>
    <cellStyle name="20% - Accent3 63" xfId="2865"/>
    <cellStyle name="20% - Accent3 64" xfId="2864"/>
    <cellStyle name="20% - Accent3 7" xfId="2863"/>
    <cellStyle name="20% - Accent3 7 2" xfId="2862"/>
    <cellStyle name="20% - Accent3 8" xfId="2861"/>
    <cellStyle name="20% - Accent3 8 2" xfId="2860"/>
    <cellStyle name="20% - Accent3 9" xfId="2859"/>
    <cellStyle name="20% - Accent3 9 2" xfId="2858"/>
    <cellStyle name="20% - Accent4 10" xfId="2857"/>
    <cellStyle name="20% - Accent4 10 2" xfId="2856"/>
    <cellStyle name="20% - Accent4 11" xfId="2855"/>
    <cellStyle name="20% - Accent4 12" xfId="2854"/>
    <cellStyle name="20% - Accent4 13" xfId="2853"/>
    <cellStyle name="20% - Accent4 14" xfId="2852"/>
    <cellStyle name="20% - Accent4 15" xfId="2851"/>
    <cellStyle name="20% - Accent4 16" xfId="2850"/>
    <cellStyle name="20% - Accent4 17" xfId="2849"/>
    <cellStyle name="20% - Accent4 18" xfId="2848"/>
    <cellStyle name="20% - Accent4 19" xfId="2847"/>
    <cellStyle name="20% - Accent4 2" xfId="2846"/>
    <cellStyle name="20% - Accent4 2 2" xfId="2845"/>
    <cellStyle name="20% - Accent4 2 2 2" xfId="2844"/>
    <cellStyle name="20% - Accent4 2 2 2 2" xfId="2843"/>
    <cellStyle name="20% - Accent4 2 2 3" xfId="2842"/>
    <cellStyle name="20% - Accent4 2 2 4" xfId="2841"/>
    <cellStyle name="20% - Accent4 2 3" xfId="2840"/>
    <cellStyle name="20% - Accent4 2 3 2" xfId="2839"/>
    <cellStyle name="20% - Accent4 2 3 2 2" xfId="2838"/>
    <cellStyle name="20% - Accent4 2 3 3" xfId="2837"/>
    <cellStyle name="20% - Accent4 2 4" xfId="2836"/>
    <cellStyle name="20% - Accent4 2 4 2" xfId="2835"/>
    <cellStyle name="20% - Accent4 2 4 3" xfId="2834"/>
    <cellStyle name="20% - Accent4 2 5" xfId="2833"/>
    <cellStyle name="20% - Accent4 2_2009 GRC Compl Filing - Exhibit D" xfId="2832"/>
    <cellStyle name="20% - Accent4 20" xfId="2831"/>
    <cellStyle name="20% - Accent4 21" xfId="2830"/>
    <cellStyle name="20% - Accent4 22" xfId="2829"/>
    <cellStyle name="20% - Accent4 23" xfId="2828"/>
    <cellStyle name="20% - Accent4 24" xfId="2827"/>
    <cellStyle name="20% - Accent4 25" xfId="2826"/>
    <cellStyle name="20% - Accent4 26" xfId="2825"/>
    <cellStyle name="20% - Accent4 27" xfId="2824"/>
    <cellStyle name="20% - Accent4 28" xfId="2823"/>
    <cellStyle name="20% - Accent4 29" xfId="2822"/>
    <cellStyle name="20% - Accent4 3" xfId="2821"/>
    <cellStyle name="20% - Accent4 3 2" xfId="2820"/>
    <cellStyle name="20% - Accent4 3 2 2" xfId="2819"/>
    <cellStyle name="20% - Accent4 3 2 3" xfId="2818"/>
    <cellStyle name="20% - Accent4 3 2 4" xfId="2817"/>
    <cellStyle name="20% - Accent4 3 3" xfId="2816"/>
    <cellStyle name="20% - Accent4 3 4" xfId="2815"/>
    <cellStyle name="20% - Accent4 30" xfId="2814"/>
    <cellStyle name="20% - Accent4 31" xfId="2813"/>
    <cellStyle name="20% - Accent4 32" xfId="2812"/>
    <cellStyle name="20% - Accent4 33" xfId="2811"/>
    <cellStyle name="20% - Accent4 34" xfId="2810"/>
    <cellStyle name="20% - Accent4 35" xfId="2809"/>
    <cellStyle name="20% - Accent4 36" xfId="2808"/>
    <cellStyle name="20% - Accent4 37" xfId="2807"/>
    <cellStyle name="20% - Accent4 38" xfId="2806"/>
    <cellStyle name="20% - Accent4 39" xfId="2805"/>
    <cellStyle name="20% - Accent4 4" xfId="2804"/>
    <cellStyle name="20% - Accent4 4 2" xfId="2803"/>
    <cellStyle name="20% - Accent4 4 2 2" xfId="2802"/>
    <cellStyle name="20% - Accent4 4 2 2 2" xfId="2801"/>
    <cellStyle name="20% - Accent4 4 2 3" xfId="2800"/>
    <cellStyle name="20% - Accent4 4 2 3 2" xfId="2799"/>
    <cellStyle name="20% - Accent4 4 2 4" xfId="2798"/>
    <cellStyle name="20% - Accent4 4 2 4 2" xfId="2797"/>
    <cellStyle name="20% - Accent4 4 2 5" xfId="2796"/>
    <cellStyle name="20% - Accent4 4 3" xfId="2795"/>
    <cellStyle name="20% - Accent4 4 3 2" xfId="2794"/>
    <cellStyle name="20% - Accent4 4 3 2 2" xfId="2793"/>
    <cellStyle name="20% - Accent4 4 3 3" xfId="2792"/>
    <cellStyle name="20% - Accent4 4 4" xfId="2791"/>
    <cellStyle name="20% - Accent4 4 4 2" xfId="2790"/>
    <cellStyle name="20% - Accent4 4 5" xfId="2789"/>
    <cellStyle name="20% - Accent4 4 5 2" xfId="2788"/>
    <cellStyle name="20% - Accent4 4 6" xfId="2787"/>
    <cellStyle name="20% - Accent4 4 6 2" xfId="2786"/>
    <cellStyle name="20% - Accent4 4 6 3" xfId="2785"/>
    <cellStyle name="20% - Accent4 4 7" xfId="2784"/>
    <cellStyle name="20% - Accent4 4 7 2" xfId="2783"/>
    <cellStyle name="20% - Accent4 4 8" xfId="2782"/>
    <cellStyle name="20% - Accent4 4 9" xfId="2781"/>
    <cellStyle name="20% - Accent4 40" xfId="2780"/>
    <cellStyle name="20% - Accent4 41" xfId="2779"/>
    <cellStyle name="20% - Accent4 42" xfId="2778"/>
    <cellStyle name="20% - Accent4 43" xfId="2777"/>
    <cellStyle name="20% - Accent4 44" xfId="2776"/>
    <cellStyle name="20% - Accent4 45" xfId="2775"/>
    <cellStyle name="20% - Accent4 46" xfId="2774"/>
    <cellStyle name="20% - Accent4 47" xfId="2773"/>
    <cellStyle name="20% - Accent4 48" xfId="2772"/>
    <cellStyle name="20% - Accent4 49" xfId="2771"/>
    <cellStyle name="20% - Accent4 5" xfId="2770"/>
    <cellStyle name="20% - Accent4 5 2" xfId="2769"/>
    <cellStyle name="20% - Accent4 50" xfId="2768"/>
    <cellStyle name="20% - Accent4 51" xfId="2767"/>
    <cellStyle name="20% - Accent4 52" xfId="2766"/>
    <cellStyle name="20% - Accent4 53" xfId="2765"/>
    <cellStyle name="20% - Accent4 54" xfId="2764"/>
    <cellStyle name="20% - Accent4 55" xfId="2763"/>
    <cellStyle name="20% - Accent4 56" xfId="2762"/>
    <cellStyle name="20% - Accent4 57" xfId="2761"/>
    <cellStyle name="20% - Accent4 58" xfId="2760"/>
    <cellStyle name="20% - Accent4 59" xfId="2759"/>
    <cellStyle name="20% - Accent4 6" xfId="2758"/>
    <cellStyle name="20% - Accent4 6 2" xfId="2757"/>
    <cellStyle name="20% - Accent4 6 2 2" xfId="2756"/>
    <cellStyle name="20% - Accent4 6 3" xfId="2755"/>
    <cellStyle name="20% - Accent4 60" xfId="2754"/>
    <cellStyle name="20% - Accent4 61" xfId="2753"/>
    <cellStyle name="20% - Accent4 62" xfId="2752"/>
    <cellStyle name="20% - Accent4 63" xfId="2751"/>
    <cellStyle name="20% - Accent4 64" xfId="2750"/>
    <cellStyle name="20% - Accent4 7" xfId="2749"/>
    <cellStyle name="20% - Accent4 7 2" xfId="2748"/>
    <cellStyle name="20% - Accent4 8" xfId="2747"/>
    <cellStyle name="20% - Accent4 8 2" xfId="2746"/>
    <cellStyle name="20% - Accent4 9" xfId="2745"/>
    <cellStyle name="20% - Accent4 9 2" xfId="2744"/>
    <cellStyle name="20% - Accent5 10" xfId="2743"/>
    <cellStyle name="20% - Accent5 11" xfId="2742"/>
    <cellStyle name="20% - Accent5 12" xfId="2741"/>
    <cellStyle name="20% - Accent5 13" xfId="2740"/>
    <cellStyle name="20% - Accent5 14" xfId="2739"/>
    <cellStyle name="20% - Accent5 15" xfId="2738"/>
    <cellStyle name="20% - Accent5 16" xfId="2737"/>
    <cellStyle name="20% - Accent5 17" xfId="2736"/>
    <cellStyle name="20% - Accent5 18" xfId="2735"/>
    <cellStyle name="20% - Accent5 19" xfId="2734"/>
    <cellStyle name="20% - Accent5 2" xfId="2733"/>
    <cellStyle name="20% - Accent5 2 2" xfId="2732"/>
    <cellStyle name="20% - Accent5 2 2 2" xfId="2731"/>
    <cellStyle name="20% - Accent5 2 2 2 2" xfId="2730"/>
    <cellStyle name="20% - Accent5 2 2 3" xfId="2729"/>
    <cellStyle name="20% - Accent5 2 2 4" xfId="2728"/>
    <cellStyle name="20% - Accent5 2 3" xfId="2727"/>
    <cellStyle name="20% - Accent5 2 3 2" xfId="2726"/>
    <cellStyle name="20% - Accent5 2 3 2 2" xfId="2725"/>
    <cellStyle name="20% - Accent5 2 3 3" xfId="2724"/>
    <cellStyle name="20% - Accent5 2 4" xfId="2723"/>
    <cellStyle name="20% - Accent5 2 4 2" xfId="2722"/>
    <cellStyle name="20% - Accent5 2 5" xfId="2721"/>
    <cellStyle name="20% - Accent5 2_2009 GRC Compl Filing - Exhibit D" xfId="2720"/>
    <cellStyle name="20% - Accent5 20" xfId="2719"/>
    <cellStyle name="20% - Accent5 21" xfId="2718"/>
    <cellStyle name="20% - Accent5 22" xfId="2717"/>
    <cellStyle name="20% - Accent5 23" xfId="2716"/>
    <cellStyle name="20% - Accent5 24" xfId="2715"/>
    <cellStyle name="20% - Accent5 25" xfId="2714"/>
    <cellStyle name="20% - Accent5 26" xfId="2713"/>
    <cellStyle name="20% - Accent5 27" xfId="2712"/>
    <cellStyle name="20% - Accent5 28" xfId="2711"/>
    <cellStyle name="20% - Accent5 29" xfId="2710"/>
    <cellStyle name="20% - Accent5 3" xfId="2709"/>
    <cellStyle name="20% - Accent5 3 2" xfId="2708"/>
    <cellStyle name="20% - Accent5 3 2 2" xfId="2707"/>
    <cellStyle name="20% - Accent5 3 2 3" xfId="2706"/>
    <cellStyle name="20% - Accent5 3 2 4" xfId="2705"/>
    <cellStyle name="20% - Accent5 3 3" xfId="2704"/>
    <cellStyle name="20% - Accent5 3 4" xfId="2703"/>
    <cellStyle name="20% - Accent5 30" xfId="2702"/>
    <cellStyle name="20% - Accent5 31" xfId="2701"/>
    <cellStyle name="20% - Accent5 32" xfId="2700"/>
    <cellStyle name="20% - Accent5 33" xfId="2699"/>
    <cellStyle name="20% - Accent5 34" xfId="2698"/>
    <cellStyle name="20% - Accent5 35" xfId="2697"/>
    <cellStyle name="20% - Accent5 36" xfId="2696"/>
    <cellStyle name="20% - Accent5 37" xfId="2695"/>
    <cellStyle name="20% - Accent5 38" xfId="2694"/>
    <cellStyle name="20% - Accent5 39" xfId="2693"/>
    <cellStyle name="20% - Accent5 4" xfId="2692"/>
    <cellStyle name="20% - Accent5 4 2" xfId="2691"/>
    <cellStyle name="20% - Accent5 4 2 2" xfId="2690"/>
    <cellStyle name="20% - Accent5 4 2 2 2" xfId="2689"/>
    <cellStyle name="20% - Accent5 4 3" xfId="2688"/>
    <cellStyle name="20% - Accent5 4 3 2" xfId="2687"/>
    <cellStyle name="20% - Accent5 4 4" xfId="2686"/>
    <cellStyle name="20% - Accent5 4 5" xfId="2685"/>
    <cellStyle name="20% - Accent5 40" xfId="2684"/>
    <cellStyle name="20% - Accent5 41" xfId="2683"/>
    <cellStyle name="20% - Accent5 42" xfId="2682"/>
    <cellStyle name="20% - Accent5 43" xfId="2681"/>
    <cellStyle name="20% - Accent5 44" xfId="2680"/>
    <cellStyle name="20% - Accent5 45" xfId="2679"/>
    <cellStyle name="20% - Accent5 46" xfId="2678"/>
    <cellStyle name="20% - Accent5 47" xfId="2677"/>
    <cellStyle name="20% - Accent5 48" xfId="2676"/>
    <cellStyle name="20% - Accent5 49" xfId="2675"/>
    <cellStyle name="20% - Accent5 5" xfId="2674"/>
    <cellStyle name="20% - Accent5 5 2" xfId="2673"/>
    <cellStyle name="20% - Accent5 5 2 2" xfId="2672"/>
    <cellStyle name="20% - Accent5 5 3" xfId="2671"/>
    <cellStyle name="20% - Accent5 50" xfId="2670"/>
    <cellStyle name="20% - Accent5 51" xfId="2669"/>
    <cellStyle name="20% - Accent5 52" xfId="2668"/>
    <cellStyle name="20% - Accent5 53" xfId="2667"/>
    <cellStyle name="20% - Accent5 54" xfId="2666"/>
    <cellStyle name="20% - Accent5 55" xfId="2665"/>
    <cellStyle name="20% - Accent5 56" xfId="2664"/>
    <cellStyle name="20% - Accent5 57" xfId="2663"/>
    <cellStyle name="20% - Accent5 58" xfId="2662"/>
    <cellStyle name="20% - Accent5 59" xfId="2661"/>
    <cellStyle name="20% - Accent5 6" xfId="2660"/>
    <cellStyle name="20% - Accent5 6 2" xfId="2659"/>
    <cellStyle name="20% - Accent5 6 2 2" xfId="2658"/>
    <cellStyle name="20% - Accent5 6 3" xfId="2657"/>
    <cellStyle name="20% - Accent5 60" xfId="2656"/>
    <cellStyle name="20% - Accent5 61" xfId="2655"/>
    <cellStyle name="20% - Accent5 62" xfId="2654"/>
    <cellStyle name="20% - Accent5 63" xfId="2653"/>
    <cellStyle name="20% - Accent5 64" xfId="2652"/>
    <cellStyle name="20% - Accent5 7" xfId="2651"/>
    <cellStyle name="20% - Accent5 7 2" xfId="2650"/>
    <cellStyle name="20% - Accent5 8" xfId="2649"/>
    <cellStyle name="20% - Accent5 8 2" xfId="2648"/>
    <cellStyle name="20% - Accent5 9" xfId="2647"/>
    <cellStyle name="20% - Accent5 9 2" xfId="2646"/>
    <cellStyle name="20% - Accent6 10" xfId="2645"/>
    <cellStyle name="20% - Accent6 10 2" xfId="2644"/>
    <cellStyle name="20% - Accent6 11" xfId="2643"/>
    <cellStyle name="20% - Accent6 12" xfId="2642"/>
    <cellStyle name="20% - Accent6 13" xfId="2641"/>
    <cellStyle name="20% - Accent6 14" xfId="2640"/>
    <cellStyle name="20% - Accent6 15" xfId="2639"/>
    <cellStyle name="20% - Accent6 16" xfId="2638"/>
    <cellStyle name="20% - Accent6 17" xfId="2637"/>
    <cellStyle name="20% - Accent6 18" xfId="2636"/>
    <cellStyle name="20% - Accent6 19" xfId="2635"/>
    <cellStyle name="20% - Accent6 2" xfId="2634"/>
    <cellStyle name="20% - Accent6 2 2" xfId="2633"/>
    <cellStyle name="20% - Accent6 2 2 2" xfId="2632"/>
    <cellStyle name="20% - Accent6 2 2 2 2" xfId="2631"/>
    <cellStyle name="20% - Accent6 2 2 3" xfId="2630"/>
    <cellStyle name="20% - Accent6 2 2 4" xfId="2629"/>
    <cellStyle name="20% - Accent6 2 3" xfId="2628"/>
    <cellStyle name="20% - Accent6 2 3 2" xfId="2627"/>
    <cellStyle name="20% - Accent6 2 3 2 2" xfId="2626"/>
    <cellStyle name="20% - Accent6 2 3 3" xfId="2625"/>
    <cellStyle name="20% - Accent6 2 4" xfId="2624"/>
    <cellStyle name="20% - Accent6 2 4 2" xfId="2623"/>
    <cellStyle name="20% - Accent6 2 5" xfId="2622"/>
    <cellStyle name="20% - Accent6 2_2009 GRC Compl Filing - Exhibit D" xfId="2621"/>
    <cellStyle name="20% - Accent6 20" xfId="2620"/>
    <cellStyle name="20% - Accent6 21" xfId="2619"/>
    <cellStyle name="20% - Accent6 22" xfId="2618"/>
    <cellStyle name="20% - Accent6 23" xfId="2617"/>
    <cellStyle name="20% - Accent6 24" xfId="2616"/>
    <cellStyle name="20% - Accent6 25" xfId="2615"/>
    <cellStyle name="20% - Accent6 26" xfId="2614"/>
    <cellStyle name="20% - Accent6 27" xfId="2613"/>
    <cellStyle name="20% - Accent6 28" xfId="2612"/>
    <cellStyle name="20% - Accent6 29" xfId="2611"/>
    <cellStyle name="20% - Accent6 3" xfId="2610"/>
    <cellStyle name="20% - Accent6 3 2" xfId="2609"/>
    <cellStyle name="20% - Accent6 3 2 2" xfId="2608"/>
    <cellStyle name="20% - Accent6 3 2 3" xfId="2607"/>
    <cellStyle name="20% - Accent6 3 2 4" xfId="2606"/>
    <cellStyle name="20% - Accent6 3 3" xfId="2605"/>
    <cellStyle name="20% - Accent6 3 4" xfId="2604"/>
    <cellStyle name="20% - Accent6 30" xfId="2603"/>
    <cellStyle name="20% - Accent6 31" xfId="2602"/>
    <cellStyle name="20% - Accent6 32" xfId="2601"/>
    <cellStyle name="20% - Accent6 33" xfId="2600"/>
    <cellStyle name="20% - Accent6 34" xfId="2599"/>
    <cellStyle name="20% - Accent6 35" xfId="2598"/>
    <cellStyle name="20% - Accent6 36" xfId="2597"/>
    <cellStyle name="20% - Accent6 37" xfId="2596"/>
    <cellStyle name="20% - Accent6 38" xfId="2595"/>
    <cellStyle name="20% - Accent6 39" xfId="2594"/>
    <cellStyle name="20% - Accent6 4" xfId="2593"/>
    <cellStyle name="20% - Accent6 4 2" xfId="2592"/>
    <cellStyle name="20% - Accent6 4 2 2" xfId="2591"/>
    <cellStyle name="20% - Accent6 4 2 2 2" xfId="2590"/>
    <cellStyle name="20% - Accent6 4 2 3" xfId="2589"/>
    <cellStyle name="20% - Accent6 4 2 3 2" xfId="2588"/>
    <cellStyle name="20% - Accent6 4 2 4" xfId="2587"/>
    <cellStyle name="20% - Accent6 4 2 4 2" xfId="2586"/>
    <cellStyle name="20% - Accent6 4 2 5" xfId="2585"/>
    <cellStyle name="20% - Accent6 4 3" xfId="2584"/>
    <cellStyle name="20% - Accent6 4 3 2" xfId="2583"/>
    <cellStyle name="20% - Accent6 4 3 2 2" xfId="2582"/>
    <cellStyle name="20% - Accent6 4 3 3" xfId="2581"/>
    <cellStyle name="20% - Accent6 4 4" xfId="2580"/>
    <cellStyle name="20% - Accent6 4 4 2" xfId="2579"/>
    <cellStyle name="20% - Accent6 4 5" xfId="2578"/>
    <cellStyle name="20% - Accent6 4 5 2" xfId="2577"/>
    <cellStyle name="20% - Accent6 4 6" xfId="2576"/>
    <cellStyle name="20% - Accent6 4 6 2" xfId="2575"/>
    <cellStyle name="20% - Accent6 4 6 3" xfId="2574"/>
    <cellStyle name="20% - Accent6 4 7" xfId="2573"/>
    <cellStyle name="20% - Accent6 4 7 2" xfId="2572"/>
    <cellStyle name="20% - Accent6 4 8" xfId="2571"/>
    <cellStyle name="20% - Accent6 4 9" xfId="2570"/>
    <cellStyle name="20% - Accent6 40" xfId="2569"/>
    <cellStyle name="20% - Accent6 41" xfId="2568"/>
    <cellStyle name="20% - Accent6 42" xfId="2567"/>
    <cellStyle name="20% - Accent6 43" xfId="2566"/>
    <cellStyle name="20% - Accent6 44" xfId="2565"/>
    <cellStyle name="20% - Accent6 45" xfId="2564"/>
    <cellStyle name="20% - Accent6 46" xfId="2563"/>
    <cellStyle name="20% - Accent6 47" xfId="2562"/>
    <cellStyle name="20% - Accent6 48" xfId="2561"/>
    <cellStyle name="20% - Accent6 49" xfId="2560"/>
    <cellStyle name="20% - Accent6 5" xfId="2559"/>
    <cellStyle name="20% - Accent6 5 2" xfId="2558"/>
    <cellStyle name="20% - Accent6 50" xfId="2557"/>
    <cellStyle name="20% - Accent6 51" xfId="2556"/>
    <cellStyle name="20% - Accent6 52" xfId="2555"/>
    <cellStyle name="20% - Accent6 53" xfId="2554"/>
    <cellStyle name="20% - Accent6 54" xfId="2553"/>
    <cellStyle name="20% - Accent6 55" xfId="2552"/>
    <cellStyle name="20% - Accent6 56" xfId="2551"/>
    <cellStyle name="20% - Accent6 57" xfId="2550"/>
    <cellStyle name="20% - Accent6 58" xfId="2549"/>
    <cellStyle name="20% - Accent6 59" xfId="2548"/>
    <cellStyle name="20% - Accent6 6" xfId="2547"/>
    <cellStyle name="20% - Accent6 6 2" xfId="2546"/>
    <cellStyle name="20% - Accent6 6 2 2" xfId="2545"/>
    <cellStyle name="20% - Accent6 6 3" xfId="2544"/>
    <cellStyle name="20% - Accent6 60" xfId="2543"/>
    <cellStyle name="20% - Accent6 61" xfId="2542"/>
    <cellStyle name="20% - Accent6 62" xfId="2541"/>
    <cellStyle name="20% - Accent6 63" xfId="2540"/>
    <cellStyle name="20% - Accent6 64" xfId="2539"/>
    <cellStyle name="20% - Accent6 7" xfId="2538"/>
    <cellStyle name="20% - Accent6 7 2" xfId="2537"/>
    <cellStyle name="20% - Accent6 8" xfId="2536"/>
    <cellStyle name="20% - Accent6 8 2" xfId="2535"/>
    <cellStyle name="20% - Accent6 9" xfId="2534"/>
    <cellStyle name="20% - Accent6 9 2" xfId="2533"/>
    <cellStyle name="40% - Accent1 10" xfId="2532"/>
    <cellStyle name="40% - Accent1 10 2" xfId="2531"/>
    <cellStyle name="40% - Accent1 11" xfId="2530"/>
    <cellStyle name="40% - Accent1 12" xfId="2529"/>
    <cellStyle name="40% - Accent1 13" xfId="2528"/>
    <cellStyle name="40% - Accent1 14" xfId="2527"/>
    <cellStyle name="40% - Accent1 15" xfId="2526"/>
    <cellStyle name="40% - Accent1 16" xfId="2525"/>
    <cellStyle name="40% - Accent1 17" xfId="2524"/>
    <cellStyle name="40% - Accent1 18" xfId="2523"/>
    <cellStyle name="40% - Accent1 19" xfId="2522"/>
    <cellStyle name="40% - Accent1 2" xfId="2521"/>
    <cellStyle name="40% - Accent1 2 2" xfId="2520"/>
    <cellStyle name="40% - Accent1 2 2 2" xfId="2519"/>
    <cellStyle name="40% - Accent1 2 2 2 2" xfId="2518"/>
    <cellStyle name="40% - Accent1 2 2 3" xfId="2517"/>
    <cellStyle name="40% - Accent1 2 2 4" xfId="2516"/>
    <cellStyle name="40% - Accent1 2 3" xfId="2515"/>
    <cellStyle name="40% - Accent1 2 3 2" xfId="2514"/>
    <cellStyle name="40% - Accent1 2 3 2 2" xfId="2513"/>
    <cellStyle name="40% - Accent1 2 3 3" xfId="2512"/>
    <cellStyle name="40% - Accent1 2 4" xfId="2511"/>
    <cellStyle name="40% - Accent1 2 4 2" xfId="2510"/>
    <cellStyle name="40% - Accent1 2 4 3" xfId="2509"/>
    <cellStyle name="40% - Accent1 2 5" xfId="2508"/>
    <cellStyle name="40% - Accent1 2_2009 GRC Compl Filing - Exhibit D" xfId="2507"/>
    <cellStyle name="40% - Accent1 20" xfId="2506"/>
    <cellStyle name="40% - Accent1 21" xfId="2505"/>
    <cellStyle name="40% - Accent1 22" xfId="2504"/>
    <cellStyle name="40% - Accent1 23" xfId="2503"/>
    <cellStyle name="40% - Accent1 24" xfId="2502"/>
    <cellStyle name="40% - Accent1 25" xfId="2501"/>
    <cellStyle name="40% - Accent1 26" xfId="2500"/>
    <cellStyle name="40% - Accent1 27" xfId="2499"/>
    <cellStyle name="40% - Accent1 28" xfId="2498"/>
    <cellStyle name="40% - Accent1 29" xfId="2497"/>
    <cellStyle name="40% - Accent1 3" xfId="2496"/>
    <cellStyle name="40% - Accent1 3 2" xfId="2495"/>
    <cellStyle name="40% - Accent1 3 2 2" xfId="2494"/>
    <cellStyle name="40% - Accent1 3 2 3" xfId="2493"/>
    <cellStyle name="40% - Accent1 3 2 4" xfId="2492"/>
    <cellStyle name="40% - Accent1 3 3" xfId="2491"/>
    <cellStyle name="40% - Accent1 3 4" xfId="2490"/>
    <cellStyle name="40% - Accent1 30" xfId="2489"/>
    <cellStyle name="40% - Accent1 31" xfId="2488"/>
    <cellStyle name="40% - Accent1 32" xfId="2487"/>
    <cellStyle name="40% - Accent1 33" xfId="2486"/>
    <cellStyle name="40% - Accent1 34" xfId="2485"/>
    <cellStyle name="40% - Accent1 35" xfId="2484"/>
    <cellStyle name="40% - Accent1 36" xfId="2483"/>
    <cellStyle name="40% - Accent1 37" xfId="2482"/>
    <cellStyle name="40% - Accent1 38" xfId="2481"/>
    <cellStyle name="40% - Accent1 39" xfId="2480"/>
    <cellStyle name="40% - Accent1 4" xfId="2479"/>
    <cellStyle name="40% - Accent1 4 2" xfId="2478"/>
    <cellStyle name="40% - Accent1 4 2 2" xfId="2477"/>
    <cellStyle name="40% - Accent1 4 2 2 2" xfId="2476"/>
    <cellStyle name="40% - Accent1 4 2 3" xfId="2475"/>
    <cellStyle name="40% - Accent1 4 2 3 2" xfId="2474"/>
    <cellStyle name="40% - Accent1 4 2 4" xfId="2473"/>
    <cellStyle name="40% - Accent1 4 2 4 2" xfId="2472"/>
    <cellStyle name="40% - Accent1 4 2 5" xfId="2471"/>
    <cellStyle name="40% - Accent1 4 3" xfId="2470"/>
    <cellStyle name="40% - Accent1 4 3 2" xfId="2469"/>
    <cellStyle name="40% - Accent1 4 3 2 2" xfId="2468"/>
    <cellStyle name="40% - Accent1 4 3 3" xfId="2467"/>
    <cellStyle name="40% - Accent1 4 4" xfId="2466"/>
    <cellStyle name="40% - Accent1 4 4 2" xfId="2465"/>
    <cellStyle name="40% - Accent1 4 5" xfId="2464"/>
    <cellStyle name="40% - Accent1 4 5 2" xfId="2463"/>
    <cellStyle name="40% - Accent1 4 6" xfId="2462"/>
    <cellStyle name="40% - Accent1 4 6 2" xfId="2461"/>
    <cellStyle name="40% - Accent1 4 6 3" xfId="2460"/>
    <cellStyle name="40% - Accent1 4 7" xfId="2459"/>
    <cellStyle name="40% - Accent1 4 7 2" xfId="2458"/>
    <cellStyle name="40% - Accent1 4 8" xfId="2457"/>
    <cellStyle name="40% - Accent1 4 9" xfId="2456"/>
    <cellStyle name="40% - Accent1 40" xfId="2455"/>
    <cellStyle name="40% - Accent1 41" xfId="2454"/>
    <cellStyle name="40% - Accent1 42" xfId="2453"/>
    <cellStyle name="40% - Accent1 43" xfId="2452"/>
    <cellStyle name="40% - Accent1 44" xfId="2451"/>
    <cellStyle name="40% - Accent1 45" xfId="2450"/>
    <cellStyle name="40% - Accent1 46" xfId="2449"/>
    <cellStyle name="40% - Accent1 47" xfId="2448"/>
    <cellStyle name="40% - Accent1 48" xfId="2447"/>
    <cellStyle name="40% - Accent1 49" xfId="2446"/>
    <cellStyle name="40% - Accent1 5" xfId="2445"/>
    <cellStyle name="40% - Accent1 5 2" xfId="2444"/>
    <cellStyle name="40% - Accent1 50" xfId="2443"/>
    <cellStyle name="40% - Accent1 51" xfId="2442"/>
    <cellStyle name="40% - Accent1 52" xfId="2441"/>
    <cellStyle name="40% - Accent1 53" xfId="2440"/>
    <cellStyle name="40% - Accent1 54" xfId="2439"/>
    <cellStyle name="40% - Accent1 55" xfId="2438"/>
    <cellStyle name="40% - Accent1 56" xfId="2437"/>
    <cellStyle name="40% - Accent1 57" xfId="2436"/>
    <cellStyle name="40% - Accent1 58" xfId="2435"/>
    <cellStyle name="40% - Accent1 59" xfId="2434"/>
    <cellStyle name="40% - Accent1 6" xfId="2433"/>
    <cellStyle name="40% - Accent1 6 2" xfId="2432"/>
    <cellStyle name="40% - Accent1 6 2 2" xfId="2431"/>
    <cellStyle name="40% - Accent1 6 3" xfId="2430"/>
    <cellStyle name="40% - Accent1 60" xfId="2429"/>
    <cellStyle name="40% - Accent1 61" xfId="2428"/>
    <cellStyle name="40% - Accent1 62" xfId="2427"/>
    <cellStyle name="40% - Accent1 63" xfId="2426"/>
    <cellStyle name="40% - Accent1 64" xfId="2425"/>
    <cellStyle name="40% - Accent1 7" xfId="2424"/>
    <cellStyle name="40% - Accent1 7 2" xfId="2423"/>
    <cellStyle name="40% - Accent1 8" xfId="2422"/>
    <cellStyle name="40% - Accent1 8 2" xfId="2421"/>
    <cellStyle name="40% - Accent1 9" xfId="2420"/>
    <cellStyle name="40% - Accent1 9 2" xfId="2419"/>
    <cellStyle name="40% - Accent2 10" xfId="2418"/>
    <cellStyle name="40% - Accent2 11" xfId="2417"/>
    <cellStyle name="40% - Accent2 12" xfId="2416"/>
    <cellStyle name="40% - Accent2 13" xfId="2415"/>
    <cellStyle name="40% - Accent2 14" xfId="2414"/>
    <cellStyle name="40% - Accent2 15" xfId="2413"/>
    <cellStyle name="40% - Accent2 16" xfId="2412"/>
    <cellStyle name="40% - Accent2 17" xfId="2411"/>
    <cellStyle name="40% - Accent2 18" xfId="2410"/>
    <cellStyle name="40% - Accent2 19" xfId="2409"/>
    <cellStyle name="40% - Accent2 2" xfId="2408"/>
    <cellStyle name="40% - Accent2 2 2" xfId="2407"/>
    <cellStyle name="40% - Accent2 2 2 2" xfId="2406"/>
    <cellStyle name="40% - Accent2 2 2 2 2" xfId="2405"/>
    <cellStyle name="40% - Accent2 2 2 3" xfId="2404"/>
    <cellStyle name="40% - Accent2 2 2 4" xfId="2403"/>
    <cellStyle name="40% - Accent2 2 3" xfId="2402"/>
    <cellStyle name="40% - Accent2 2 3 2" xfId="2401"/>
    <cellStyle name="40% - Accent2 2 3 2 2" xfId="2400"/>
    <cellStyle name="40% - Accent2 2 3 3" xfId="2399"/>
    <cellStyle name="40% - Accent2 2 4" xfId="2398"/>
    <cellStyle name="40% - Accent2 2 4 2" xfId="2397"/>
    <cellStyle name="40% - Accent2 2 5" xfId="2396"/>
    <cellStyle name="40% - Accent2 2_2009 GRC Compl Filing - Exhibit D" xfId="2395"/>
    <cellStyle name="40% - Accent2 20" xfId="2394"/>
    <cellStyle name="40% - Accent2 21" xfId="2393"/>
    <cellStyle name="40% - Accent2 22" xfId="2392"/>
    <cellStyle name="40% - Accent2 23" xfId="2391"/>
    <cellStyle name="40% - Accent2 24" xfId="2390"/>
    <cellStyle name="40% - Accent2 25" xfId="2389"/>
    <cellStyle name="40% - Accent2 26" xfId="2388"/>
    <cellStyle name="40% - Accent2 27" xfId="2387"/>
    <cellStyle name="40% - Accent2 28" xfId="2386"/>
    <cellStyle name="40% - Accent2 29" xfId="2385"/>
    <cellStyle name="40% - Accent2 3" xfId="2384"/>
    <cellStyle name="40% - Accent2 3 2" xfId="2383"/>
    <cellStyle name="40% - Accent2 3 2 2" xfId="2382"/>
    <cellStyle name="40% - Accent2 3 2 3" xfId="2381"/>
    <cellStyle name="40% - Accent2 3 2 4" xfId="2380"/>
    <cellStyle name="40% - Accent2 3 3" xfId="2379"/>
    <cellStyle name="40% - Accent2 3 4" xfId="2378"/>
    <cellStyle name="40% - Accent2 30" xfId="2377"/>
    <cellStyle name="40% - Accent2 31" xfId="2376"/>
    <cellStyle name="40% - Accent2 32" xfId="2375"/>
    <cellStyle name="40% - Accent2 33" xfId="2374"/>
    <cellStyle name="40% - Accent2 34" xfId="2373"/>
    <cellStyle name="40% - Accent2 35" xfId="2372"/>
    <cellStyle name="40% - Accent2 36" xfId="2371"/>
    <cellStyle name="40% - Accent2 37" xfId="2370"/>
    <cellStyle name="40% - Accent2 38" xfId="2369"/>
    <cellStyle name="40% - Accent2 39" xfId="2368"/>
    <cellStyle name="40% - Accent2 4" xfId="2367"/>
    <cellStyle name="40% - Accent2 4 2" xfId="2366"/>
    <cellStyle name="40% - Accent2 4 2 2" xfId="2365"/>
    <cellStyle name="40% - Accent2 4 2 2 2" xfId="2364"/>
    <cellStyle name="40% - Accent2 4 3" xfId="2363"/>
    <cellStyle name="40% - Accent2 4 3 2" xfId="2362"/>
    <cellStyle name="40% - Accent2 4 4" xfId="2361"/>
    <cellStyle name="40% - Accent2 4 5" xfId="2360"/>
    <cellStyle name="40% - Accent2 40" xfId="2359"/>
    <cellStyle name="40% - Accent2 41" xfId="2358"/>
    <cellStyle name="40% - Accent2 42" xfId="2357"/>
    <cellStyle name="40% - Accent2 43" xfId="2356"/>
    <cellStyle name="40% - Accent2 44" xfId="2355"/>
    <cellStyle name="40% - Accent2 45" xfId="2354"/>
    <cellStyle name="40% - Accent2 46" xfId="2353"/>
    <cellStyle name="40% - Accent2 47" xfId="2352"/>
    <cellStyle name="40% - Accent2 48" xfId="2351"/>
    <cellStyle name="40% - Accent2 49" xfId="2350"/>
    <cellStyle name="40% - Accent2 5" xfId="2349"/>
    <cellStyle name="40% - Accent2 5 2" xfId="2348"/>
    <cellStyle name="40% - Accent2 5 2 2" xfId="2347"/>
    <cellStyle name="40% - Accent2 5 3" xfId="2346"/>
    <cellStyle name="40% - Accent2 50" xfId="2345"/>
    <cellStyle name="40% - Accent2 51" xfId="2344"/>
    <cellStyle name="40% - Accent2 52" xfId="2343"/>
    <cellStyle name="40% - Accent2 53" xfId="2342"/>
    <cellStyle name="40% - Accent2 54" xfId="2341"/>
    <cellStyle name="40% - Accent2 55" xfId="2340"/>
    <cellStyle name="40% - Accent2 56" xfId="2339"/>
    <cellStyle name="40% - Accent2 57" xfId="2338"/>
    <cellStyle name="40% - Accent2 58" xfId="2337"/>
    <cellStyle name="40% - Accent2 59" xfId="2336"/>
    <cellStyle name="40% - Accent2 6" xfId="2335"/>
    <cellStyle name="40% - Accent2 6 2" xfId="2334"/>
    <cellStyle name="40% - Accent2 6 2 2" xfId="2333"/>
    <cellStyle name="40% - Accent2 6 3" xfId="2332"/>
    <cellStyle name="40% - Accent2 60" xfId="2331"/>
    <cellStyle name="40% - Accent2 61" xfId="2330"/>
    <cellStyle name="40% - Accent2 62" xfId="2329"/>
    <cellStyle name="40% - Accent2 63" xfId="2328"/>
    <cellStyle name="40% - Accent2 64" xfId="2327"/>
    <cellStyle name="40% - Accent2 7" xfId="2326"/>
    <cellStyle name="40% - Accent2 7 2" xfId="2325"/>
    <cellStyle name="40% - Accent2 8" xfId="2324"/>
    <cellStyle name="40% - Accent2 8 2" xfId="2323"/>
    <cellStyle name="40% - Accent2 9" xfId="2322"/>
    <cellStyle name="40% - Accent2 9 2" xfId="2321"/>
    <cellStyle name="40% - Accent3 10" xfId="2320"/>
    <cellStyle name="40% - Accent3 10 2" xfId="2319"/>
    <cellStyle name="40% - Accent3 11" xfId="2318"/>
    <cellStyle name="40% - Accent3 12" xfId="2317"/>
    <cellStyle name="40% - Accent3 13" xfId="2316"/>
    <cellStyle name="40% - Accent3 14" xfId="2315"/>
    <cellStyle name="40% - Accent3 15" xfId="2314"/>
    <cellStyle name="40% - Accent3 16" xfId="2313"/>
    <cellStyle name="40% - Accent3 17" xfId="2312"/>
    <cellStyle name="40% - Accent3 18" xfId="2311"/>
    <cellStyle name="40% - Accent3 19" xfId="2310"/>
    <cellStyle name="40% - Accent3 2" xfId="2309"/>
    <cellStyle name="40% - Accent3 2 2" xfId="2308"/>
    <cellStyle name="40% - Accent3 2 2 2" xfId="2307"/>
    <cellStyle name="40% - Accent3 2 2 2 2" xfId="2306"/>
    <cellStyle name="40% - Accent3 2 2 3" xfId="2305"/>
    <cellStyle name="40% - Accent3 2 2 4" xfId="2304"/>
    <cellStyle name="40% - Accent3 2 3" xfId="2303"/>
    <cellStyle name="40% - Accent3 2 3 2" xfId="2302"/>
    <cellStyle name="40% - Accent3 2 3 2 2" xfId="2301"/>
    <cellStyle name="40% - Accent3 2 3 3" xfId="2300"/>
    <cellStyle name="40% - Accent3 2 4" xfId="2299"/>
    <cellStyle name="40% - Accent3 2 4 2" xfId="2298"/>
    <cellStyle name="40% - Accent3 2 4 3" xfId="2297"/>
    <cellStyle name="40% - Accent3 2 5" xfId="2296"/>
    <cellStyle name="40% - Accent3 2_2009 GRC Compl Filing - Exhibit D" xfId="2295"/>
    <cellStyle name="40% - Accent3 20" xfId="2294"/>
    <cellStyle name="40% - Accent3 21" xfId="2293"/>
    <cellStyle name="40% - Accent3 22" xfId="2292"/>
    <cellStyle name="40% - Accent3 23" xfId="2291"/>
    <cellStyle name="40% - Accent3 24" xfId="2290"/>
    <cellStyle name="40% - Accent3 25" xfId="2289"/>
    <cellStyle name="40% - Accent3 26" xfId="2288"/>
    <cellStyle name="40% - Accent3 27" xfId="2287"/>
    <cellStyle name="40% - Accent3 28" xfId="2286"/>
    <cellStyle name="40% - Accent3 29" xfId="2285"/>
    <cellStyle name="40% - Accent3 3" xfId="2284"/>
    <cellStyle name="40% - Accent3 3 2" xfId="2283"/>
    <cellStyle name="40% - Accent3 3 2 2" xfId="2282"/>
    <cellStyle name="40% - Accent3 3 2 3" xfId="2281"/>
    <cellStyle name="40% - Accent3 3 2 4" xfId="2280"/>
    <cellStyle name="40% - Accent3 3 3" xfId="2279"/>
    <cellStyle name="40% - Accent3 3 4" xfId="2278"/>
    <cellStyle name="40% - Accent3 30" xfId="2277"/>
    <cellStyle name="40% - Accent3 31" xfId="2276"/>
    <cellStyle name="40% - Accent3 32" xfId="2275"/>
    <cellStyle name="40% - Accent3 33" xfId="2274"/>
    <cellStyle name="40% - Accent3 34" xfId="2273"/>
    <cellStyle name="40% - Accent3 35" xfId="2272"/>
    <cellStyle name="40% - Accent3 36" xfId="2271"/>
    <cellStyle name="40% - Accent3 37" xfId="2270"/>
    <cellStyle name="40% - Accent3 38" xfId="2269"/>
    <cellStyle name="40% - Accent3 39" xfId="2268"/>
    <cellStyle name="40% - Accent3 4" xfId="2267"/>
    <cellStyle name="40% - Accent3 4 2" xfId="2266"/>
    <cellStyle name="40% - Accent3 4 2 2" xfId="2265"/>
    <cellStyle name="40% - Accent3 4 2 2 2" xfId="2264"/>
    <cellStyle name="40% - Accent3 4 2 3" xfId="2263"/>
    <cellStyle name="40% - Accent3 4 2 3 2" xfId="2262"/>
    <cellStyle name="40% - Accent3 4 2 4" xfId="2261"/>
    <cellStyle name="40% - Accent3 4 2 4 2" xfId="2260"/>
    <cellStyle name="40% - Accent3 4 2 5" xfId="2259"/>
    <cellStyle name="40% - Accent3 4 3" xfId="2258"/>
    <cellStyle name="40% - Accent3 4 3 2" xfId="2257"/>
    <cellStyle name="40% - Accent3 4 3 2 2" xfId="2256"/>
    <cellStyle name="40% - Accent3 4 3 3" xfId="2255"/>
    <cellStyle name="40% - Accent3 4 4" xfId="2254"/>
    <cellStyle name="40% - Accent3 4 4 2" xfId="2253"/>
    <cellStyle name="40% - Accent3 4 5" xfId="2252"/>
    <cellStyle name="40% - Accent3 4 5 2" xfId="2251"/>
    <cellStyle name="40% - Accent3 4 6" xfId="2250"/>
    <cellStyle name="40% - Accent3 4 6 2" xfId="2249"/>
    <cellStyle name="40% - Accent3 4 6 3" xfId="2248"/>
    <cellStyle name="40% - Accent3 4 7" xfId="2247"/>
    <cellStyle name="40% - Accent3 4 7 2" xfId="2246"/>
    <cellStyle name="40% - Accent3 4 8" xfId="2245"/>
    <cellStyle name="40% - Accent3 4 9" xfId="2244"/>
    <cellStyle name="40% - Accent3 40" xfId="2243"/>
    <cellStyle name="40% - Accent3 41" xfId="2242"/>
    <cellStyle name="40% - Accent3 42" xfId="2241"/>
    <cellStyle name="40% - Accent3 43" xfId="2240"/>
    <cellStyle name="40% - Accent3 44" xfId="2239"/>
    <cellStyle name="40% - Accent3 45" xfId="2238"/>
    <cellStyle name="40% - Accent3 46" xfId="2237"/>
    <cellStyle name="40% - Accent3 47" xfId="2236"/>
    <cellStyle name="40% - Accent3 48" xfId="2235"/>
    <cellStyle name="40% - Accent3 49" xfId="2234"/>
    <cellStyle name="40% - Accent3 5" xfId="2233"/>
    <cellStyle name="40% - Accent3 5 2" xfId="2232"/>
    <cellStyle name="40% - Accent3 50" xfId="2231"/>
    <cellStyle name="40% - Accent3 51" xfId="2230"/>
    <cellStyle name="40% - Accent3 52" xfId="2229"/>
    <cellStyle name="40% - Accent3 53" xfId="2228"/>
    <cellStyle name="40% - Accent3 54" xfId="2227"/>
    <cellStyle name="40% - Accent3 55" xfId="2226"/>
    <cellStyle name="40% - Accent3 56" xfId="2225"/>
    <cellStyle name="40% - Accent3 57" xfId="2224"/>
    <cellStyle name="40% - Accent3 58" xfId="2223"/>
    <cellStyle name="40% - Accent3 59" xfId="2222"/>
    <cellStyle name="40% - Accent3 6" xfId="2221"/>
    <cellStyle name="40% - Accent3 6 2" xfId="2220"/>
    <cellStyle name="40% - Accent3 6 2 2" xfId="2219"/>
    <cellStyle name="40% - Accent3 6 3" xfId="2218"/>
    <cellStyle name="40% - Accent3 60" xfId="2217"/>
    <cellStyle name="40% - Accent3 61" xfId="2216"/>
    <cellStyle name="40% - Accent3 62" xfId="2215"/>
    <cellStyle name="40% - Accent3 63" xfId="2214"/>
    <cellStyle name="40% - Accent3 64" xfId="2213"/>
    <cellStyle name="40% - Accent3 7" xfId="2212"/>
    <cellStyle name="40% - Accent3 7 2" xfId="2211"/>
    <cellStyle name="40% - Accent3 8" xfId="2210"/>
    <cellStyle name="40% - Accent3 8 2" xfId="2209"/>
    <cellStyle name="40% - Accent3 9" xfId="2208"/>
    <cellStyle name="40% - Accent3 9 2" xfId="2207"/>
    <cellStyle name="40% - Accent4 10" xfId="2206"/>
    <cellStyle name="40% - Accent4 10 2" xfId="2205"/>
    <cellStyle name="40% - Accent4 11" xfId="2204"/>
    <cellStyle name="40% - Accent4 12" xfId="2203"/>
    <cellStyle name="40% - Accent4 13" xfId="2202"/>
    <cellStyle name="40% - Accent4 14" xfId="2201"/>
    <cellStyle name="40% - Accent4 15" xfId="2200"/>
    <cellStyle name="40% - Accent4 16" xfId="2199"/>
    <cellStyle name="40% - Accent4 17" xfId="2198"/>
    <cellStyle name="40% - Accent4 18" xfId="2197"/>
    <cellStyle name="40% - Accent4 19" xfId="2196"/>
    <cellStyle name="40% - Accent4 2" xfId="2195"/>
    <cellStyle name="40% - Accent4 2 2" xfId="2194"/>
    <cellStyle name="40% - Accent4 2 2 2" xfId="2193"/>
    <cellStyle name="40% - Accent4 2 2 2 2" xfId="2192"/>
    <cellStyle name="40% - Accent4 2 2 3" xfId="2191"/>
    <cellStyle name="40% - Accent4 2 2 4" xfId="2190"/>
    <cellStyle name="40% - Accent4 2 3" xfId="2189"/>
    <cellStyle name="40% - Accent4 2 3 2" xfId="2188"/>
    <cellStyle name="40% - Accent4 2 3 2 2" xfId="2187"/>
    <cellStyle name="40% - Accent4 2 3 3" xfId="2186"/>
    <cellStyle name="40% - Accent4 2 4" xfId="2185"/>
    <cellStyle name="40% - Accent4 2 4 2" xfId="2184"/>
    <cellStyle name="40% - Accent4 2 4 3" xfId="2183"/>
    <cellStyle name="40% - Accent4 2 5" xfId="2182"/>
    <cellStyle name="40% - Accent4 2_2009 GRC Compl Filing - Exhibit D" xfId="2181"/>
    <cellStyle name="40% - Accent4 20" xfId="2180"/>
    <cellStyle name="40% - Accent4 21" xfId="2179"/>
    <cellStyle name="40% - Accent4 22" xfId="2178"/>
    <cellStyle name="40% - Accent4 23" xfId="2177"/>
    <cellStyle name="40% - Accent4 24" xfId="2176"/>
    <cellStyle name="40% - Accent4 25" xfId="2175"/>
    <cellStyle name="40% - Accent4 26" xfId="2174"/>
    <cellStyle name="40% - Accent4 27" xfId="2173"/>
    <cellStyle name="40% - Accent4 28" xfId="2172"/>
    <cellStyle name="40% - Accent4 29" xfId="2171"/>
    <cellStyle name="40% - Accent4 3" xfId="2170"/>
    <cellStyle name="40% - Accent4 3 2" xfId="2169"/>
    <cellStyle name="40% - Accent4 3 2 2" xfId="2168"/>
    <cellStyle name="40% - Accent4 3 2 3" xfId="2167"/>
    <cellStyle name="40% - Accent4 3 2 4" xfId="2166"/>
    <cellStyle name="40% - Accent4 3 3" xfId="2165"/>
    <cellStyle name="40% - Accent4 3 4" xfId="2164"/>
    <cellStyle name="40% - Accent4 30" xfId="2163"/>
    <cellStyle name="40% - Accent4 31" xfId="2162"/>
    <cellStyle name="40% - Accent4 32" xfId="2161"/>
    <cellStyle name="40% - Accent4 33" xfId="2160"/>
    <cellStyle name="40% - Accent4 34" xfId="2159"/>
    <cellStyle name="40% - Accent4 35" xfId="2158"/>
    <cellStyle name="40% - Accent4 36" xfId="2157"/>
    <cellStyle name="40% - Accent4 37" xfId="2156"/>
    <cellStyle name="40% - Accent4 38" xfId="2155"/>
    <cellStyle name="40% - Accent4 39" xfId="2154"/>
    <cellStyle name="40% - Accent4 4" xfId="2153"/>
    <cellStyle name="40% - Accent4 4 2" xfId="2152"/>
    <cellStyle name="40% - Accent4 4 2 2" xfId="2151"/>
    <cellStyle name="40% - Accent4 4 2 2 2" xfId="2150"/>
    <cellStyle name="40% - Accent4 4 2 3" xfId="2149"/>
    <cellStyle name="40% - Accent4 4 2 3 2" xfId="2148"/>
    <cellStyle name="40% - Accent4 4 2 4" xfId="2147"/>
    <cellStyle name="40% - Accent4 4 2 4 2" xfId="2146"/>
    <cellStyle name="40% - Accent4 4 2 5" xfId="2145"/>
    <cellStyle name="40% - Accent4 4 3" xfId="2144"/>
    <cellStyle name="40% - Accent4 4 3 2" xfId="2143"/>
    <cellStyle name="40% - Accent4 4 3 2 2" xfId="2142"/>
    <cellStyle name="40% - Accent4 4 3 3" xfId="2141"/>
    <cellStyle name="40% - Accent4 4 4" xfId="2140"/>
    <cellStyle name="40% - Accent4 4 4 2" xfId="2139"/>
    <cellStyle name="40% - Accent4 4 5" xfId="2138"/>
    <cellStyle name="40% - Accent4 4 5 2" xfId="2137"/>
    <cellStyle name="40% - Accent4 4 6" xfId="2136"/>
    <cellStyle name="40% - Accent4 4 6 2" xfId="2135"/>
    <cellStyle name="40% - Accent4 4 6 3" xfId="2134"/>
    <cellStyle name="40% - Accent4 4 7" xfId="2133"/>
    <cellStyle name="40% - Accent4 4 7 2" xfId="2132"/>
    <cellStyle name="40% - Accent4 4 8" xfId="2131"/>
    <cellStyle name="40% - Accent4 4 9" xfId="2130"/>
    <cellStyle name="40% - Accent4 40" xfId="2129"/>
    <cellStyle name="40% - Accent4 41" xfId="2128"/>
    <cellStyle name="40% - Accent4 42" xfId="2127"/>
    <cellStyle name="40% - Accent4 43" xfId="2126"/>
    <cellStyle name="40% - Accent4 44" xfId="2125"/>
    <cellStyle name="40% - Accent4 45" xfId="2124"/>
    <cellStyle name="40% - Accent4 46" xfId="2123"/>
    <cellStyle name="40% - Accent4 47" xfId="2122"/>
    <cellStyle name="40% - Accent4 48" xfId="2121"/>
    <cellStyle name="40% - Accent4 49" xfId="2120"/>
    <cellStyle name="40% - Accent4 5" xfId="2119"/>
    <cellStyle name="40% - Accent4 5 2" xfId="2118"/>
    <cellStyle name="40% - Accent4 50" xfId="2117"/>
    <cellStyle name="40% - Accent4 51" xfId="2116"/>
    <cellStyle name="40% - Accent4 52" xfId="2115"/>
    <cellStyle name="40% - Accent4 53" xfId="2114"/>
    <cellStyle name="40% - Accent4 54" xfId="2113"/>
    <cellStyle name="40% - Accent4 55" xfId="2112"/>
    <cellStyle name="40% - Accent4 56" xfId="2111"/>
    <cellStyle name="40% - Accent4 57" xfId="2110"/>
    <cellStyle name="40% - Accent4 58" xfId="2109"/>
    <cellStyle name="40% - Accent4 59" xfId="2108"/>
    <cellStyle name="40% - Accent4 6" xfId="2107"/>
    <cellStyle name="40% - Accent4 6 2" xfId="2106"/>
    <cellStyle name="40% - Accent4 6 2 2" xfId="2105"/>
    <cellStyle name="40% - Accent4 6 3" xfId="2104"/>
    <cellStyle name="40% - Accent4 60" xfId="2103"/>
    <cellStyle name="40% - Accent4 61" xfId="2102"/>
    <cellStyle name="40% - Accent4 62" xfId="2101"/>
    <cellStyle name="40% - Accent4 63" xfId="2100"/>
    <cellStyle name="40% - Accent4 64" xfId="2099"/>
    <cellStyle name="40% - Accent4 7" xfId="2098"/>
    <cellStyle name="40% - Accent4 7 2" xfId="2097"/>
    <cellStyle name="40% - Accent4 8" xfId="2096"/>
    <cellStyle name="40% - Accent4 8 2" xfId="2095"/>
    <cellStyle name="40% - Accent4 9" xfId="2094"/>
    <cellStyle name="40% - Accent4 9 2" xfId="2093"/>
    <cellStyle name="40% - Accent5 10" xfId="2092"/>
    <cellStyle name="40% - Accent5 10 2" xfId="2091"/>
    <cellStyle name="40% - Accent5 11" xfId="2090"/>
    <cellStyle name="40% - Accent5 12" xfId="2089"/>
    <cellStyle name="40% - Accent5 13" xfId="2088"/>
    <cellStyle name="40% - Accent5 14" xfId="2087"/>
    <cellStyle name="40% - Accent5 15" xfId="2086"/>
    <cellStyle name="40% - Accent5 16" xfId="2085"/>
    <cellStyle name="40% - Accent5 17" xfId="2084"/>
    <cellStyle name="40% - Accent5 18" xfId="2083"/>
    <cellStyle name="40% - Accent5 19" xfId="2082"/>
    <cellStyle name="40% - Accent5 2" xfId="2081"/>
    <cellStyle name="40% - Accent5 2 2" xfId="2080"/>
    <cellStyle name="40% - Accent5 2 2 2" xfId="2079"/>
    <cellStyle name="40% - Accent5 2 2 2 2" xfId="2078"/>
    <cellStyle name="40% - Accent5 2 2 3" xfId="2077"/>
    <cellStyle name="40% - Accent5 2 2 4" xfId="2076"/>
    <cellStyle name="40% - Accent5 2 3" xfId="2075"/>
    <cellStyle name="40% - Accent5 2 3 2" xfId="2074"/>
    <cellStyle name="40% - Accent5 2 3 2 2" xfId="2073"/>
    <cellStyle name="40% - Accent5 2 3 3" xfId="2072"/>
    <cellStyle name="40% - Accent5 2 4" xfId="2071"/>
    <cellStyle name="40% - Accent5 2 4 2" xfId="2070"/>
    <cellStyle name="40% - Accent5 2 5" xfId="2069"/>
    <cellStyle name="40% - Accent5 2_2009 GRC Compl Filing - Exhibit D" xfId="2068"/>
    <cellStyle name="40% - Accent5 20" xfId="2067"/>
    <cellStyle name="40% - Accent5 21" xfId="2066"/>
    <cellStyle name="40% - Accent5 22" xfId="2065"/>
    <cellStyle name="40% - Accent5 23" xfId="2064"/>
    <cellStyle name="40% - Accent5 24" xfId="2063"/>
    <cellStyle name="40% - Accent5 25" xfId="2062"/>
    <cellStyle name="40% - Accent5 26" xfId="2061"/>
    <cellStyle name="40% - Accent5 27" xfId="2060"/>
    <cellStyle name="40% - Accent5 28" xfId="2059"/>
    <cellStyle name="40% - Accent5 29" xfId="2058"/>
    <cellStyle name="40% - Accent5 3" xfId="2057"/>
    <cellStyle name="40% - Accent5 3 2" xfId="2056"/>
    <cellStyle name="40% - Accent5 3 2 2" xfId="2055"/>
    <cellStyle name="40% - Accent5 3 2 3" xfId="2054"/>
    <cellStyle name="40% - Accent5 3 2 4" xfId="2053"/>
    <cellStyle name="40% - Accent5 3 3" xfId="2052"/>
    <cellStyle name="40% - Accent5 3 4" xfId="2051"/>
    <cellStyle name="40% - Accent5 30" xfId="2050"/>
    <cellStyle name="40% - Accent5 31" xfId="2049"/>
    <cellStyle name="40% - Accent5 32" xfId="2048"/>
    <cellStyle name="40% - Accent5 33" xfId="2047"/>
    <cellStyle name="40% - Accent5 34" xfId="2046"/>
    <cellStyle name="40% - Accent5 35" xfId="2045"/>
    <cellStyle name="40% - Accent5 36" xfId="2044"/>
    <cellStyle name="40% - Accent5 37" xfId="2043"/>
    <cellStyle name="40% - Accent5 38" xfId="2042"/>
    <cellStyle name="40% - Accent5 39" xfId="2041"/>
    <cellStyle name="40% - Accent5 4" xfId="2040"/>
    <cellStyle name="40% - Accent5 4 2" xfId="2039"/>
    <cellStyle name="40% - Accent5 4 2 2" xfId="2038"/>
    <cellStyle name="40% - Accent5 4 2 2 2" xfId="2037"/>
    <cellStyle name="40% - Accent5 4 2 3" xfId="2036"/>
    <cellStyle name="40% - Accent5 4 2 3 2" xfId="2035"/>
    <cellStyle name="40% - Accent5 4 2 4" xfId="2034"/>
    <cellStyle name="40% - Accent5 4 2 4 2" xfId="2033"/>
    <cellStyle name="40% - Accent5 4 2 5" xfId="2032"/>
    <cellStyle name="40% - Accent5 4 3" xfId="2031"/>
    <cellStyle name="40% - Accent5 4 3 2" xfId="2030"/>
    <cellStyle name="40% - Accent5 4 3 2 2" xfId="2029"/>
    <cellStyle name="40% - Accent5 4 3 3" xfId="2028"/>
    <cellStyle name="40% - Accent5 4 4" xfId="2027"/>
    <cellStyle name="40% - Accent5 4 4 2" xfId="2026"/>
    <cellStyle name="40% - Accent5 4 5" xfId="2025"/>
    <cellStyle name="40% - Accent5 4 5 2" xfId="2024"/>
    <cellStyle name="40% - Accent5 4 6" xfId="2023"/>
    <cellStyle name="40% - Accent5 4 6 2" xfId="2022"/>
    <cellStyle name="40% - Accent5 4 6 3" xfId="2021"/>
    <cellStyle name="40% - Accent5 4 7" xfId="2020"/>
    <cellStyle name="40% - Accent5 4 7 2" xfId="2019"/>
    <cellStyle name="40% - Accent5 4 8" xfId="2018"/>
    <cellStyle name="40% - Accent5 4 9" xfId="2017"/>
    <cellStyle name="40% - Accent5 40" xfId="2016"/>
    <cellStyle name="40% - Accent5 41" xfId="2015"/>
    <cellStyle name="40% - Accent5 42" xfId="2014"/>
    <cellStyle name="40% - Accent5 43" xfId="2013"/>
    <cellStyle name="40% - Accent5 44" xfId="2012"/>
    <cellStyle name="40% - Accent5 45" xfId="2011"/>
    <cellStyle name="40% - Accent5 46" xfId="2010"/>
    <cellStyle name="40% - Accent5 47" xfId="2009"/>
    <cellStyle name="40% - Accent5 48" xfId="2008"/>
    <cellStyle name="40% - Accent5 49" xfId="2007"/>
    <cellStyle name="40% - Accent5 5" xfId="2006"/>
    <cellStyle name="40% - Accent5 5 2" xfId="2005"/>
    <cellStyle name="40% - Accent5 50" xfId="2004"/>
    <cellStyle name="40% - Accent5 51" xfId="2003"/>
    <cellStyle name="40% - Accent5 52" xfId="2002"/>
    <cellStyle name="40% - Accent5 53" xfId="2001"/>
    <cellStyle name="40% - Accent5 54" xfId="2000"/>
    <cellStyle name="40% - Accent5 55" xfId="1999"/>
    <cellStyle name="40% - Accent5 56" xfId="1998"/>
    <cellStyle name="40% - Accent5 57" xfId="1997"/>
    <cellStyle name="40% - Accent5 58" xfId="1996"/>
    <cellStyle name="40% - Accent5 59" xfId="1995"/>
    <cellStyle name="40% - Accent5 6" xfId="1994"/>
    <cellStyle name="40% - Accent5 6 2" xfId="1993"/>
    <cellStyle name="40% - Accent5 6 2 2" xfId="1992"/>
    <cellStyle name="40% - Accent5 6 3" xfId="1991"/>
    <cellStyle name="40% - Accent5 60" xfId="1990"/>
    <cellStyle name="40% - Accent5 61" xfId="1989"/>
    <cellStyle name="40% - Accent5 62" xfId="1988"/>
    <cellStyle name="40% - Accent5 63" xfId="1987"/>
    <cellStyle name="40% - Accent5 64" xfId="1986"/>
    <cellStyle name="40% - Accent5 7" xfId="1985"/>
    <cellStyle name="40% - Accent5 7 2" xfId="1984"/>
    <cellStyle name="40% - Accent5 8" xfId="1983"/>
    <cellStyle name="40% - Accent5 8 2" xfId="1982"/>
    <cellStyle name="40% - Accent5 9" xfId="1981"/>
    <cellStyle name="40% - Accent5 9 2" xfId="1980"/>
    <cellStyle name="40% - Accent6 10" xfId="1979"/>
    <cellStyle name="40% - Accent6 10 2" xfId="1978"/>
    <cellStyle name="40% - Accent6 11" xfId="1977"/>
    <cellStyle name="40% - Accent6 12" xfId="1976"/>
    <cellStyle name="40% - Accent6 13" xfId="1975"/>
    <cellStyle name="40% - Accent6 14" xfId="1974"/>
    <cellStyle name="40% - Accent6 15" xfId="1973"/>
    <cellStyle name="40% - Accent6 16" xfId="1972"/>
    <cellStyle name="40% - Accent6 17" xfId="1971"/>
    <cellStyle name="40% - Accent6 18" xfId="1970"/>
    <cellStyle name="40% - Accent6 19" xfId="1969"/>
    <cellStyle name="40% - Accent6 2" xfId="1968"/>
    <cellStyle name="40% - Accent6 2 2" xfId="1967"/>
    <cellStyle name="40% - Accent6 2 2 2" xfId="1966"/>
    <cellStyle name="40% - Accent6 2 2 2 2" xfId="1965"/>
    <cellStyle name="40% - Accent6 2 2 3" xfId="1964"/>
    <cellStyle name="40% - Accent6 2 2 4" xfId="1963"/>
    <cellStyle name="40% - Accent6 2 3" xfId="1962"/>
    <cellStyle name="40% - Accent6 2 3 2" xfId="1961"/>
    <cellStyle name="40% - Accent6 2 3 2 2" xfId="1960"/>
    <cellStyle name="40% - Accent6 2 3 3" xfId="1959"/>
    <cellStyle name="40% - Accent6 2 4" xfId="1958"/>
    <cellStyle name="40% - Accent6 2 4 2" xfId="1957"/>
    <cellStyle name="40% - Accent6 2 4 3" xfId="1956"/>
    <cellStyle name="40% - Accent6 2 5" xfId="1955"/>
    <cellStyle name="40% - Accent6 2_2009 GRC Compl Filing - Exhibit D" xfId="1954"/>
    <cellStyle name="40% - Accent6 20" xfId="1953"/>
    <cellStyle name="40% - Accent6 21" xfId="1952"/>
    <cellStyle name="40% - Accent6 22" xfId="1951"/>
    <cellStyle name="40% - Accent6 23" xfId="1950"/>
    <cellStyle name="40% - Accent6 24" xfId="1949"/>
    <cellStyle name="40% - Accent6 25" xfId="1948"/>
    <cellStyle name="40% - Accent6 26" xfId="1947"/>
    <cellStyle name="40% - Accent6 27" xfId="1946"/>
    <cellStyle name="40% - Accent6 28" xfId="1945"/>
    <cellStyle name="40% - Accent6 29" xfId="1944"/>
    <cellStyle name="40% - Accent6 3" xfId="1943"/>
    <cellStyle name="40% - Accent6 3 2" xfId="1942"/>
    <cellStyle name="40% - Accent6 3 2 2" xfId="1941"/>
    <cellStyle name="40% - Accent6 3 2 3" xfId="1940"/>
    <cellStyle name="40% - Accent6 3 2 4" xfId="1939"/>
    <cellStyle name="40% - Accent6 3 3" xfId="1938"/>
    <cellStyle name="40% - Accent6 3 4" xfId="1937"/>
    <cellStyle name="40% - Accent6 30" xfId="1936"/>
    <cellStyle name="40% - Accent6 31" xfId="1935"/>
    <cellStyle name="40% - Accent6 32" xfId="1934"/>
    <cellStyle name="40% - Accent6 33" xfId="1933"/>
    <cellStyle name="40% - Accent6 34" xfId="1932"/>
    <cellStyle name="40% - Accent6 35" xfId="1931"/>
    <cellStyle name="40% - Accent6 36" xfId="1930"/>
    <cellStyle name="40% - Accent6 37" xfId="1929"/>
    <cellStyle name="40% - Accent6 38" xfId="1928"/>
    <cellStyle name="40% - Accent6 39" xfId="1927"/>
    <cellStyle name="40% - Accent6 4" xfId="1926"/>
    <cellStyle name="40% - Accent6 4 2" xfId="1925"/>
    <cellStyle name="40% - Accent6 4 2 2" xfId="1924"/>
    <cellStyle name="40% - Accent6 4 2 2 2" xfId="1923"/>
    <cellStyle name="40% - Accent6 4 2 3" xfId="1922"/>
    <cellStyle name="40% - Accent6 4 2 3 2" xfId="1921"/>
    <cellStyle name="40% - Accent6 4 2 4" xfId="1920"/>
    <cellStyle name="40% - Accent6 4 2 4 2" xfId="1919"/>
    <cellStyle name="40% - Accent6 4 2 5" xfId="1918"/>
    <cellStyle name="40% - Accent6 4 3" xfId="1917"/>
    <cellStyle name="40% - Accent6 4 3 2" xfId="1916"/>
    <cellStyle name="40% - Accent6 4 3 2 2" xfId="1915"/>
    <cellStyle name="40% - Accent6 4 3 3" xfId="1914"/>
    <cellStyle name="40% - Accent6 4 4" xfId="1913"/>
    <cellStyle name="40% - Accent6 4 4 2" xfId="1912"/>
    <cellStyle name="40% - Accent6 4 5" xfId="1911"/>
    <cellStyle name="40% - Accent6 4 5 2" xfId="1910"/>
    <cellStyle name="40% - Accent6 4 6" xfId="1909"/>
    <cellStyle name="40% - Accent6 4 6 2" xfId="1908"/>
    <cellStyle name="40% - Accent6 4 6 3" xfId="1907"/>
    <cellStyle name="40% - Accent6 4 7" xfId="1906"/>
    <cellStyle name="40% - Accent6 4 7 2" xfId="1905"/>
    <cellStyle name="40% - Accent6 4 8" xfId="1904"/>
    <cellStyle name="40% - Accent6 4 9" xfId="1903"/>
    <cellStyle name="40% - Accent6 40" xfId="1902"/>
    <cellStyle name="40% - Accent6 41" xfId="1901"/>
    <cellStyle name="40% - Accent6 42" xfId="1900"/>
    <cellStyle name="40% - Accent6 43" xfId="1899"/>
    <cellStyle name="40% - Accent6 44" xfId="1898"/>
    <cellStyle name="40% - Accent6 45" xfId="1897"/>
    <cellStyle name="40% - Accent6 46" xfId="1896"/>
    <cellStyle name="40% - Accent6 47" xfId="1895"/>
    <cellStyle name="40% - Accent6 48" xfId="1894"/>
    <cellStyle name="40% - Accent6 49" xfId="1893"/>
    <cellStyle name="40% - Accent6 5" xfId="1892"/>
    <cellStyle name="40% - Accent6 5 2" xfId="1891"/>
    <cellStyle name="40% - Accent6 50" xfId="1890"/>
    <cellStyle name="40% - Accent6 51" xfId="1889"/>
    <cellStyle name="40% - Accent6 52" xfId="1888"/>
    <cellStyle name="40% - Accent6 53" xfId="1887"/>
    <cellStyle name="40% - Accent6 54" xfId="1886"/>
    <cellStyle name="40% - Accent6 55" xfId="1885"/>
    <cellStyle name="40% - Accent6 56" xfId="1884"/>
    <cellStyle name="40% - Accent6 57" xfId="1883"/>
    <cellStyle name="40% - Accent6 58" xfId="1882"/>
    <cellStyle name="40% - Accent6 59" xfId="1881"/>
    <cellStyle name="40% - Accent6 6" xfId="1880"/>
    <cellStyle name="40% - Accent6 6 2" xfId="1879"/>
    <cellStyle name="40% - Accent6 6 2 2" xfId="1878"/>
    <cellStyle name="40% - Accent6 6 3" xfId="1877"/>
    <cellStyle name="40% - Accent6 60" xfId="1876"/>
    <cellStyle name="40% - Accent6 61" xfId="1875"/>
    <cellStyle name="40% - Accent6 62" xfId="1874"/>
    <cellStyle name="40% - Accent6 63" xfId="1873"/>
    <cellStyle name="40% - Accent6 64" xfId="1872"/>
    <cellStyle name="40% - Accent6 7" xfId="1871"/>
    <cellStyle name="40% - Accent6 7 2" xfId="1870"/>
    <cellStyle name="40% - Accent6 8" xfId="1869"/>
    <cellStyle name="40% - Accent6 8 2" xfId="1868"/>
    <cellStyle name="40% - Accent6 9" xfId="1867"/>
    <cellStyle name="40% - Accent6 9 2" xfId="1866"/>
    <cellStyle name="60% - Accent1 10" xfId="1865"/>
    <cellStyle name="60% - Accent1 11" xfId="1864"/>
    <cellStyle name="60% - Accent1 12" xfId="1863"/>
    <cellStyle name="60% - Accent1 13" xfId="1862"/>
    <cellStyle name="60% - Accent1 14" xfId="1861"/>
    <cellStyle name="60% - Accent1 15" xfId="1860"/>
    <cellStyle name="60% - Accent1 16" xfId="1859"/>
    <cellStyle name="60% - Accent1 17" xfId="1858"/>
    <cellStyle name="60% - Accent1 18" xfId="1857"/>
    <cellStyle name="60% - Accent1 19" xfId="1856"/>
    <cellStyle name="60% - Accent1 2" xfId="1855"/>
    <cellStyle name="60% - Accent1 2 2" xfId="1854"/>
    <cellStyle name="60% - Accent1 2 2 2" xfId="1853"/>
    <cellStyle name="60% - Accent1 2 3" xfId="1852"/>
    <cellStyle name="60% - Accent1 2 4" xfId="1851"/>
    <cellStyle name="60% - Accent1 20" xfId="1850"/>
    <cellStyle name="60% - Accent1 21" xfId="1849"/>
    <cellStyle name="60% - Accent1 22" xfId="1848"/>
    <cellStyle name="60% - Accent1 23" xfId="1847"/>
    <cellStyle name="60% - Accent1 24" xfId="1846"/>
    <cellStyle name="60% - Accent1 25" xfId="1845"/>
    <cellStyle name="60% - Accent1 26" xfId="1844"/>
    <cellStyle name="60% - Accent1 27" xfId="1843"/>
    <cellStyle name="60% - Accent1 28" xfId="1842"/>
    <cellStyle name="60% - Accent1 29" xfId="1841"/>
    <cellStyle name="60% - Accent1 3" xfId="1840"/>
    <cellStyle name="60% - Accent1 3 2" xfId="1839"/>
    <cellStyle name="60% - Accent1 3 3" xfId="1838"/>
    <cellStyle name="60% - Accent1 3 3 2" xfId="1837"/>
    <cellStyle name="60% - Accent1 3 4" xfId="1836"/>
    <cellStyle name="60% - Accent1 3 4 2" xfId="1835"/>
    <cellStyle name="60% - Accent1 30" xfId="1834"/>
    <cellStyle name="60% - Accent1 31" xfId="1833"/>
    <cellStyle name="60% - Accent1 32" xfId="1832"/>
    <cellStyle name="60% - Accent1 33" xfId="1831"/>
    <cellStyle name="60% - Accent1 34" xfId="1830"/>
    <cellStyle name="60% - Accent1 35" xfId="1829"/>
    <cellStyle name="60% - Accent1 36" xfId="1828"/>
    <cellStyle name="60% - Accent1 37" xfId="1827"/>
    <cellStyle name="60% - Accent1 38" xfId="1826"/>
    <cellStyle name="60% - Accent1 39" xfId="1825"/>
    <cellStyle name="60% - Accent1 4" xfId="1824"/>
    <cellStyle name="60% - Accent1 4 2" xfId="1823"/>
    <cellStyle name="60% - Accent1 40" xfId="1822"/>
    <cellStyle name="60% - Accent1 41" xfId="1821"/>
    <cellStyle name="60% - Accent1 42" xfId="1820"/>
    <cellStyle name="60% - Accent1 43" xfId="1819"/>
    <cellStyle name="60% - Accent1 44" xfId="1818"/>
    <cellStyle name="60% - Accent1 45" xfId="1817"/>
    <cellStyle name="60% - Accent1 46" xfId="1816"/>
    <cellStyle name="60% - Accent1 47" xfId="1815"/>
    <cellStyle name="60% - Accent1 48" xfId="1814"/>
    <cellStyle name="60% - Accent1 49" xfId="1813"/>
    <cellStyle name="60% - Accent1 5" xfId="1812"/>
    <cellStyle name="60% - Accent1 5 2" xfId="1811"/>
    <cellStyle name="60% - Accent1 50" xfId="1810"/>
    <cellStyle name="60% - Accent1 51" xfId="1809"/>
    <cellStyle name="60% - Accent1 52" xfId="1808"/>
    <cellStyle name="60% - Accent1 53" xfId="1807"/>
    <cellStyle name="60% - Accent1 54" xfId="1806"/>
    <cellStyle name="60% - Accent1 55" xfId="1805"/>
    <cellStyle name="60% - Accent1 56" xfId="1804"/>
    <cellStyle name="60% - Accent1 57" xfId="1803"/>
    <cellStyle name="60% - Accent1 58" xfId="1802"/>
    <cellStyle name="60% - Accent1 59" xfId="1801"/>
    <cellStyle name="60% - Accent1 6" xfId="1800"/>
    <cellStyle name="60% - Accent1 6 2" xfId="1799"/>
    <cellStyle name="60% - Accent1 60" xfId="1798"/>
    <cellStyle name="60% - Accent1 61" xfId="1797"/>
    <cellStyle name="60% - Accent1 62" xfId="1796"/>
    <cellStyle name="60% - Accent1 63" xfId="1795"/>
    <cellStyle name="60% - Accent1 64" xfId="1794"/>
    <cellStyle name="60% - Accent1 7" xfId="1793"/>
    <cellStyle name="60% - Accent1 7 2" xfId="1792"/>
    <cellStyle name="60% - Accent1 8" xfId="1791"/>
    <cellStyle name="60% - Accent1 9" xfId="1790"/>
    <cellStyle name="60% - Accent2 10" xfId="1789"/>
    <cellStyle name="60% - Accent2 11" xfId="1788"/>
    <cellStyle name="60% - Accent2 12" xfId="1787"/>
    <cellStyle name="60% - Accent2 13" xfId="1786"/>
    <cellStyle name="60% - Accent2 14" xfId="1785"/>
    <cellStyle name="60% - Accent2 15" xfId="1784"/>
    <cellStyle name="60% - Accent2 16" xfId="1783"/>
    <cellStyle name="60% - Accent2 17" xfId="1782"/>
    <cellStyle name="60% - Accent2 18" xfId="1781"/>
    <cellStyle name="60% - Accent2 19" xfId="1780"/>
    <cellStyle name="60% - Accent2 2" xfId="1779"/>
    <cellStyle name="60% - Accent2 2 2" xfId="1778"/>
    <cellStyle name="60% - Accent2 2 2 2" xfId="1777"/>
    <cellStyle name="60% - Accent2 2 3" xfId="1776"/>
    <cellStyle name="60% - Accent2 2 4" xfId="1775"/>
    <cellStyle name="60% - Accent2 20" xfId="1774"/>
    <cellStyle name="60% - Accent2 21" xfId="1773"/>
    <cellStyle name="60% - Accent2 22" xfId="1772"/>
    <cellStyle name="60% - Accent2 23" xfId="1771"/>
    <cellStyle name="60% - Accent2 24" xfId="1770"/>
    <cellStyle name="60% - Accent2 25" xfId="1769"/>
    <cellStyle name="60% - Accent2 26" xfId="1768"/>
    <cellStyle name="60% - Accent2 27" xfId="1767"/>
    <cellStyle name="60% - Accent2 28" xfId="1766"/>
    <cellStyle name="60% - Accent2 29" xfId="1765"/>
    <cellStyle name="60% - Accent2 3" xfId="1764"/>
    <cellStyle name="60% - Accent2 3 2" xfId="1763"/>
    <cellStyle name="60% - Accent2 3 3" xfId="1762"/>
    <cellStyle name="60% - Accent2 3 3 2" xfId="1761"/>
    <cellStyle name="60% - Accent2 3 4" xfId="1760"/>
    <cellStyle name="60% - Accent2 3 4 2" xfId="1759"/>
    <cellStyle name="60% - Accent2 30" xfId="1758"/>
    <cellStyle name="60% - Accent2 31" xfId="1757"/>
    <cellStyle name="60% - Accent2 32" xfId="1756"/>
    <cellStyle name="60% - Accent2 33" xfId="1755"/>
    <cellStyle name="60% - Accent2 34" xfId="1754"/>
    <cellStyle name="60% - Accent2 35" xfId="1753"/>
    <cellStyle name="60% - Accent2 36" xfId="1752"/>
    <cellStyle name="60% - Accent2 37" xfId="1751"/>
    <cellStyle name="60% - Accent2 38" xfId="1750"/>
    <cellStyle name="60% - Accent2 39" xfId="1749"/>
    <cellStyle name="60% - Accent2 4" xfId="1748"/>
    <cellStyle name="60% - Accent2 4 2" xfId="1747"/>
    <cellStyle name="60% - Accent2 40" xfId="1746"/>
    <cellStyle name="60% - Accent2 41" xfId="1745"/>
    <cellStyle name="60% - Accent2 42" xfId="1744"/>
    <cellStyle name="60% - Accent2 43" xfId="1743"/>
    <cellStyle name="60% - Accent2 44" xfId="1742"/>
    <cellStyle name="60% - Accent2 45" xfId="1741"/>
    <cellStyle name="60% - Accent2 46" xfId="1740"/>
    <cellStyle name="60% - Accent2 47" xfId="1739"/>
    <cellStyle name="60% - Accent2 48" xfId="1738"/>
    <cellStyle name="60% - Accent2 49" xfId="1737"/>
    <cellStyle name="60% - Accent2 5" xfId="1736"/>
    <cellStyle name="60% - Accent2 5 2" xfId="1735"/>
    <cellStyle name="60% - Accent2 50" xfId="1734"/>
    <cellStyle name="60% - Accent2 51" xfId="1733"/>
    <cellStyle name="60% - Accent2 52" xfId="1732"/>
    <cellStyle name="60% - Accent2 53" xfId="1731"/>
    <cellStyle name="60% - Accent2 54" xfId="1730"/>
    <cellStyle name="60% - Accent2 55" xfId="1729"/>
    <cellStyle name="60% - Accent2 56" xfId="1728"/>
    <cellStyle name="60% - Accent2 57" xfId="1727"/>
    <cellStyle name="60% - Accent2 58" xfId="1726"/>
    <cellStyle name="60% - Accent2 59" xfId="1725"/>
    <cellStyle name="60% - Accent2 6" xfId="1724"/>
    <cellStyle name="60% - Accent2 6 2" xfId="1723"/>
    <cellStyle name="60% - Accent2 60" xfId="1722"/>
    <cellStyle name="60% - Accent2 61" xfId="1721"/>
    <cellStyle name="60% - Accent2 62" xfId="1720"/>
    <cellStyle name="60% - Accent2 63" xfId="1719"/>
    <cellStyle name="60% - Accent2 64" xfId="1718"/>
    <cellStyle name="60% - Accent2 7" xfId="1717"/>
    <cellStyle name="60% - Accent2 7 2" xfId="1716"/>
    <cellStyle name="60% - Accent2 8" xfId="1715"/>
    <cellStyle name="60% - Accent2 9" xfId="1714"/>
    <cellStyle name="60% - Accent3 10" xfId="1713"/>
    <cellStyle name="60% - Accent3 11" xfId="1712"/>
    <cellStyle name="60% - Accent3 12" xfId="1711"/>
    <cellStyle name="60% - Accent3 13" xfId="1710"/>
    <cellStyle name="60% - Accent3 14" xfId="1709"/>
    <cellStyle name="60% - Accent3 15" xfId="1708"/>
    <cellStyle name="60% - Accent3 16" xfId="1707"/>
    <cellStyle name="60% - Accent3 17" xfId="1706"/>
    <cellStyle name="60% - Accent3 18" xfId="1705"/>
    <cellStyle name="60% - Accent3 19" xfId="1704"/>
    <cellStyle name="60% - Accent3 2" xfId="1703"/>
    <cellStyle name="60% - Accent3 2 2" xfId="1702"/>
    <cellStyle name="60% - Accent3 2 2 2" xfId="1701"/>
    <cellStyle name="60% - Accent3 2 3" xfId="1700"/>
    <cellStyle name="60% - Accent3 2 4" xfId="1699"/>
    <cellStyle name="60% - Accent3 20" xfId="1698"/>
    <cellStyle name="60% - Accent3 21" xfId="1697"/>
    <cellStyle name="60% - Accent3 22" xfId="1696"/>
    <cellStyle name="60% - Accent3 23" xfId="1695"/>
    <cellStyle name="60% - Accent3 24" xfId="1694"/>
    <cellStyle name="60% - Accent3 25" xfId="1693"/>
    <cellStyle name="60% - Accent3 26" xfId="1692"/>
    <cellStyle name="60% - Accent3 27" xfId="1691"/>
    <cellStyle name="60% - Accent3 28" xfId="1690"/>
    <cellStyle name="60% - Accent3 29" xfId="1689"/>
    <cellStyle name="60% - Accent3 3" xfId="1688"/>
    <cellStyle name="60% - Accent3 3 2" xfId="1687"/>
    <cellStyle name="60% - Accent3 3 3" xfId="1686"/>
    <cellStyle name="60% - Accent3 3 3 2" xfId="1685"/>
    <cellStyle name="60% - Accent3 3 4" xfId="1684"/>
    <cellStyle name="60% - Accent3 3 4 2" xfId="1683"/>
    <cellStyle name="60% - Accent3 30" xfId="1682"/>
    <cellStyle name="60% - Accent3 31" xfId="1681"/>
    <cellStyle name="60% - Accent3 32" xfId="1680"/>
    <cellStyle name="60% - Accent3 33" xfId="1679"/>
    <cellStyle name="60% - Accent3 34" xfId="1678"/>
    <cellStyle name="60% - Accent3 35" xfId="1677"/>
    <cellStyle name="60% - Accent3 36" xfId="1676"/>
    <cellStyle name="60% - Accent3 37" xfId="1675"/>
    <cellStyle name="60% - Accent3 38" xfId="1674"/>
    <cellStyle name="60% - Accent3 39" xfId="1673"/>
    <cellStyle name="60% - Accent3 4" xfId="1672"/>
    <cellStyle name="60% - Accent3 4 2" xfId="1671"/>
    <cellStyle name="60% - Accent3 40" xfId="1670"/>
    <cellStyle name="60% - Accent3 41" xfId="1669"/>
    <cellStyle name="60% - Accent3 42" xfId="1668"/>
    <cellStyle name="60% - Accent3 43" xfId="1667"/>
    <cellStyle name="60% - Accent3 44" xfId="1666"/>
    <cellStyle name="60% - Accent3 45" xfId="1665"/>
    <cellStyle name="60% - Accent3 46" xfId="1664"/>
    <cellStyle name="60% - Accent3 47" xfId="1663"/>
    <cellStyle name="60% - Accent3 48" xfId="1662"/>
    <cellStyle name="60% - Accent3 49" xfId="1661"/>
    <cellStyle name="60% - Accent3 5" xfId="1660"/>
    <cellStyle name="60% - Accent3 5 2" xfId="1659"/>
    <cellStyle name="60% - Accent3 50" xfId="1658"/>
    <cellStyle name="60% - Accent3 51" xfId="1657"/>
    <cellStyle name="60% - Accent3 52" xfId="1656"/>
    <cellStyle name="60% - Accent3 53" xfId="1655"/>
    <cellStyle name="60% - Accent3 54" xfId="1654"/>
    <cellStyle name="60% - Accent3 55" xfId="1653"/>
    <cellStyle name="60% - Accent3 56" xfId="1652"/>
    <cellStyle name="60% - Accent3 57" xfId="1651"/>
    <cellStyle name="60% - Accent3 58" xfId="1650"/>
    <cellStyle name="60% - Accent3 59" xfId="1649"/>
    <cellStyle name="60% - Accent3 6" xfId="1648"/>
    <cellStyle name="60% - Accent3 6 2" xfId="1647"/>
    <cellStyle name="60% - Accent3 60" xfId="1646"/>
    <cellStyle name="60% - Accent3 61" xfId="1645"/>
    <cellStyle name="60% - Accent3 62" xfId="1644"/>
    <cellStyle name="60% - Accent3 63" xfId="1643"/>
    <cellStyle name="60% - Accent3 64" xfId="1642"/>
    <cellStyle name="60% - Accent3 7" xfId="1641"/>
    <cellStyle name="60% - Accent3 7 2" xfId="1640"/>
    <cellStyle name="60% - Accent3 8" xfId="1639"/>
    <cellStyle name="60% - Accent3 9" xfId="1638"/>
    <cellStyle name="60% - Accent4 10" xfId="1637"/>
    <cellStyle name="60% - Accent4 11" xfId="1636"/>
    <cellStyle name="60% - Accent4 12" xfId="1635"/>
    <cellStyle name="60% - Accent4 13" xfId="1634"/>
    <cellStyle name="60% - Accent4 14" xfId="1633"/>
    <cellStyle name="60% - Accent4 15" xfId="1632"/>
    <cellStyle name="60% - Accent4 16" xfId="1631"/>
    <cellStyle name="60% - Accent4 17" xfId="1630"/>
    <cellStyle name="60% - Accent4 18" xfId="1629"/>
    <cellStyle name="60% - Accent4 19" xfId="1628"/>
    <cellStyle name="60% - Accent4 2" xfId="1627"/>
    <cellStyle name="60% - Accent4 2 2" xfId="1626"/>
    <cellStyle name="60% - Accent4 2 2 2" xfId="1625"/>
    <cellStyle name="60% - Accent4 2 3" xfId="1624"/>
    <cellStyle name="60% - Accent4 2 4" xfId="1623"/>
    <cellStyle name="60% - Accent4 20" xfId="1622"/>
    <cellStyle name="60% - Accent4 21" xfId="1621"/>
    <cellStyle name="60% - Accent4 22" xfId="1620"/>
    <cellStyle name="60% - Accent4 23" xfId="1619"/>
    <cellStyle name="60% - Accent4 24" xfId="1618"/>
    <cellStyle name="60% - Accent4 25" xfId="1617"/>
    <cellStyle name="60% - Accent4 26" xfId="1616"/>
    <cellStyle name="60% - Accent4 27" xfId="1615"/>
    <cellStyle name="60% - Accent4 28" xfId="1614"/>
    <cellStyle name="60% - Accent4 29" xfId="1613"/>
    <cellStyle name="60% - Accent4 3" xfId="1612"/>
    <cellStyle name="60% - Accent4 3 2" xfId="1611"/>
    <cellStyle name="60% - Accent4 3 3" xfId="1610"/>
    <cellStyle name="60% - Accent4 3 3 2" xfId="1609"/>
    <cellStyle name="60% - Accent4 3 4" xfId="1608"/>
    <cellStyle name="60% - Accent4 3 4 2" xfId="1607"/>
    <cellStyle name="60% - Accent4 30" xfId="1606"/>
    <cellStyle name="60% - Accent4 31" xfId="1605"/>
    <cellStyle name="60% - Accent4 32" xfId="1604"/>
    <cellStyle name="60% - Accent4 33" xfId="1603"/>
    <cellStyle name="60% - Accent4 34" xfId="1602"/>
    <cellStyle name="60% - Accent4 35" xfId="1601"/>
    <cellStyle name="60% - Accent4 36" xfId="1600"/>
    <cellStyle name="60% - Accent4 37" xfId="1599"/>
    <cellStyle name="60% - Accent4 38" xfId="1598"/>
    <cellStyle name="60% - Accent4 39" xfId="1597"/>
    <cellStyle name="60% - Accent4 4" xfId="1596"/>
    <cellStyle name="60% - Accent4 4 2" xfId="1595"/>
    <cellStyle name="60% - Accent4 40" xfId="1594"/>
    <cellStyle name="60% - Accent4 41" xfId="1593"/>
    <cellStyle name="60% - Accent4 42" xfId="1592"/>
    <cellStyle name="60% - Accent4 43" xfId="1591"/>
    <cellStyle name="60% - Accent4 44" xfId="1590"/>
    <cellStyle name="60% - Accent4 45" xfId="1589"/>
    <cellStyle name="60% - Accent4 46" xfId="1588"/>
    <cellStyle name="60% - Accent4 47" xfId="1587"/>
    <cellStyle name="60% - Accent4 48" xfId="1586"/>
    <cellStyle name="60% - Accent4 49" xfId="1585"/>
    <cellStyle name="60% - Accent4 5" xfId="1584"/>
    <cellStyle name="60% - Accent4 5 2" xfId="1583"/>
    <cellStyle name="60% - Accent4 50" xfId="1582"/>
    <cellStyle name="60% - Accent4 51" xfId="1581"/>
    <cellStyle name="60% - Accent4 52" xfId="1580"/>
    <cellStyle name="60% - Accent4 53" xfId="1579"/>
    <cellStyle name="60% - Accent4 54" xfId="1578"/>
    <cellStyle name="60% - Accent4 55" xfId="1577"/>
    <cellStyle name="60% - Accent4 56" xfId="1576"/>
    <cellStyle name="60% - Accent4 57" xfId="1575"/>
    <cellStyle name="60% - Accent4 58" xfId="1574"/>
    <cellStyle name="60% - Accent4 59" xfId="1573"/>
    <cellStyle name="60% - Accent4 6" xfId="1572"/>
    <cellStyle name="60% - Accent4 6 2" xfId="1571"/>
    <cellStyle name="60% - Accent4 60" xfId="1570"/>
    <cellStyle name="60% - Accent4 61" xfId="1569"/>
    <cellStyle name="60% - Accent4 62" xfId="1568"/>
    <cellStyle name="60% - Accent4 63" xfId="1567"/>
    <cellStyle name="60% - Accent4 64" xfId="1566"/>
    <cellStyle name="60% - Accent4 7" xfId="1565"/>
    <cellStyle name="60% - Accent4 7 2" xfId="1564"/>
    <cellStyle name="60% - Accent4 8" xfId="1563"/>
    <cellStyle name="60% - Accent4 9" xfId="1562"/>
    <cellStyle name="60% - Accent5 10" xfId="1561"/>
    <cellStyle name="60% - Accent5 11" xfId="1560"/>
    <cellStyle name="60% - Accent5 12" xfId="1559"/>
    <cellStyle name="60% - Accent5 13" xfId="1558"/>
    <cellStyle name="60% - Accent5 14" xfId="1557"/>
    <cellStyle name="60% - Accent5 15" xfId="1556"/>
    <cellStyle name="60% - Accent5 16" xfId="1555"/>
    <cellStyle name="60% - Accent5 17" xfId="1554"/>
    <cellStyle name="60% - Accent5 18" xfId="1553"/>
    <cellStyle name="60% - Accent5 19" xfId="1552"/>
    <cellStyle name="60% - Accent5 2" xfId="1551"/>
    <cellStyle name="60% - Accent5 2 2" xfId="1550"/>
    <cellStyle name="60% - Accent5 2 2 2" xfId="1549"/>
    <cellStyle name="60% - Accent5 2 3" xfId="1548"/>
    <cellStyle name="60% - Accent5 2 4" xfId="1547"/>
    <cellStyle name="60% - Accent5 20" xfId="1546"/>
    <cellStyle name="60% - Accent5 21" xfId="1545"/>
    <cellStyle name="60% - Accent5 22" xfId="1544"/>
    <cellStyle name="60% - Accent5 23" xfId="1543"/>
    <cellStyle name="60% - Accent5 24" xfId="1542"/>
    <cellStyle name="60% - Accent5 25" xfId="1541"/>
    <cellStyle name="60% - Accent5 26" xfId="1540"/>
    <cellStyle name="60% - Accent5 27" xfId="1539"/>
    <cellStyle name="60% - Accent5 28" xfId="1538"/>
    <cellStyle name="60% - Accent5 29" xfId="1537"/>
    <cellStyle name="60% - Accent5 3" xfId="1536"/>
    <cellStyle name="60% - Accent5 3 2" xfId="1535"/>
    <cellStyle name="60% - Accent5 3 3" xfId="1534"/>
    <cellStyle name="60% - Accent5 3 3 2" xfId="1533"/>
    <cellStyle name="60% - Accent5 3 4" xfId="1532"/>
    <cellStyle name="60% - Accent5 3 4 2" xfId="1531"/>
    <cellStyle name="60% - Accent5 30" xfId="1530"/>
    <cellStyle name="60% - Accent5 31" xfId="1529"/>
    <cellStyle name="60% - Accent5 32" xfId="1528"/>
    <cellStyle name="60% - Accent5 33" xfId="1527"/>
    <cellStyle name="60% - Accent5 34" xfId="1526"/>
    <cellStyle name="60% - Accent5 35" xfId="1525"/>
    <cellStyle name="60% - Accent5 36" xfId="1524"/>
    <cellStyle name="60% - Accent5 37" xfId="1523"/>
    <cellStyle name="60% - Accent5 38" xfId="1522"/>
    <cellStyle name="60% - Accent5 39" xfId="1521"/>
    <cellStyle name="60% - Accent5 4" xfId="1520"/>
    <cellStyle name="60% - Accent5 4 2" xfId="1519"/>
    <cellStyle name="60% - Accent5 40" xfId="1518"/>
    <cellStyle name="60% - Accent5 41" xfId="1517"/>
    <cellStyle name="60% - Accent5 42" xfId="1516"/>
    <cellStyle name="60% - Accent5 43" xfId="1515"/>
    <cellStyle name="60% - Accent5 44" xfId="1514"/>
    <cellStyle name="60% - Accent5 45" xfId="1513"/>
    <cellStyle name="60% - Accent5 46" xfId="1512"/>
    <cellStyle name="60% - Accent5 47" xfId="1511"/>
    <cellStyle name="60% - Accent5 48" xfId="1510"/>
    <cellStyle name="60% - Accent5 49" xfId="1509"/>
    <cellStyle name="60% - Accent5 5" xfId="1508"/>
    <cellStyle name="60% - Accent5 5 2" xfId="1507"/>
    <cellStyle name="60% - Accent5 50" xfId="1506"/>
    <cellStyle name="60% - Accent5 51" xfId="1505"/>
    <cellStyle name="60% - Accent5 52" xfId="1504"/>
    <cellStyle name="60% - Accent5 53" xfId="1503"/>
    <cellStyle name="60% - Accent5 54" xfId="1502"/>
    <cellStyle name="60% - Accent5 55" xfId="1501"/>
    <cellStyle name="60% - Accent5 56" xfId="1500"/>
    <cellStyle name="60% - Accent5 57" xfId="1499"/>
    <cellStyle name="60% - Accent5 58" xfId="1498"/>
    <cellStyle name="60% - Accent5 59" xfId="1497"/>
    <cellStyle name="60% - Accent5 6" xfId="1496"/>
    <cellStyle name="60% - Accent5 6 2" xfId="1495"/>
    <cellStyle name="60% - Accent5 60" xfId="1494"/>
    <cellStyle name="60% - Accent5 61" xfId="1493"/>
    <cellStyle name="60% - Accent5 62" xfId="1492"/>
    <cellStyle name="60% - Accent5 63" xfId="1491"/>
    <cellStyle name="60% - Accent5 64" xfId="1490"/>
    <cellStyle name="60% - Accent5 7" xfId="1489"/>
    <cellStyle name="60% - Accent5 7 2" xfId="1488"/>
    <cellStyle name="60% - Accent5 8" xfId="1487"/>
    <cellStyle name="60% - Accent5 9" xfId="1486"/>
    <cellStyle name="60% - Accent6 10" xfId="1485"/>
    <cellStyle name="60% - Accent6 11" xfId="1484"/>
    <cellStyle name="60% - Accent6 12" xfId="1483"/>
    <cellStyle name="60% - Accent6 13" xfId="1482"/>
    <cellStyle name="60% - Accent6 14" xfId="1481"/>
    <cellStyle name="60% - Accent6 15" xfId="1480"/>
    <cellStyle name="60% - Accent6 16" xfId="1479"/>
    <cellStyle name="60% - Accent6 17" xfId="1478"/>
    <cellStyle name="60% - Accent6 18" xfId="1477"/>
    <cellStyle name="60% - Accent6 19" xfId="1476"/>
    <cellStyle name="60% - Accent6 2" xfId="1475"/>
    <cellStyle name="60% - Accent6 2 2" xfId="1474"/>
    <cellStyle name="60% - Accent6 2 2 2" xfId="1473"/>
    <cellStyle name="60% - Accent6 2 3" xfId="1472"/>
    <cellStyle name="60% - Accent6 2 4" xfId="1471"/>
    <cellStyle name="60% - Accent6 20" xfId="1470"/>
    <cellStyle name="60% - Accent6 21" xfId="1469"/>
    <cellStyle name="60% - Accent6 22" xfId="1468"/>
    <cellStyle name="60% - Accent6 23" xfId="1467"/>
    <cellStyle name="60% - Accent6 24" xfId="1466"/>
    <cellStyle name="60% - Accent6 25" xfId="1465"/>
    <cellStyle name="60% - Accent6 26" xfId="1464"/>
    <cellStyle name="60% - Accent6 27" xfId="1463"/>
    <cellStyle name="60% - Accent6 28" xfId="1462"/>
    <cellStyle name="60% - Accent6 29" xfId="1461"/>
    <cellStyle name="60% - Accent6 3" xfId="1460"/>
    <cellStyle name="60% - Accent6 3 2" xfId="1459"/>
    <cellStyle name="60% - Accent6 3 3" xfId="1458"/>
    <cellStyle name="60% - Accent6 3 3 2" xfId="1457"/>
    <cellStyle name="60% - Accent6 3 4" xfId="1456"/>
    <cellStyle name="60% - Accent6 3 4 2" xfId="1455"/>
    <cellStyle name="60% - Accent6 30" xfId="1454"/>
    <cellStyle name="60% - Accent6 31" xfId="1453"/>
    <cellStyle name="60% - Accent6 32" xfId="1452"/>
    <cellStyle name="60% - Accent6 33" xfId="1451"/>
    <cellStyle name="60% - Accent6 34" xfId="1450"/>
    <cellStyle name="60% - Accent6 35" xfId="1449"/>
    <cellStyle name="60% - Accent6 36" xfId="1448"/>
    <cellStyle name="60% - Accent6 37" xfId="1447"/>
    <cellStyle name="60% - Accent6 38" xfId="1446"/>
    <cellStyle name="60% - Accent6 39" xfId="1445"/>
    <cellStyle name="60% - Accent6 4" xfId="1444"/>
    <cellStyle name="60% - Accent6 4 2" xfId="1443"/>
    <cellStyle name="60% - Accent6 40" xfId="1442"/>
    <cellStyle name="60% - Accent6 41" xfId="1441"/>
    <cellStyle name="60% - Accent6 42" xfId="1440"/>
    <cellStyle name="60% - Accent6 43" xfId="1439"/>
    <cellStyle name="60% - Accent6 44" xfId="1438"/>
    <cellStyle name="60% - Accent6 45" xfId="1437"/>
    <cellStyle name="60% - Accent6 46" xfId="1436"/>
    <cellStyle name="60% - Accent6 47" xfId="1435"/>
    <cellStyle name="60% - Accent6 48" xfId="1434"/>
    <cellStyle name="60% - Accent6 49" xfId="1433"/>
    <cellStyle name="60% - Accent6 5" xfId="1432"/>
    <cellStyle name="60% - Accent6 5 2" xfId="1431"/>
    <cellStyle name="60% - Accent6 50" xfId="1430"/>
    <cellStyle name="60% - Accent6 51" xfId="1429"/>
    <cellStyle name="60% - Accent6 52" xfId="1428"/>
    <cellStyle name="60% - Accent6 53" xfId="1427"/>
    <cellStyle name="60% - Accent6 54" xfId="1426"/>
    <cellStyle name="60% - Accent6 55" xfId="1425"/>
    <cellStyle name="60% - Accent6 56" xfId="1424"/>
    <cellStyle name="60% - Accent6 57" xfId="1423"/>
    <cellStyle name="60% - Accent6 58" xfId="1422"/>
    <cellStyle name="60% - Accent6 59" xfId="1421"/>
    <cellStyle name="60% - Accent6 6" xfId="1420"/>
    <cellStyle name="60% - Accent6 6 2" xfId="1419"/>
    <cellStyle name="60% - Accent6 60" xfId="1418"/>
    <cellStyle name="60% - Accent6 61" xfId="1417"/>
    <cellStyle name="60% - Accent6 62" xfId="1416"/>
    <cellStyle name="60% - Accent6 63" xfId="1415"/>
    <cellStyle name="60% - Accent6 64" xfId="1414"/>
    <cellStyle name="60% - Accent6 7" xfId="1413"/>
    <cellStyle name="60% - Accent6 7 2" xfId="1412"/>
    <cellStyle name="60% - Accent6 8" xfId="1411"/>
    <cellStyle name="60% - Accent6 9" xfId="1410"/>
    <cellStyle name="Accent1 - 20%" xfId="1409"/>
    <cellStyle name="Accent1 - 20% 2" xfId="1408"/>
    <cellStyle name="Accent1 - 20% 2 2" xfId="1407"/>
    <cellStyle name="Accent1 - 20% 3" xfId="1406"/>
    <cellStyle name="Accent1 - 20% 4" xfId="1405"/>
    <cellStyle name="Accent1 - 40%" xfId="1404"/>
    <cellStyle name="Accent1 - 40% 2" xfId="1403"/>
    <cellStyle name="Accent1 - 40% 2 2" xfId="1402"/>
    <cellStyle name="Accent1 - 40% 3" xfId="1401"/>
    <cellStyle name="Accent1 - 40% 4" xfId="1400"/>
    <cellStyle name="Accent1 - 60%" xfId="1399"/>
    <cellStyle name="Accent1 - 60% 2" xfId="1398"/>
    <cellStyle name="Accent1 - 60% 3" xfId="1397"/>
    <cellStyle name="Accent1 - 60% 4" xfId="1396"/>
    <cellStyle name="Accent1 10" xfId="1395"/>
    <cellStyle name="Accent1 10 2" xfId="1394"/>
    <cellStyle name="Accent1 11" xfId="1393"/>
    <cellStyle name="Accent1 11 2" xfId="1392"/>
    <cellStyle name="Accent1 12" xfId="1391"/>
    <cellStyle name="Accent1 13" xfId="1390"/>
    <cellStyle name="Accent1 14" xfId="1389"/>
    <cellStyle name="Accent1 15" xfId="1388"/>
    <cellStyle name="Accent1 16" xfId="1387"/>
    <cellStyle name="Accent1 17" xfId="1386"/>
    <cellStyle name="Accent1 18" xfId="1385"/>
    <cellStyle name="Accent1 19" xfId="1384"/>
    <cellStyle name="Accent1 2" xfId="1383"/>
    <cellStyle name="Accent1 2 2" xfId="1382"/>
    <cellStyle name="Accent1 2 2 2" xfId="1381"/>
    <cellStyle name="Accent1 2 3" xfId="1380"/>
    <cellStyle name="Accent1 2 4" xfId="1379"/>
    <cellStyle name="Accent1 20" xfId="1378"/>
    <cellStyle name="Accent1 21" xfId="1377"/>
    <cellStyle name="Accent1 22" xfId="1376"/>
    <cellStyle name="Accent1 23" xfId="1375"/>
    <cellStyle name="Accent1 24" xfId="1374"/>
    <cellStyle name="Accent1 25" xfId="1373"/>
    <cellStyle name="Accent1 26" xfId="1372"/>
    <cellStyle name="Accent1 27" xfId="1371"/>
    <cellStyle name="Accent1 28" xfId="1370"/>
    <cellStyle name="Accent1 29" xfId="1369"/>
    <cellStyle name="Accent1 3" xfId="1368"/>
    <cellStyle name="Accent1 3 2" xfId="1367"/>
    <cellStyle name="Accent1 3 3" xfId="1366"/>
    <cellStyle name="Accent1 3 3 2" xfId="1365"/>
    <cellStyle name="Accent1 3 4" xfId="1364"/>
    <cellStyle name="Accent1 3 4 2" xfId="1363"/>
    <cellStyle name="Accent1 30" xfId="1362"/>
    <cellStyle name="Accent1 31" xfId="1361"/>
    <cellStyle name="Accent1 32" xfId="1360"/>
    <cellStyle name="Accent1 33" xfId="1359"/>
    <cellStyle name="Accent1 34" xfId="1358"/>
    <cellStyle name="Accent1 35" xfId="1357"/>
    <cellStyle name="Accent1 36" xfId="1356"/>
    <cellStyle name="Accent1 37" xfId="1355"/>
    <cellStyle name="Accent1 38" xfId="1354"/>
    <cellStyle name="Accent1 39" xfId="1353"/>
    <cellStyle name="Accent1 4" xfId="1352"/>
    <cellStyle name="Accent1 4 2" xfId="1351"/>
    <cellStyle name="Accent1 4 3" xfId="1350"/>
    <cellStyle name="Accent1 4 3 2" xfId="1349"/>
    <cellStyle name="Accent1 40" xfId="1348"/>
    <cellStyle name="Accent1 41" xfId="1347"/>
    <cellStyle name="Accent1 42" xfId="1346"/>
    <cellStyle name="Accent1 43" xfId="1345"/>
    <cellStyle name="Accent1 44" xfId="1344"/>
    <cellStyle name="Accent1 45" xfId="1343"/>
    <cellStyle name="Accent1 46" xfId="1342"/>
    <cellStyle name="Accent1 47" xfId="1341"/>
    <cellStyle name="Accent1 48" xfId="1340"/>
    <cellStyle name="Accent1 49" xfId="1339"/>
    <cellStyle name="Accent1 5" xfId="1338"/>
    <cellStyle name="Accent1 5 2" xfId="1337"/>
    <cellStyle name="Accent1 50" xfId="1336"/>
    <cellStyle name="Accent1 51" xfId="1335"/>
    <cellStyle name="Accent1 52" xfId="1334"/>
    <cellStyle name="Accent1 53" xfId="1333"/>
    <cellStyle name="Accent1 54" xfId="1332"/>
    <cellStyle name="Accent1 55" xfId="1331"/>
    <cellStyle name="Accent1 56" xfId="1330"/>
    <cellStyle name="Accent1 57" xfId="1329"/>
    <cellStyle name="Accent1 58" xfId="1328"/>
    <cellStyle name="Accent1 59" xfId="1327"/>
    <cellStyle name="Accent1 6" xfId="1326"/>
    <cellStyle name="Accent1 6 2" xfId="1325"/>
    <cellStyle name="Accent1 60" xfId="1324"/>
    <cellStyle name="Accent1 61" xfId="1323"/>
    <cellStyle name="Accent1 62" xfId="1322"/>
    <cellStyle name="Accent1 63" xfId="1321"/>
    <cellStyle name="Accent1 64" xfId="1320"/>
    <cellStyle name="Accent1 65" xfId="1319"/>
    <cellStyle name="Accent1 66" xfId="1318"/>
    <cellStyle name="Accent1 7" xfId="1317"/>
    <cellStyle name="Accent1 7 2" xfId="1316"/>
    <cellStyle name="Accent1 8" xfId="1315"/>
    <cellStyle name="Accent1 8 2" xfId="1314"/>
    <cellStyle name="Accent1 9" xfId="1313"/>
    <cellStyle name="Accent1 9 2" xfId="1312"/>
    <cellStyle name="Accent2 - 20%" xfId="1311"/>
    <cellStyle name="Accent2 - 20% 2" xfId="1310"/>
    <cellStyle name="Accent2 - 20% 2 2" xfId="1309"/>
    <cellStyle name="Accent2 - 20% 3" xfId="1308"/>
    <cellStyle name="Accent2 - 20% 4" xfId="1307"/>
    <cellStyle name="Accent2 - 40%" xfId="1306"/>
    <cellStyle name="Accent2 - 40% 2" xfId="1305"/>
    <cellStyle name="Accent2 - 40% 2 2" xfId="1304"/>
    <cellStyle name="Accent2 - 40% 3" xfId="1303"/>
    <cellStyle name="Accent2 - 40% 4" xfId="1302"/>
    <cellStyle name="Accent2 - 60%" xfId="1301"/>
    <cellStyle name="Accent2 - 60% 2" xfId="1300"/>
    <cellStyle name="Accent2 - 60% 3" xfId="1299"/>
    <cellStyle name="Accent2 - 60% 4" xfId="1298"/>
    <cellStyle name="Accent2 10" xfId="1297"/>
    <cellStyle name="Accent2 10 2" xfId="1296"/>
    <cellStyle name="Accent2 11" xfId="1295"/>
    <cellStyle name="Accent2 11 2" xfId="1294"/>
    <cellStyle name="Accent2 12" xfId="1293"/>
    <cellStyle name="Accent2 13" xfId="1292"/>
    <cellStyle name="Accent2 14" xfId="1291"/>
    <cellStyle name="Accent2 15" xfId="1290"/>
    <cellStyle name="Accent2 16" xfId="1289"/>
    <cellStyle name="Accent2 17" xfId="1288"/>
    <cellStyle name="Accent2 18" xfId="1287"/>
    <cellStyle name="Accent2 19" xfId="1286"/>
    <cellStyle name="Accent2 2" xfId="1285"/>
    <cellStyle name="Accent2 2 2" xfId="1284"/>
    <cellStyle name="Accent2 2 2 2" xfId="1283"/>
    <cellStyle name="Accent2 2 3" xfId="1282"/>
    <cellStyle name="Accent2 2 4" xfId="1281"/>
    <cellStyle name="Accent2 20" xfId="1280"/>
    <cellStyle name="Accent2 21" xfId="1279"/>
    <cellStyle name="Accent2 22" xfId="1278"/>
    <cellStyle name="Accent2 23" xfId="1277"/>
    <cellStyle name="Accent2 24" xfId="1276"/>
    <cellStyle name="Accent2 25" xfId="1275"/>
    <cellStyle name="Accent2 26" xfId="1274"/>
    <cellStyle name="Accent2 27" xfId="1273"/>
    <cellStyle name="Accent2 28" xfId="1272"/>
    <cellStyle name="Accent2 29" xfId="1271"/>
    <cellStyle name="Accent2 3" xfId="1270"/>
    <cellStyle name="Accent2 3 2" xfId="1269"/>
    <cellStyle name="Accent2 3 3" xfId="1268"/>
    <cellStyle name="Accent2 3 3 2" xfId="1267"/>
    <cellStyle name="Accent2 3 4" xfId="1266"/>
    <cellStyle name="Accent2 3 4 2" xfId="1265"/>
    <cellStyle name="Accent2 30" xfId="1264"/>
    <cellStyle name="Accent2 31" xfId="1263"/>
    <cellStyle name="Accent2 32" xfId="1262"/>
    <cellStyle name="Accent2 33" xfId="1261"/>
    <cellStyle name="Accent2 34" xfId="1260"/>
    <cellStyle name="Accent2 35" xfId="1259"/>
    <cellStyle name="Accent2 36" xfId="1258"/>
    <cellStyle name="Accent2 37" xfId="1257"/>
    <cellStyle name="Accent2 38" xfId="1256"/>
    <cellStyle name="Accent2 39" xfId="1255"/>
    <cellStyle name="Accent2 4" xfId="1254"/>
    <cellStyle name="Accent2 4 2" xfId="1253"/>
    <cellStyle name="Accent2 4 3" xfId="1252"/>
    <cellStyle name="Accent2 4 3 2" xfId="1251"/>
    <cellStyle name="Accent2 40" xfId="1250"/>
    <cellStyle name="Accent2 41" xfId="1249"/>
    <cellStyle name="Accent2 42" xfId="1248"/>
    <cellStyle name="Accent2 43" xfId="1247"/>
    <cellStyle name="Accent2 44" xfId="1246"/>
    <cellStyle name="Accent2 45" xfId="1245"/>
    <cellStyle name="Accent2 46" xfId="1244"/>
    <cellStyle name="Accent2 47" xfId="1243"/>
    <cellStyle name="Accent2 48" xfId="1242"/>
    <cellStyle name="Accent2 49" xfId="1241"/>
    <cellStyle name="Accent2 5" xfId="1240"/>
    <cellStyle name="Accent2 5 2" xfId="1239"/>
    <cellStyle name="Accent2 50" xfId="1238"/>
    <cellStyle name="Accent2 51" xfId="1237"/>
    <cellStyle name="Accent2 52" xfId="1236"/>
    <cellStyle name="Accent2 53" xfId="1235"/>
    <cellStyle name="Accent2 54" xfId="1234"/>
    <cellStyle name="Accent2 55" xfId="1233"/>
    <cellStyle name="Accent2 56" xfId="1232"/>
    <cellStyle name="Accent2 57" xfId="1231"/>
    <cellStyle name="Accent2 58" xfId="1230"/>
    <cellStyle name="Accent2 59" xfId="1229"/>
    <cellStyle name="Accent2 6" xfId="1228"/>
    <cellStyle name="Accent2 6 2" xfId="1227"/>
    <cellStyle name="Accent2 60" xfId="1226"/>
    <cellStyle name="Accent2 61" xfId="1225"/>
    <cellStyle name="Accent2 62" xfId="1224"/>
    <cellStyle name="Accent2 63" xfId="1223"/>
    <cellStyle name="Accent2 64" xfId="1222"/>
    <cellStyle name="Accent2 65" xfId="1221"/>
    <cellStyle name="Accent2 66" xfId="1220"/>
    <cellStyle name="Accent2 7" xfId="1219"/>
    <cellStyle name="Accent2 7 2" xfId="1218"/>
    <cellStyle name="Accent2 8" xfId="1217"/>
    <cellStyle name="Accent2 8 2" xfId="1216"/>
    <cellStyle name="Accent2 9" xfId="1215"/>
    <cellStyle name="Accent2 9 2" xfId="1214"/>
    <cellStyle name="Accent3 - 20%" xfId="1213"/>
    <cellStyle name="Accent3 - 20% 2" xfId="1212"/>
    <cellStyle name="Accent3 - 20% 2 2" xfId="1211"/>
    <cellStyle name="Accent3 - 20% 3" xfId="1210"/>
    <cellStyle name="Accent3 - 20% 4" xfId="1209"/>
    <cellStyle name="Accent3 - 40%" xfId="1208"/>
    <cellStyle name="Accent3 - 40% 2" xfId="1207"/>
    <cellStyle name="Accent3 - 40% 2 2" xfId="1206"/>
    <cellStyle name="Accent3 - 40% 3" xfId="1205"/>
    <cellStyle name="Accent3 - 40% 4" xfId="1204"/>
    <cellStyle name="Accent3 - 60%" xfId="1203"/>
    <cellStyle name="Accent3 - 60% 2" xfId="1202"/>
    <cellStyle name="Accent3 - 60% 3" xfId="1201"/>
    <cellStyle name="Accent3 - 60% 4" xfId="1200"/>
    <cellStyle name="Accent3 10" xfId="1199"/>
    <cellStyle name="Accent3 10 2" xfId="1198"/>
    <cellStyle name="Accent3 11" xfId="1197"/>
    <cellStyle name="Accent3 11 2" xfId="1196"/>
    <cellStyle name="Accent3 12" xfId="1195"/>
    <cellStyle name="Accent3 13" xfId="1194"/>
    <cellStyle name="Accent3 14" xfId="1193"/>
    <cellStyle name="Accent3 15" xfId="1192"/>
    <cellStyle name="Accent3 16" xfId="1191"/>
    <cellStyle name="Accent3 17" xfId="1190"/>
    <cellStyle name="Accent3 18" xfId="1189"/>
    <cellStyle name="Accent3 19" xfId="1188"/>
    <cellStyle name="Accent3 2" xfId="1187"/>
    <cellStyle name="Accent3 2 2" xfId="1186"/>
    <cellStyle name="Accent3 2 2 2" xfId="1185"/>
    <cellStyle name="Accent3 2 3" xfId="1184"/>
    <cellStyle name="Accent3 2 4" xfId="1183"/>
    <cellStyle name="Accent3 20" xfId="1182"/>
    <cellStyle name="Accent3 21" xfId="1181"/>
    <cellStyle name="Accent3 22" xfId="1180"/>
    <cellStyle name="Accent3 23" xfId="1179"/>
    <cellStyle name="Accent3 24" xfId="1178"/>
    <cellStyle name="Accent3 25" xfId="1177"/>
    <cellStyle name="Accent3 26" xfId="1176"/>
    <cellStyle name="Accent3 27" xfId="1175"/>
    <cellStyle name="Accent3 28" xfId="1174"/>
    <cellStyle name="Accent3 29" xfId="1173"/>
    <cellStyle name="Accent3 3" xfId="1172"/>
    <cellStyle name="Accent3 3 2" xfId="1171"/>
    <cellStyle name="Accent3 3 3" xfId="1170"/>
    <cellStyle name="Accent3 3 3 2" xfId="1169"/>
    <cellStyle name="Accent3 3 4" xfId="1168"/>
    <cellStyle name="Accent3 3 4 2" xfId="1167"/>
    <cellStyle name="Accent3 30" xfId="1166"/>
    <cellStyle name="Accent3 31" xfId="1165"/>
    <cellStyle name="Accent3 32" xfId="1164"/>
    <cellStyle name="Accent3 33" xfId="1163"/>
    <cellStyle name="Accent3 34" xfId="1162"/>
    <cellStyle name="Accent3 35" xfId="1161"/>
    <cellStyle name="Accent3 36" xfId="1160"/>
    <cellStyle name="Accent3 37" xfId="1159"/>
    <cellStyle name="Accent3 38" xfId="1158"/>
    <cellStyle name="Accent3 39" xfId="1157"/>
    <cellStyle name="Accent3 4" xfId="1156"/>
    <cellStyle name="Accent3 4 2" xfId="1155"/>
    <cellStyle name="Accent3 4 3" xfId="1154"/>
    <cellStyle name="Accent3 4 3 2" xfId="1153"/>
    <cellStyle name="Accent3 40" xfId="1152"/>
    <cellStyle name="Accent3 41" xfId="1151"/>
    <cellStyle name="Accent3 42" xfId="1150"/>
    <cellStyle name="Accent3 43" xfId="1149"/>
    <cellStyle name="Accent3 44" xfId="1148"/>
    <cellStyle name="Accent3 45" xfId="1147"/>
    <cellStyle name="Accent3 46" xfId="1146"/>
    <cellStyle name="Accent3 47" xfId="1145"/>
    <cellStyle name="Accent3 48" xfId="1144"/>
    <cellStyle name="Accent3 49" xfId="1143"/>
    <cellStyle name="Accent3 5" xfId="1142"/>
    <cellStyle name="Accent3 5 2" xfId="1141"/>
    <cellStyle name="Accent3 50" xfId="1140"/>
    <cellStyle name="Accent3 51" xfId="1139"/>
    <cellStyle name="Accent3 52" xfId="1138"/>
    <cellStyle name="Accent3 53" xfId="1137"/>
    <cellStyle name="Accent3 54" xfId="1136"/>
    <cellStyle name="Accent3 55" xfId="1135"/>
    <cellStyle name="Accent3 56" xfId="1134"/>
    <cellStyle name="Accent3 57" xfId="1133"/>
    <cellStyle name="Accent3 58" xfId="1132"/>
    <cellStyle name="Accent3 59" xfId="1131"/>
    <cellStyle name="Accent3 6" xfId="1130"/>
    <cellStyle name="Accent3 6 2" xfId="1129"/>
    <cellStyle name="Accent3 60" xfId="1128"/>
    <cellStyle name="Accent3 61" xfId="1127"/>
    <cellStyle name="Accent3 62" xfId="1126"/>
    <cellStyle name="Accent3 63" xfId="1125"/>
    <cellStyle name="Accent3 64" xfId="1124"/>
    <cellStyle name="Accent3 65" xfId="1123"/>
    <cellStyle name="Accent3 66" xfId="1122"/>
    <cellStyle name="Accent3 7" xfId="1121"/>
    <cellStyle name="Accent3 7 2" xfId="1120"/>
    <cellStyle name="Accent3 8" xfId="1119"/>
    <cellStyle name="Accent3 8 2" xfId="1118"/>
    <cellStyle name="Accent3 9" xfId="1117"/>
    <cellStyle name="Accent3 9 2" xfId="1116"/>
    <cellStyle name="Accent4 - 20%" xfId="1115"/>
    <cellStyle name="Accent4 - 20% 2" xfId="1114"/>
    <cellStyle name="Accent4 - 20% 2 2" xfId="1113"/>
    <cellStyle name="Accent4 - 20% 3" xfId="1112"/>
    <cellStyle name="Accent4 - 20% 4" xfId="1111"/>
    <cellStyle name="Accent4 - 40%" xfId="1110"/>
    <cellStyle name="Accent4 - 40% 2" xfId="1109"/>
    <cellStyle name="Accent4 - 40% 2 2" xfId="1108"/>
    <cellStyle name="Accent4 - 40% 3" xfId="1107"/>
    <cellStyle name="Accent4 - 40% 4" xfId="1106"/>
    <cellStyle name="Accent4 - 60%" xfId="1105"/>
    <cellStyle name="Accent4 - 60% 2" xfId="1104"/>
    <cellStyle name="Accent4 - 60% 3" xfId="1103"/>
    <cellStyle name="Accent4 - 60% 4" xfId="1102"/>
    <cellStyle name="Accent4 10" xfId="1101"/>
    <cellStyle name="Accent4 10 2" xfId="1100"/>
    <cellStyle name="Accent4 11" xfId="1099"/>
    <cellStyle name="Accent4 11 2" xfId="1098"/>
    <cellStyle name="Accent4 12" xfId="1097"/>
    <cellStyle name="Accent4 13" xfId="1096"/>
    <cellStyle name="Accent4 14" xfId="1095"/>
    <cellStyle name="Accent4 15" xfId="1094"/>
    <cellStyle name="Accent4 16" xfId="1093"/>
    <cellStyle name="Accent4 17" xfId="1092"/>
    <cellStyle name="Accent4 18" xfId="1091"/>
    <cellStyle name="Accent4 19" xfId="1090"/>
    <cellStyle name="Accent4 2" xfId="1089"/>
    <cellStyle name="Accent4 2 2" xfId="1088"/>
    <cellStyle name="Accent4 2 2 2" xfId="1087"/>
    <cellStyle name="Accent4 2 3" xfId="1086"/>
    <cellStyle name="Accent4 2 4" xfId="1085"/>
    <cellStyle name="Accent4 20" xfId="1084"/>
    <cellStyle name="Accent4 21" xfId="1083"/>
    <cellStyle name="Accent4 22" xfId="1082"/>
    <cellStyle name="Accent4 23" xfId="1081"/>
    <cellStyle name="Accent4 24" xfId="1080"/>
    <cellStyle name="Accent4 25" xfId="1079"/>
    <cellStyle name="Accent4 26" xfId="1078"/>
    <cellStyle name="Accent4 27" xfId="1077"/>
    <cellStyle name="Accent4 28" xfId="1076"/>
    <cellStyle name="Accent4 29" xfId="1075"/>
    <cellStyle name="Accent4 3" xfId="1074"/>
    <cellStyle name="Accent4 3 2" xfId="1073"/>
    <cellStyle name="Accent4 3 3" xfId="1072"/>
    <cellStyle name="Accent4 3 3 2" xfId="1071"/>
    <cellStyle name="Accent4 3 4" xfId="1070"/>
    <cellStyle name="Accent4 3 4 2" xfId="1069"/>
    <cellStyle name="Accent4 30" xfId="1068"/>
    <cellStyle name="Accent4 31" xfId="1067"/>
    <cellStyle name="Accent4 32" xfId="1066"/>
    <cellStyle name="Accent4 33" xfId="1065"/>
    <cellStyle name="Accent4 34" xfId="1064"/>
    <cellStyle name="Accent4 35" xfId="1063"/>
    <cellStyle name="Accent4 36" xfId="1062"/>
    <cellStyle name="Accent4 37" xfId="1061"/>
    <cellStyle name="Accent4 38" xfId="1060"/>
    <cellStyle name="Accent4 39" xfId="1059"/>
    <cellStyle name="Accent4 4" xfId="1058"/>
    <cellStyle name="Accent4 4 2" xfId="1057"/>
    <cellStyle name="Accent4 4 3" xfId="1056"/>
    <cellStyle name="Accent4 4 3 2" xfId="1055"/>
    <cellStyle name="Accent4 40" xfId="1054"/>
    <cellStyle name="Accent4 41" xfId="1053"/>
    <cellStyle name="Accent4 42" xfId="1052"/>
    <cellStyle name="Accent4 43" xfId="1051"/>
    <cellStyle name="Accent4 44" xfId="1050"/>
    <cellStyle name="Accent4 45" xfId="1049"/>
    <cellStyle name="Accent4 46" xfId="1048"/>
    <cellStyle name="Accent4 47" xfId="1047"/>
    <cellStyle name="Accent4 48" xfId="1046"/>
    <cellStyle name="Accent4 49" xfId="1045"/>
    <cellStyle name="Accent4 5" xfId="1044"/>
    <cellStyle name="Accent4 5 2" xfId="1043"/>
    <cellStyle name="Accent4 50" xfId="1042"/>
    <cellStyle name="Accent4 51" xfId="1041"/>
    <cellStyle name="Accent4 52" xfId="1040"/>
    <cellStyle name="Accent4 53" xfId="1039"/>
    <cellStyle name="Accent4 54" xfId="1038"/>
    <cellStyle name="Accent4 55" xfId="1037"/>
    <cellStyle name="Accent4 56" xfId="1036"/>
    <cellStyle name="Accent4 57" xfId="1035"/>
    <cellStyle name="Accent4 58" xfId="1034"/>
    <cellStyle name="Accent4 59" xfId="1033"/>
    <cellStyle name="Accent4 6" xfId="1032"/>
    <cellStyle name="Accent4 6 2" xfId="1031"/>
    <cellStyle name="Accent4 60" xfId="1030"/>
    <cellStyle name="Accent4 61" xfId="1029"/>
    <cellStyle name="Accent4 62" xfId="1028"/>
    <cellStyle name="Accent4 63" xfId="1027"/>
    <cellStyle name="Accent4 64" xfId="1026"/>
    <cellStyle name="Accent4 65" xfId="1025"/>
    <cellStyle name="Accent4 66" xfId="1024"/>
    <cellStyle name="Accent4 7" xfId="1023"/>
    <cellStyle name="Accent4 7 2" xfId="1022"/>
    <cellStyle name="Accent4 8" xfId="1021"/>
    <cellStyle name="Accent4 8 2" xfId="1020"/>
    <cellStyle name="Accent4 9" xfId="1019"/>
    <cellStyle name="Accent4 9 2" xfId="1018"/>
    <cellStyle name="Accent5 - 20%" xfId="1017"/>
    <cellStyle name="Accent5 - 20% 2" xfId="1016"/>
    <cellStyle name="Accent5 - 20% 2 2" xfId="1015"/>
    <cellStyle name="Accent5 - 20% 3" xfId="1014"/>
    <cellStyle name="Accent5 - 20% 4" xfId="1013"/>
    <cellStyle name="Accent5 - 40%" xfId="1012"/>
    <cellStyle name="Accent5 - 40% 2" xfId="1011"/>
    <cellStyle name="Accent5 - 60%" xfId="1010"/>
    <cellStyle name="Accent5 - 60% 2" xfId="1009"/>
    <cellStyle name="Accent5 - 60% 3" xfId="1008"/>
    <cellStyle name="Accent5 - 60% 4" xfId="1007"/>
    <cellStyle name="Accent5 10" xfId="1006"/>
    <cellStyle name="Accent5 11" xfId="1005"/>
    <cellStyle name="Accent5 12" xfId="1004"/>
    <cellStyle name="Accent5 13" xfId="1003"/>
    <cellStyle name="Accent5 14" xfId="1002"/>
    <cellStyle name="Accent5 15" xfId="1001"/>
    <cellStyle name="Accent5 16" xfId="1000"/>
    <cellStyle name="Accent5 17" xfId="999"/>
    <cellStyle name="Accent5 18" xfId="998"/>
    <cellStyle name="Accent5 19" xfId="997"/>
    <cellStyle name="Accent5 2" xfId="996"/>
    <cellStyle name="Accent5 2 2" xfId="995"/>
    <cellStyle name="Accent5 2 2 2" xfId="994"/>
    <cellStyle name="Accent5 2 3" xfId="993"/>
    <cellStyle name="Accent5 2 4" xfId="992"/>
    <cellStyle name="Accent5 20" xfId="991"/>
    <cellStyle name="Accent5 21" xfId="990"/>
    <cellStyle name="Accent5 22" xfId="989"/>
    <cellStyle name="Accent5 23" xfId="988"/>
    <cellStyle name="Accent5 24" xfId="987"/>
    <cellStyle name="Accent5 25" xfId="986"/>
    <cellStyle name="Accent5 26" xfId="985"/>
    <cellStyle name="Accent5 27" xfId="984"/>
    <cellStyle name="Accent5 27 2" xfId="983"/>
    <cellStyle name="Accent5 28" xfId="982"/>
    <cellStyle name="Accent5 28 2" xfId="981"/>
    <cellStyle name="Accent5 29" xfId="980"/>
    <cellStyle name="Accent5 29 2" xfId="979"/>
    <cellStyle name="Accent5 3" xfId="978"/>
    <cellStyle name="Accent5 3 2" xfId="977"/>
    <cellStyle name="Accent5 3 3" xfId="976"/>
    <cellStyle name="Accent5 30" xfId="975"/>
    <cellStyle name="Accent5 30 2" xfId="974"/>
    <cellStyle name="Accent5 31" xfId="973"/>
    <cellStyle name="Accent5 31 2" xfId="972"/>
    <cellStyle name="Accent5 32" xfId="971"/>
    <cellStyle name="Accent5 32 2" xfId="970"/>
    <cellStyle name="Accent5 33" xfId="969"/>
    <cellStyle name="Accent5 34" xfId="968"/>
    <cellStyle name="Accent5 35" xfId="967"/>
    <cellStyle name="Accent5 36" xfId="966"/>
    <cellStyle name="Accent5 37" xfId="965"/>
    <cellStyle name="Accent5 38" xfId="964"/>
    <cellStyle name="Accent5 39" xfId="963"/>
    <cellStyle name="Accent5 4" xfId="962"/>
    <cellStyle name="Accent5 40" xfId="961"/>
    <cellStyle name="Accent5 41" xfId="960"/>
    <cellStyle name="Accent5 42" xfId="959"/>
    <cellStyle name="Accent5 43" xfId="958"/>
    <cellStyle name="Accent5 44" xfId="957"/>
    <cellStyle name="Accent5 45" xfId="956"/>
    <cellStyle name="Accent5 46" xfId="955"/>
    <cellStyle name="Accent5 47" xfId="954"/>
    <cellStyle name="Accent5 48" xfId="953"/>
    <cellStyle name="Accent5 49" xfId="952"/>
    <cellStyle name="Accent5 5" xfId="951"/>
    <cellStyle name="Accent5 50" xfId="950"/>
    <cellStyle name="Accent5 51" xfId="949"/>
    <cellStyle name="Accent5 52" xfId="948"/>
    <cellStyle name="Accent5 53" xfId="947"/>
    <cellStyle name="Accent5 54" xfId="946"/>
    <cellStyle name="Accent5 55" xfId="945"/>
    <cellStyle name="Accent5 56" xfId="944"/>
    <cellStyle name="Accent5 57" xfId="943"/>
    <cellStyle name="Accent5 58" xfId="942"/>
    <cellStyle name="Accent5 59" xfId="941"/>
    <cellStyle name="Accent5 6" xfId="940"/>
    <cellStyle name="Accent5 60" xfId="939"/>
    <cellStyle name="Accent5 61" xfId="938"/>
    <cellStyle name="Accent5 62" xfId="937"/>
    <cellStyle name="Accent5 63" xfId="936"/>
    <cellStyle name="Accent5 64" xfId="935"/>
    <cellStyle name="Accent5 65" xfId="934"/>
    <cellStyle name="Accent5 66" xfId="933"/>
    <cellStyle name="Accent5 7" xfId="932"/>
    <cellStyle name="Accent5 8" xfId="931"/>
    <cellStyle name="Accent5 9" xfId="930"/>
    <cellStyle name="Accent6 - 20%" xfId="929"/>
    <cellStyle name="Accent6 - 20% 2" xfId="928"/>
    <cellStyle name="Accent6 - 40%" xfId="927"/>
    <cellStyle name="Accent6 - 40% 2" xfId="926"/>
    <cellStyle name="Accent6 - 40% 2 2" xfId="925"/>
    <cellStyle name="Accent6 - 40% 3" xfId="924"/>
    <cellStyle name="Accent6 - 40% 4" xfId="923"/>
    <cellStyle name="Accent6 - 60%" xfId="922"/>
    <cellStyle name="Accent6 - 60% 2" xfId="921"/>
    <cellStyle name="Accent6 - 60% 3" xfId="920"/>
    <cellStyle name="Accent6 - 60% 4" xfId="919"/>
    <cellStyle name="Accent6 10" xfId="918"/>
    <cellStyle name="Accent6 10 2" xfId="917"/>
    <cellStyle name="Accent6 11" xfId="916"/>
    <cellStyle name="Accent6 11 2" xfId="915"/>
    <cellStyle name="Accent6 12" xfId="914"/>
    <cellStyle name="Accent6 13" xfId="913"/>
    <cellStyle name="Accent6 14" xfId="912"/>
    <cellStyle name="Accent6 15" xfId="911"/>
    <cellStyle name="Accent6 16" xfId="910"/>
    <cellStyle name="Accent6 17" xfId="909"/>
    <cellStyle name="Accent6 18" xfId="908"/>
    <cellStyle name="Accent6 19" xfId="907"/>
    <cellStyle name="Accent6 2" xfId="906"/>
    <cellStyle name="Accent6 2 2" xfId="905"/>
    <cellStyle name="Accent6 2 2 2" xfId="904"/>
    <cellStyle name="Accent6 2 3" xfId="903"/>
    <cellStyle name="Accent6 2 4" xfId="902"/>
    <cellStyle name="Accent6 20" xfId="901"/>
    <cellStyle name="Accent6 21" xfId="900"/>
    <cellStyle name="Accent6 22" xfId="899"/>
    <cellStyle name="Accent6 23" xfId="898"/>
    <cellStyle name="Accent6 24" xfId="897"/>
    <cellStyle name="Accent6 25" xfId="896"/>
    <cellStyle name="Accent6 26" xfId="895"/>
    <cellStyle name="Accent6 27" xfId="894"/>
    <cellStyle name="Accent6 28" xfId="893"/>
    <cellStyle name="Accent6 29" xfId="892"/>
    <cellStyle name="Accent6 3" xfId="891"/>
    <cellStyle name="Accent6 3 2" xfId="890"/>
    <cellStyle name="Accent6 3 3" xfId="889"/>
    <cellStyle name="Accent6 3 3 2" xfId="888"/>
    <cellStyle name="Accent6 3 4" xfId="887"/>
    <cellStyle name="Accent6 3 4 2" xfId="886"/>
    <cellStyle name="Accent6 30" xfId="885"/>
    <cellStyle name="Accent6 31" xfId="884"/>
    <cellStyle name="Accent6 32" xfId="883"/>
    <cellStyle name="Accent6 33" xfId="882"/>
    <cellStyle name="Accent6 34" xfId="881"/>
    <cellStyle name="Accent6 35" xfId="880"/>
    <cellStyle name="Accent6 36" xfId="879"/>
    <cellStyle name="Accent6 37" xfId="878"/>
    <cellStyle name="Accent6 38" xfId="877"/>
    <cellStyle name="Accent6 39" xfId="876"/>
    <cellStyle name="Accent6 4" xfId="875"/>
    <cellStyle name="Accent6 4 2" xfId="874"/>
    <cellStyle name="Accent6 4 3" xfId="873"/>
    <cellStyle name="Accent6 4 3 2" xfId="872"/>
    <cellStyle name="Accent6 40" xfId="871"/>
    <cellStyle name="Accent6 41" xfId="870"/>
    <cellStyle name="Accent6 42" xfId="869"/>
    <cellStyle name="Accent6 43" xfId="868"/>
    <cellStyle name="Accent6 44" xfId="867"/>
    <cellStyle name="Accent6 45" xfId="866"/>
    <cellStyle name="Accent6 46" xfId="865"/>
    <cellStyle name="Accent6 47" xfId="864"/>
    <cellStyle name="Accent6 48" xfId="863"/>
    <cellStyle name="Accent6 49" xfId="862"/>
    <cellStyle name="Accent6 5" xfId="861"/>
    <cellStyle name="Accent6 5 2" xfId="860"/>
    <cellStyle name="Accent6 50" xfId="859"/>
    <cellStyle name="Accent6 51" xfId="858"/>
    <cellStyle name="Accent6 52" xfId="857"/>
    <cellStyle name="Accent6 53" xfId="856"/>
    <cellStyle name="Accent6 54" xfId="855"/>
    <cellStyle name="Accent6 55" xfId="854"/>
    <cellStyle name="Accent6 56" xfId="853"/>
    <cellStyle name="Accent6 57" xfId="852"/>
    <cellStyle name="Accent6 58" xfId="851"/>
    <cellStyle name="Accent6 59" xfId="850"/>
    <cellStyle name="Accent6 6" xfId="849"/>
    <cellStyle name="Accent6 6 2" xfId="848"/>
    <cellStyle name="Accent6 60" xfId="847"/>
    <cellStyle name="Accent6 61" xfId="846"/>
    <cellStyle name="Accent6 62" xfId="845"/>
    <cellStyle name="Accent6 63" xfId="844"/>
    <cellStyle name="Accent6 64" xfId="843"/>
    <cellStyle name="Accent6 65" xfId="842"/>
    <cellStyle name="Accent6 66" xfId="841"/>
    <cellStyle name="Accent6 7" xfId="840"/>
    <cellStyle name="Accent6 7 2" xfId="839"/>
    <cellStyle name="Accent6 8" xfId="838"/>
    <cellStyle name="Accent6 8 2" xfId="837"/>
    <cellStyle name="Accent6 9" xfId="836"/>
    <cellStyle name="Accent6 9 2" xfId="835"/>
    <cellStyle name="Bad 10" xfId="834"/>
    <cellStyle name="Bad 11" xfId="833"/>
    <cellStyle name="Bad 12" xfId="832"/>
    <cellStyle name="Bad 13" xfId="831"/>
    <cellStyle name="Bad 14" xfId="830"/>
    <cellStyle name="Bad 15" xfId="829"/>
    <cellStyle name="Bad 16" xfId="828"/>
    <cellStyle name="Bad 17" xfId="827"/>
    <cellStyle name="Bad 18" xfId="826"/>
    <cellStyle name="Bad 19" xfId="825"/>
    <cellStyle name="Bad 2" xfId="824"/>
    <cellStyle name="Bad 2 2" xfId="823"/>
    <cellStyle name="Bad 2 2 2" xfId="822"/>
    <cellStyle name="Bad 2 3" xfId="821"/>
    <cellStyle name="Bad 2 4" xfId="820"/>
    <cellStyle name="Bad 20" xfId="819"/>
    <cellStyle name="Bad 21" xfId="818"/>
    <cellStyle name="Bad 22" xfId="817"/>
    <cellStyle name="Bad 23" xfId="816"/>
    <cellStyle name="Bad 24" xfId="815"/>
    <cellStyle name="Bad 25" xfId="814"/>
    <cellStyle name="Bad 26" xfId="813"/>
    <cellStyle name="Bad 27" xfId="812"/>
    <cellStyle name="Bad 28" xfId="811"/>
    <cellStyle name="Bad 29" xfId="810"/>
    <cellStyle name="Bad 3" xfId="809"/>
    <cellStyle name="Bad 3 2" xfId="808"/>
    <cellStyle name="Bad 3 3" xfId="807"/>
    <cellStyle name="Bad 3 3 2" xfId="806"/>
    <cellStyle name="Bad 3 4" xfId="805"/>
    <cellStyle name="Bad 3 4 2" xfId="804"/>
    <cellStyle name="Bad 30" xfId="803"/>
    <cellStyle name="Bad 31" xfId="802"/>
    <cellStyle name="Bad 32" xfId="801"/>
    <cellStyle name="Bad 33" xfId="800"/>
    <cellStyle name="Bad 34" xfId="799"/>
    <cellStyle name="Bad 35" xfId="798"/>
    <cellStyle name="Bad 36" xfId="797"/>
    <cellStyle name="Bad 37" xfId="796"/>
    <cellStyle name="Bad 38" xfId="795"/>
    <cellStyle name="Bad 39" xfId="794"/>
    <cellStyle name="Bad 4" xfId="793"/>
    <cellStyle name="Bad 4 2" xfId="792"/>
    <cellStyle name="Bad 40" xfId="791"/>
    <cellStyle name="Bad 41" xfId="790"/>
    <cellStyle name="Bad 42" xfId="789"/>
    <cellStyle name="Bad 43" xfId="788"/>
    <cellStyle name="Bad 44" xfId="787"/>
    <cellStyle name="Bad 45" xfId="786"/>
    <cellStyle name="Bad 46" xfId="785"/>
    <cellStyle name="Bad 47" xfId="784"/>
    <cellStyle name="Bad 48" xfId="783"/>
    <cellStyle name="Bad 49" xfId="782"/>
    <cellStyle name="Bad 5" xfId="781"/>
    <cellStyle name="Bad 5 2" xfId="780"/>
    <cellStyle name="Bad 50" xfId="779"/>
    <cellStyle name="Bad 51" xfId="778"/>
    <cellStyle name="Bad 52" xfId="777"/>
    <cellStyle name="Bad 53" xfId="776"/>
    <cellStyle name="Bad 54" xfId="775"/>
    <cellStyle name="Bad 55" xfId="774"/>
    <cellStyle name="Bad 56" xfId="773"/>
    <cellStyle name="Bad 57" xfId="772"/>
    <cellStyle name="Bad 58" xfId="771"/>
    <cellStyle name="Bad 59" xfId="770"/>
    <cellStyle name="Bad 6" xfId="769"/>
    <cellStyle name="Bad 6 2" xfId="768"/>
    <cellStyle name="Bad 60" xfId="767"/>
    <cellStyle name="Bad 61" xfId="766"/>
    <cellStyle name="Bad 62" xfId="765"/>
    <cellStyle name="Bad 63" xfId="764"/>
    <cellStyle name="Bad 64" xfId="763"/>
    <cellStyle name="Bad 7" xfId="762"/>
    <cellStyle name="Bad 7 2" xfId="761"/>
    <cellStyle name="Bad 8" xfId="760"/>
    <cellStyle name="Bad 9" xfId="759"/>
    <cellStyle name="blank" xfId="758"/>
    <cellStyle name="bld-li - Style4" xfId="757"/>
    <cellStyle name="Calc Currency (0)" xfId="756"/>
    <cellStyle name="Calc Currency (0) 2" xfId="755"/>
    <cellStyle name="Calc Currency (0) 2 2" xfId="754"/>
    <cellStyle name="Calc Currency (0) 2 3" xfId="753"/>
    <cellStyle name="Calc Currency (0) 3" xfId="752"/>
    <cellStyle name="Calc Currency (0) 4" xfId="751"/>
    <cellStyle name="Calculation 10" xfId="750"/>
    <cellStyle name="Calculation 10 2" xfId="749"/>
    <cellStyle name="Calculation 11" xfId="748"/>
    <cellStyle name="Calculation 12" xfId="747"/>
    <cellStyle name="Calculation 13" xfId="746"/>
    <cellStyle name="Calculation 14" xfId="745"/>
    <cellStyle name="Calculation 15" xfId="744"/>
    <cellStyle name="Calculation 16" xfId="743"/>
    <cellStyle name="Calculation 17" xfId="742"/>
    <cellStyle name="Calculation 18" xfId="741"/>
    <cellStyle name="Calculation 19" xfId="740"/>
    <cellStyle name="Calculation 2" xfId="739"/>
    <cellStyle name="Calculation 2 2" xfId="738"/>
    <cellStyle name="Calculation 2 2 2" xfId="737"/>
    <cellStyle name="Calculation 2 2 2 2" xfId="736"/>
    <cellStyle name="Calculation 2 2 2 3" xfId="735"/>
    <cellStyle name="Calculation 2 2 2 4" xfId="734"/>
    <cellStyle name="Calculation 2 2 2 5" xfId="733"/>
    <cellStyle name="Calculation 2 2 3" xfId="732"/>
    <cellStyle name="Calculation 2 2 3 2" xfId="731"/>
    <cellStyle name="Calculation 2 2 4" xfId="730"/>
    <cellStyle name="Calculation 2 3" xfId="729"/>
    <cellStyle name="Calculation 2 3 2" xfId="728"/>
    <cellStyle name="Calculation 2 3 3" xfId="727"/>
    <cellStyle name="Calculation 2 3 3 2" xfId="726"/>
    <cellStyle name="Calculation 2 3 4" xfId="725"/>
    <cellStyle name="Calculation 2 3 4 2" xfId="724"/>
    <cellStyle name="Calculation 2 4" xfId="723"/>
    <cellStyle name="Calculation 2 4 2" xfId="722"/>
    <cellStyle name="Calculation 2 4 2 2" xfId="721"/>
    <cellStyle name="Calculation 2 4 3" xfId="720"/>
    <cellStyle name="Calculation 2 5" xfId="719"/>
    <cellStyle name="Calculation 2 5 2" xfId="718"/>
    <cellStyle name="Calculation 20" xfId="717"/>
    <cellStyle name="Calculation 21" xfId="716"/>
    <cellStyle name="Calculation 22" xfId="715"/>
    <cellStyle name="Calculation 23" xfId="714"/>
    <cellStyle name="Calculation 24" xfId="713"/>
    <cellStyle name="Calculation 25" xfId="712"/>
    <cellStyle name="Calculation 26" xfId="711"/>
    <cellStyle name="Calculation 27" xfId="710"/>
    <cellStyle name="Calculation 28" xfId="709"/>
    <cellStyle name="Calculation 29" xfId="708"/>
    <cellStyle name="Calculation 3" xfId="707"/>
    <cellStyle name="Calculation 3 2" xfId="706"/>
    <cellStyle name="Calculation 3 3" xfId="705"/>
    <cellStyle name="Calculation 3 3 2" xfId="704"/>
    <cellStyle name="Calculation 3 4" xfId="703"/>
    <cellStyle name="Calculation 3 4 2" xfId="702"/>
    <cellStyle name="Calculation 3 5" xfId="701"/>
    <cellStyle name="Calculation 3 6" xfId="700"/>
    <cellStyle name="Calculation 30" xfId="699"/>
    <cellStyle name="Calculation 31" xfId="698"/>
    <cellStyle name="Calculation 32" xfId="697"/>
    <cellStyle name="Calculation 33" xfId="696"/>
    <cellStyle name="Calculation 34" xfId="695"/>
    <cellStyle name="Calculation 35" xfId="694"/>
    <cellStyle name="Calculation 36" xfId="693"/>
    <cellStyle name="Calculation 37" xfId="692"/>
    <cellStyle name="Calculation 38" xfId="691"/>
    <cellStyle name="Calculation 39" xfId="690"/>
    <cellStyle name="Calculation 4" xfId="689"/>
    <cellStyle name="Calculation 4 2" xfId="688"/>
    <cellStyle name="Calculation 4 2 2" xfId="687"/>
    <cellStyle name="Calculation 4 2 2 2" xfId="686"/>
    <cellStyle name="Calculation 4 2 3" xfId="685"/>
    <cellStyle name="Calculation 4 3" xfId="684"/>
    <cellStyle name="Calculation 4 3 2" xfId="683"/>
    <cellStyle name="Calculation 4 3 2 2" xfId="682"/>
    <cellStyle name="Calculation 4 3 3" xfId="681"/>
    <cellStyle name="Calculation 4 4" xfId="680"/>
    <cellStyle name="Calculation 4 4 2" xfId="679"/>
    <cellStyle name="Calculation 4 4 2 2" xfId="678"/>
    <cellStyle name="Calculation 4 4 3" xfId="677"/>
    <cellStyle name="Calculation 40" xfId="676"/>
    <cellStyle name="Calculation 41" xfId="675"/>
    <cellStyle name="Calculation 42" xfId="674"/>
    <cellStyle name="Calculation 43" xfId="673"/>
    <cellStyle name="Calculation 44" xfId="672"/>
    <cellStyle name="Calculation 45" xfId="671"/>
    <cellStyle name="Calculation 46" xfId="670"/>
    <cellStyle name="Calculation 47" xfId="669"/>
    <cellStyle name="Calculation 48" xfId="668"/>
    <cellStyle name="Calculation 49" xfId="667"/>
    <cellStyle name="Calculation 5" xfId="666"/>
    <cellStyle name="Calculation 5 2" xfId="665"/>
    <cellStyle name="Calculation 5 2 2" xfId="664"/>
    <cellStyle name="Calculation 5 3" xfId="663"/>
    <cellStyle name="Calculation 50" xfId="662"/>
    <cellStyle name="Calculation 51" xfId="661"/>
    <cellStyle name="Calculation 52" xfId="660"/>
    <cellStyle name="Calculation 53" xfId="659"/>
    <cellStyle name="Calculation 54" xfId="658"/>
    <cellStyle name="Calculation 55" xfId="657"/>
    <cellStyle name="Calculation 56" xfId="656"/>
    <cellStyle name="Calculation 57" xfId="655"/>
    <cellStyle name="Calculation 58" xfId="654"/>
    <cellStyle name="Calculation 59" xfId="653"/>
    <cellStyle name="Calculation 6" xfId="652"/>
    <cellStyle name="Calculation 6 2" xfId="651"/>
    <cellStyle name="Calculation 60" xfId="650"/>
    <cellStyle name="Calculation 61" xfId="649"/>
    <cellStyle name="Calculation 62" xfId="648"/>
    <cellStyle name="Calculation 63" xfId="647"/>
    <cellStyle name="Calculation 64" xfId="646"/>
    <cellStyle name="Calculation 65" xfId="645"/>
    <cellStyle name="Calculation 66" xfId="644"/>
    <cellStyle name="Calculation 7" xfId="643"/>
    <cellStyle name="Calculation 7 2" xfId="642"/>
    <cellStyle name="Calculation 7 3" xfId="641"/>
    <cellStyle name="Calculation 8" xfId="640"/>
    <cellStyle name="Calculation 8 2" xfId="639"/>
    <cellStyle name="Calculation 8 3" xfId="638"/>
    <cellStyle name="Calculation 9" xfId="637"/>
    <cellStyle name="Calculation 9 2" xfId="636"/>
    <cellStyle name="Calculation 9 3" xfId="635"/>
    <cellStyle name="Check Cell 10" xfId="634"/>
    <cellStyle name="Check Cell 11" xfId="633"/>
    <cellStyle name="Check Cell 12" xfId="632"/>
    <cellStyle name="Check Cell 13" xfId="631"/>
    <cellStyle name="Check Cell 14" xfId="630"/>
    <cellStyle name="Check Cell 15" xfId="629"/>
    <cellStyle name="Check Cell 16" xfId="628"/>
    <cellStyle name="Check Cell 17" xfId="627"/>
    <cellStyle name="Check Cell 18" xfId="626"/>
    <cellStyle name="Check Cell 19" xfId="625"/>
    <cellStyle name="Check Cell 2" xfId="624"/>
    <cellStyle name="Check Cell 2 2" xfId="623"/>
    <cellStyle name="Check Cell 2 2 2" xfId="622"/>
    <cellStyle name="Check Cell 2 2 2 2" xfId="621"/>
    <cellStyle name="Check Cell 2 2 2 3" xfId="620"/>
    <cellStyle name="Check Cell 2 2 2 4" xfId="619"/>
    <cellStyle name="Check Cell 2 2 2 5" xfId="618"/>
    <cellStyle name="Check Cell 2 2 2 6" xfId="617"/>
    <cellStyle name="Check Cell 2 2 2 7" xfId="616"/>
    <cellStyle name="Check Cell 2 2 3" xfId="615"/>
    <cellStyle name="Check Cell 2 3" xfId="614"/>
    <cellStyle name="Check Cell 2 4" xfId="613"/>
    <cellStyle name="Check Cell 20" xfId="612"/>
    <cellStyle name="Check Cell 21" xfId="611"/>
    <cellStyle name="Check Cell 22" xfId="610"/>
    <cellStyle name="Check Cell 23" xfId="609"/>
    <cellStyle name="Check Cell 24" xfId="608"/>
    <cellStyle name="Check Cell 25" xfId="607"/>
    <cellStyle name="Check Cell 26" xfId="606"/>
    <cellStyle name="Check Cell 27" xfId="605"/>
    <cellStyle name="Check Cell 28" xfId="604"/>
    <cellStyle name="Check Cell 29" xfId="603"/>
    <cellStyle name="Check Cell 3" xfId="602"/>
    <cellStyle name="Check Cell 3 2" xfId="601"/>
    <cellStyle name="Check Cell 3 2 2" xfId="600"/>
    <cellStyle name="Check Cell 3 3" xfId="599"/>
    <cellStyle name="Check Cell 3 4" xfId="598"/>
    <cellStyle name="Check Cell 3 5" xfId="597"/>
    <cellStyle name="Check Cell 3 6" xfId="596"/>
    <cellStyle name="Check Cell 30" xfId="595"/>
    <cellStyle name="Check Cell 31" xfId="594"/>
    <cellStyle name="Check Cell 32" xfId="593"/>
    <cellStyle name="Check Cell 33" xfId="592"/>
    <cellStyle name="Check Cell 34" xfId="591"/>
    <cellStyle name="Check Cell 35" xfId="590"/>
    <cellStyle name="Check Cell 36" xfId="589"/>
    <cellStyle name="Check Cell 37" xfId="588"/>
    <cellStyle name="Check Cell 38" xfId="587"/>
    <cellStyle name="Check Cell 39" xfId="586"/>
    <cellStyle name="Check Cell 4" xfId="585"/>
    <cellStyle name="Check Cell 4 2" xfId="584"/>
    <cellStyle name="Check Cell 40" xfId="583"/>
    <cellStyle name="Check Cell 41" xfId="582"/>
    <cellStyle name="Check Cell 42" xfId="581"/>
    <cellStyle name="Check Cell 43" xfId="580"/>
    <cellStyle name="Check Cell 44" xfId="579"/>
    <cellStyle name="Check Cell 45" xfId="578"/>
    <cellStyle name="Check Cell 46" xfId="577"/>
    <cellStyle name="Check Cell 47" xfId="576"/>
    <cellStyle name="Check Cell 48" xfId="575"/>
    <cellStyle name="Check Cell 49" xfId="574"/>
    <cellStyle name="Check Cell 5" xfId="573"/>
    <cellStyle name="Check Cell 5 2" xfId="572"/>
    <cellStyle name="Check Cell 50" xfId="571"/>
    <cellStyle name="Check Cell 51" xfId="570"/>
    <cellStyle name="Check Cell 52" xfId="569"/>
    <cellStyle name="Check Cell 53" xfId="568"/>
    <cellStyle name="Check Cell 54" xfId="567"/>
    <cellStyle name="Check Cell 55" xfId="566"/>
    <cellStyle name="Check Cell 56" xfId="565"/>
    <cellStyle name="Check Cell 57" xfId="564"/>
    <cellStyle name="Check Cell 58" xfId="563"/>
    <cellStyle name="Check Cell 59" xfId="562"/>
    <cellStyle name="Check Cell 6" xfId="561"/>
    <cellStyle name="Check Cell 6 2" xfId="560"/>
    <cellStyle name="Check Cell 60" xfId="559"/>
    <cellStyle name="Check Cell 61" xfId="558"/>
    <cellStyle name="Check Cell 62" xfId="557"/>
    <cellStyle name="Check Cell 63" xfId="556"/>
    <cellStyle name="Check Cell 64" xfId="555"/>
    <cellStyle name="Check Cell 7" xfId="554"/>
    <cellStyle name="Check Cell 8" xfId="553"/>
    <cellStyle name="Check Cell 9" xfId="552"/>
    <cellStyle name="CheckCell" xfId="551"/>
    <cellStyle name="CheckCell 2" xfId="550"/>
    <cellStyle name="CheckCell 2 2" xfId="549"/>
    <cellStyle name="CheckCell 2 2 2" xfId="548"/>
    <cellStyle name="CheckCell 2 3" xfId="547"/>
    <cellStyle name="CheckCell 3" xfId="546"/>
    <cellStyle name="CheckCell 3 2" xfId="545"/>
    <cellStyle name="CheckCell 4" xfId="544"/>
    <cellStyle name="CheckCell_Electric Rev Req Model (2009 GRC) Rebuttal" xfId="543"/>
    <cellStyle name="Comma [0] 2" xfId="542"/>
    <cellStyle name="Comma [0] 3" xfId="541"/>
    <cellStyle name="Comma 10" xfId="540"/>
    <cellStyle name="Comma 10 2" xfId="539"/>
    <cellStyle name="Comma 10 2 2" xfId="538"/>
    <cellStyle name="Comma 10 2 2 2" xfId="537"/>
    <cellStyle name="Comma 10 2 3" xfId="536"/>
    <cellStyle name="Comma 10 3" xfId="535"/>
    <cellStyle name="Comma 10 3 2" xfId="534"/>
    <cellStyle name="Comma 10 4" xfId="533"/>
    <cellStyle name="Comma 11" xfId="532"/>
    <cellStyle name="Comma 11 2" xfId="531"/>
    <cellStyle name="Comma 11 2 2" xfId="530"/>
    <cellStyle name="Comma 11 2 2 2" xfId="529"/>
    <cellStyle name="Comma 11 2 3" xfId="528"/>
    <cellStyle name="Comma 11 3" xfId="527"/>
    <cellStyle name="Comma 11 3 2" xfId="526"/>
    <cellStyle name="Comma 11 4" xfId="525"/>
    <cellStyle name="Comma 11 5" xfId="524"/>
    <cellStyle name="Comma 12" xfId="523"/>
    <cellStyle name="Comma 12 2" xfId="522"/>
    <cellStyle name="Comma 12 2 2" xfId="521"/>
    <cellStyle name="Comma 12 2 2 2" xfId="520"/>
    <cellStyle name="Comma 12 2 3" xfId="519"/>
    <cellStyle name="Comma 12 2 4" xfId="518"/>
    <cellStyle name="Comma 12 3" xfId="517"/>
    <cellStyle name="Comma 12 3 2" xfId="516"/>
    <cellStyle name="Comma 12 4" xfId="515"/>
    <cellStyle name="Comma 12 5" xfId="514"/>
    <cellStyle name="Comma 13" xfId="513"/>
    <cellStyle name="Comma 13 2" xfId="512"/>
    <cellStyle name="Comma 13 2 2" xfId="511"/>
    <cellStyle name="Comma 13 2 2 2" xfId="510"/>
    <cellStyle name="Comma 13 2 3" xfId="509"/>
    <cellStyle name="Comma 13 3" xfId="508"/>
    <cellStyle name="Comma 13 3 2" xfId="507"/>
    <cellStyle name="Comma 13 4" xfId="506"/>
    <cellStyle name="Comma 14" xfId="505"/>
    <cellStyle name="Comma 14 2" xfId="504"/>
    <cellStyle name="Comma 14 2 2" xfId="503"/>
    <cellStyle name="Comma 14 2 2 2" xfId="502"/>
    <cellStyle name="Comma 14 2 3" xfId="501"/>
    <cellStyle name="Comma 14 3" xfId="500"/>
    <cellStyle name="Comma 14 3 2" xfId="499"/>
    <cellStyle name="Comma 14 4" xfId="498"/>
    <cellStyle name="Comma 15" xfId="497"/>
    <cellStyle name="Comma 15 2" xfId="496"/>
    <cellStyle name="Comma 15 2 2" xfId="495"/>
    <cellStyle name="Comma 15 3" xfId="494"/>
    <cellStyle name="Comma 15 4" xfId="493"/>
    <cellStyle name="Comma 16" xfId="492"/>
    <cellStyle name="Comma 16 2" xfId="491"/>
    <cellStyle name="Comma 16 2 2" xfId="490"/>
    <cellStyle name="Comma 16 3" xfId="489"/>
    <cellStyle name="Comma 16 4" xfId="488"/>
    <cellStyle name="Comma 16 5" xfId="487"/>
    <cellStyle name="Comma 17" xfId="486"/>
    <cellStyle name="Comma 17 2" xfId="485"/>
    <cellStyle name="Comma 17 2 2" xfId="484"/>
    <cellStyle name="Comma 17 2 2 2" xfId="483"/>
    <cellStyle name="Comma 17 2 3" xfId="482"/>
    <cellStyle name="Comma 17 3" xfId="481"/>
    <cellStyle name="Comma 17 3 2" xfId="480"/>
    <cellStyle name="Comma 17 3 2 2" xfId="479"/>
    <cellStyle name="Comma 17 3 3" xfId="478"/>
    <cellStyle name="Comma 17 4" xfId="477"/>
    <cellStyle name="Comma 17 4 2" xfId="476"/>
    <cellStyle name="Comma 17 4 2 2" xfId="475"/>
    <cellStyle name="Comma 17 4 3" xfId="474"/>
    <cellStyle name="Comma 17 5" xfId="473"/>
    <cellStyle name="Comma 17 6" xfId="472"/>
    <cellStyle name="Comma 18" xfId="471"/>
    <cellStyle name="Comma 18 2" xfId="470"/>
    <cellStyle name="Comma 18 2 2" xfId="469"/>
    <cellStyle name="Comma 18 3" xfId="468"/>
    <cellStyle name="Comma 18 3 2" xfId="467"/>
    <cellStyle name="Comma 18 4" xfId="466"/>
    <cellStyle name="Comma 18 4 2" xfId="465"/>
    <cellStyle name="Comma 18 5" xfId="464"/>
    <cellStyle name="Comma 18 6" xfId="463"/>
    <cellStyle name="Comma 18 7" xfId="462"/>
    <cellStyle name="Comma 19" xfId="461"/>
    <cellStyle name="Comma 19 2" xfId="460"/>
    <cellStyle name="Comma 19 3" xfId="459"/>
    <cellStyle name="Comma 19 4" xfId="458"/>
    <cellStyle name="Comma 2" xfId="457"/>
    <cellStyle name="Comma 2 10" xfId="456"/>
    <cellStyle name="Comma 2 2" xfId="455"/>
    <cellStyle name="Comma 2 2 2" xfId="454"/>
    <cellStyle name="Comma 2 2 2 2" xfId="453"/>
    <cellStyle name="Comma 2 2 2 2 2" xfId="452"/>
    <cellStyle name="Comma 2 2 2 3" xfId="451"/>
    <cellStyle name="Comma 2 2 2 4" xfId="450"/>
    <cellStyle name="Comma 2 2 3" xfId="449"/>
    <cellStyle name="Comma 2 2 3 2" xfId="448"/>
    <cellStyle name="Comma 2 2 3 3" xfId="447"/>
    <cellStyle name="Comma 2 2 4" xfId="446"/>
    <cellStyle name="Comma 2 2 5" xfId="445"/>
    <cellStyle name="Comma 2 2_DEM-WP(C) Chelan Power Costs" xfId="444"/>
    <cellStyle name="Comma 2 3" xfId="443"/>
    <cellStyle name="Comma 2 3 2" xfId="442"/>
    <cellStyle name="Comma 2 3 2 2" xfId="441"/>
    <cellStyle name="Comma 2 3 3" xfId="440"/>
    <cellStyle name="Comma 2 3 4" xfId="439"/>
    <cellStyle name="Comma 2 3 5" xfId="438"/>
    <cellStyle name="Comma 2 4" xfId="437"/>
    <cellStyle name="Comma 2 4 2" xfId="436"/>
    <cellStyle name="Comma 2 5" xfId="435"/>
    <cellStyle name="Comma 2 5 2" xfId="434"/>
    <cellStyle name="Comma 2 6" xfId="433"/>
    <cellStyle name="Comma 2 6 2" xfId="432"/>
    <cellStyle name="Comma 2 7" xfId="431"/>
    <cellStyle name="Comma 2 7 2" xfId="430"/>
    <cellStyle name="Comma 2 8" xfId="429"/>
    <cellStyle name="Comma 2 8 2" xfId="428"/>
    <cellStyle name="Comma 2 9" xfId="427"/>
    <cellStyle name="Comma 2_4 31E Reg Asset  Liab and EXH D" xfId="426"/>
    <cellStyle name="Comma 20" xfId="425"/>
    <cellStyle name="Comma 20 2" xfId="424"/>
    <cellStyle name="Comma 20 2 2" xfId="423"/>
    <cellStyle name="Comma 20 3" xfId="422"/>
    <cellStyle name="Comma 21" xfId="421"/>
    <cellStyle name="Comma 21 2" xfId="420"/>
    <cellStyle name="Comma 21 2 2" xfId="419"/>
    <cellStyle name="Comma 21 3" xfId="418"/>
    <cellStyle name="Comma 22" xfId="417"/>
    <cellStyle name="Comma 22 2" xfId="416"/>
    <cellStyle name="Comma 22 3" xfId="415"/>
    <cellStyle name="Comma 22 4" xfId="414"/>
    <cellStyle name="Comma 23" xfId="413"/>
    <cellStyle name="Comma 23 2" xfId="412"/>
    <cellStyle name="Comma 23 3" xfId="411"/>
    <cellStyle name="Comma 24" xfId="410"/>
    <cellStyle name="Comma 24 2" xfId="409"/>
    <cellStyle name="Comma 24 2 2" xfId="408"/>
    <cellStyle name="Comma 24 3" xfId="407"/>
    <cellStyle name="Comma 25" xfId="406"/>
    <cellStyle name="Comma 25 2" xfId="405"/>
    <cellStyle name="Comma 25 3" xfId="404"/>
    <cellStyle name="Comma 25 4" xfId="403"/>
    <cellStyle name="Comma 26" xfId="402"/>
    <cellStyle name="Comma 26 2" xfId="401"/>
    <cellStyle name="Comma 27" xfId="400"/>
    <cellStyle name="Comma 27 2" xfId="399"/>
    <cellStyle name="Comma 28" xfId="398"/>
    <cellStyle name="Comma 28 2" xfId="397"/>
    <cellStyle name="Comma 29" xfId="396"/>
    <cellStyle name="Comma 3" xfId="395"/>
    <cellStyle name="Comma 3 2" xfId="394"/>
    <cellStyle name="Comma 3 2 2" xfId="393"/>
    <cellStyle name="Comma 3 2 2 2" xfId="392"/>
    <cellStyle name="Comma 3 2 2 2 2" xfId="391"/>
    <cellStyle name="Comma 3 2 2 3" xfId="390"/>
    <cellStyle name="Comma 3 2 3" xfId="389"/>
    <cellStyle name="Comma 3 2 3 2" xfId="388"/>
    <cellStyle name="Comma 3 2 4" xfId="387"/>
    <cellStyle name="Comma 3 2 4 2" xfId="386"/>
    <cellStyle name="Comma 3 2 5" xfId="385"/>
    <cellStyle name="Comma 3 3" xfId="384"/>
    <cellStyle name="Comma 3 3 2" xfId="383"/>
    <cellStyle name="Comma 3 3 2 2" xfId="382"/>
    <cellStyle name="Comma 3 3 2 3" xfId="381"/>
    <cellStyle name="Comma 3 3 3" xfId="380"/>
    <cellStyle name="Comma 3 3 4" xfId="379"/>
    <cellStyle name="Comma 3 4" xfId="378"/>
    <cellStyle name="Comma 3 4 2" xfId="377"/>
    <cellStyle name="Comma 3 4 2 2" xfId="376"/>
    <cellStyle name="Comma 3 4 3" xfId="375"/>
    <cellStyle name="Comma 3 5" xfId="374"/>
    <cellStyle name="Comma 3 6" xfId="373"/>
    <cellStyle name="Comma 30" xfId="372"/>
    <cellStyle name="Comma 31" xfId="371"/>
    <cellStyle name="Comma 31 2" xfId="370"/>
    <cellStyle name="Comma 31 3" xfId="369"/>
    <cellStyle name="Comma 31 3 2" xfId="368"/>
    <cellStyle name="Comma 32" xfId="367"/>
    <cellStyle name="Comma 32 2" xfId="366"/>
    <cellStyle name="Comma 32 2 2" xfId="365"/>
    <cellStyle name="Comma 32 3" xfId="364"/>
    <cellStyle name="Comma 33" xfId="363"/>
    <cellStyle name="Comma 34" xfId="362"/>
    <cellStyle name="Comma 35" xfId="361"/>
    <cellStyle name="Comma 36" xfId="360"/>
    <cellStyle name="Comma 37" xfId="359"/>
    <cellStyle name="Comma 38" xfId="358"/>
    <cellStyle name="Comma 39" xfId="357"/>
    <cellStyle name="Comma 4" xfId="356"/>
    <cellStyle name="Comma 4 2" xfId="355"/>
    <cellStyle name="Comma 4 2 2" xfId="354"/>
    <cellStyle name="Comma 4 2 2 2" xfId="353"/>
    <cellStyle name="Comma 4 2 3" xfId="352"/>
    <cellStyle name="Comma 4 2 4" xfId="351"/>
    <cellStyle name="Comma 4 3" xfId="350"/>
    <cellStyle name="Comma 4 3 2" xfId="349"/>
    <cellStyle name="Comma 4 3 2 2" xfId="348"/>
    <cellStyle name="Comma 4 3 3" xfId="347"/>
    <cellStyle name="Comma 4 4" xfId="346"/>
    <cellStyle name="Comma 4 5" xfId="345"/>
    <cellStyle name="Comma 4 6" xfId="344"/>
    <cellStyle name="Comma 40" xfId="343"/>
    <cellStyle name="Comma 41" xfId="342"/>
    <cellStyle name="Comma 42" xfId="341"/>
    <cellStyle name="Comma 43" xfId="340"/>
    <cellStyle name="Comma 44" xfId="339"/>
    <cellStyle name="Comma 45" xfId="338"/>
    <cellStyle name="Comma 46" xfId="337"/>
    <cellStyle name="Comma 46 2" xfId="336"/>
    <cellStyle name="Comma 47" xfId="335"/>
    <cellStyle name="Comma 48" xfId="334"/>
    <cellStyle name="Comma 49" xfId="333"/>
    <cellStyle name="Comma 5" xfId="332"/>
    <cellStyle name="Comma 5 2" xfId="331"/>
    <cellStyle name="Comma 5 2 2" xfId="330"/>
    <cellStyle name="Comma 5 2 2 2" xfId="329"/>
    <cellStyle name="Comma 5 2 3" xfId="328"/>
    <cellStyle name="Comma 5 2 4" xfId="327"/>
    <cellStyle name="Comma 5 3" xfId="326"/>
    <cellStyle name="Comma 5 3 2" xfId="325"/>
    <cellStyle name="Comma 5 4" xfId="324"/>
    <cellStyle name="Comma 5 5" xfId="323"/>
    <cellStyle name="Comma 5 6" xfId="322"/>
    <cellStyle name="Comma 50" xfId="321"/>
    <cellStyle name="Comma 51" xfId="320"/>
    <cellStyle name="Comma 51 2" xfId="319"/>
    <cellStyle name="Comma 51 2 2" xfId="318"/>
    <cellStyle name="Comma 51 2 3" xfId="317"/>
    <cellStyle name="Comma 51 3" xfId="316"/>
    <cellStyle name="Comma 52" xfId="315"/>
    <cellStyle name="Comma 53" xfId="314"/>
    <cellStyle name="Comma 54" xfId="313"/>
    <cellStyle name="Comma 55" xfId="312"/>
    <cellStyle name="Comma 56" xfId="311"/>
    <cellStyle name="Comma 57" xfId="310"/>
    <cellStyle name="Comma 58" xfId="309"/>
    <cellStyle name="Comma 59" xfId="308"/>
    <cellStyle name="Comma 6" xfId="307"/>
    <cellStyle name="Comma 6 2" xfId="306"/>
    <cellStyle name="Comma 6 2 2" xfId="305"/>
    <cellStyle name="Comma 6 2 2 2" xfId="304"/>
    <cellStyle name="Comma 6 2 2 2 2" xfId="303"/>
    <cellStyle name="Comma 6 2 2 3" xfId="302"/>
    <cellStyle name="Comma 6 2 3" xfId="301"/>
    <cellStyle name="Comma 6 2 3 2" xfId="300"/>
    <cellStyle name="Comma 6 2 4" xfId="299"/>
    <cellStyle name="Comma 6 3" xfId="298"/>
    <cellStyle name="Comma 6 3 2" xfId="297"/>
    <cellStyle name="Comma 6 4" xfId="296"/>
    <cellStyle name="Comma 60" xfId="295"/>
    <cellStyle name="Comma 61" xfId="294"/>
    <cellStyle name="Comma 62" xfId="293"/>
    <cellStyle name="Comma 63" xfId="292"/>
    <cellStyle name="Comma 64" xfId="291"/>
    <cellStyle name="Comma 65" xfId="290"/>
    <cellStyle name="Comma 66" xfId="289"/>
    <cellStyle name="Comma 66 2" xfId="288"/>
    <cellStyle name="Comma 66 3" xfId="287"/>
    <cellStyle name="Comma 67" xfId="286"/>
    <cellStyle name="Comma 68" xfId="285"/>
    <cellStyle name="Comma 69" xfId="284"/>
    <cellStyle name="Comma 7" xfId="283"/>
    <cellStyle name="Comma 7 2" xfId="282"/>
    <cellStyle name="Comma 7 2 2" xfId="281"/>
    <cellStyle name="Comma 7 2 2 2" xfId="280"/>
    <cellStyle name="Comma 7 2 3" xfId="279"/>
    <cellStyle name="Comma 7 3" xfId="278"/>
    <cellStyle name="Comma 7 3 2" xfId="277"/>
    <cellStyle name="Comma 7 4" xfId="276"/>
    <cellStyle name="Comma 70" xfId="275"/>
    <cellStyle name="Comma 71" xfId="274"/>
    <cellStyle name="Comma 72" xfId="273"/>
    <cellStyle name="Comma 73" xfId="272"/>
    <cellStyle name="Comma 74" xfId="271"/>
    <cellStyle name="Comma 8" xfId="270"/>
    <cellStyle name="Comma 8 2" xfId="269"/>
    <cellStyle name="Comma 8 2 2" xfId="268"/>
    <cellStyle name="Comma 8 2 2 2" xfId="267"/>
    <cellStyle name="Comma 8 2 2 2 2" xfId="266"/>
    <cellStyle name="Comma 8 2 2 3" xfId="265"/>
    <cellStyle name="Comma 8 2 3" xfId="264"/>
    <cellStyle name="Comma 8 2 3 2" xfId="263"/>
    <cellStyle name="Comma 8 3" xfId="262"/>
    <cellStyle name="Comma 8 3 2" xfId="261"/>
    <cellStyle name="Comma 8 3 2 2" xfId="260"/>
    <cellStyle name="Comma 8 3 3" xfId="259"/>
    <cellStyle name="Comma 8 4" xfId="258"/>
    <cellStyle name="Comma 8 4 2" xfId="257"/>
    <cellStyle name="Comma 8 5" xfId="256"/>
    <cellStyle name="Comma 8 6" xfId="255"/>
    <cellStyle name="Comma 9" xfId="254"/>
    <cellStyle name="Comma 9 10" xfId="253"/>
    <cellStyle name="Comma 9 2" xfId="252"/>
    <cellStyle name="Comma 9 2 2" xfId="251"/>
    <cellStyle name="Comma 9 2 2 2" xfId="250"/>
    <cellStyle name="Comma 9 2 2 2 2" xfId="249"/>
    <cellStyle name="Comma 9 2 2 3" xfId="248"/>
    <cellStyle name="Comma 9 2 3" xfId="247"/>
    <cellStyle name="Comma 9 2 3 2" xfId="246"/>
    <cellStyle name="Comma 9 2 4" xfId="245"/>
    <cellStyle name="Comma 9 3" xfId="244"/>
    <cellStyle name="Comma 9 3 2" xfId="243"/>
    <cellStyle name="Comma 9 3 3" xfId="242"/>
    <cellStyle name="Comma 9 3 3 2" xfId="241"/>
    <cellStyle name="Comma 9 3 4" xfId="240"/>
    <cellStyle name="Comma 9 3 4 2" xfId="239"/>
    <cellStyle name="Comma 9 3 5" xfId="238"/>
    <cellStyle name="Comma 9 4" xfId="237"/>
    <cellStyle name="Comma 9 4 2" xfId="236"/>
    <cellStyle name="Comma 9 4 2 2" xfId="235"/>
    <cellStyle name="Comma 9 5" xfId="234"/>
    <cellStyle name="Comma 9 5 2" xfId="233"/>
    <cellStyle name="Comma 9 5 2 2" xfId="232"/>
    <cellStyle name="Comma 9 6" xfId="231"/>
    <cellStyle name="Comma 9 7" xfId="230"/>
    <cellStyle name="Comma 9 7 2" xfId="229"/>
    <cellStyle name="Comma 9 7 3" xfId="228"/>
    <cellStyle name="Comma 9 8" xfId="227"/>
    <cellStyle name="Comma 9 8 2" xfId="226"/>
    <cellStyle name="Comma 9 9" xfId="225"/>
    <cellStyle name="Comma0" xfId="224"/>
    <cellStyle name="Comma0 - Style2" xfId="223"/>
    <cellStyle name="Comma0 - Style2 2" xfId="222"/>
    <cellStyle name="Comma0 - Style4" xfId="221"/>
    <cellStyle name="Comma0 - Style4 2" xfId="220"/>
    <cellStyle name="Comma0 - Style4 3" xfId="219"/>
    <cellStyle name="Comma0 - Style5" xfId="218"/>
    <cellStyle name="Comma0 - Style5 2" xfId="217"/>
    <cellStyle name="Comma0 - Style5 2 2" xfId="216"/>
    <cellStyle name="Comma0 - Style5 3" xfId="215"/>
    <cellStyle name="Comma0 - Style5_ACCOUNTS" xfId="214"/>
    <cellStyle name="Comma0 10" xfId="213"/>
    <cellStyle name="Comma0 10 2" xfId="212"/>
    <cellStyle name="Comma0 11" xfId="211"/>
    <cellStyle name="Comma0 11 2" xfId="210"/>
    <cellStyle name="Comma0 12" xfId="209"/>
    <cellStyle name="Comma0 12 2" xfId="208"/>
    <cellStyle name="Comma0 13" xfId="207"/>
    <cellStyle name="Comma0 13 2" xfId="206"/>
    <cellStyle name="Comma0 14" xfId="205"/>
    <cellStyle name="Comma0 14 2" xfId="204"/>
    <cellStyle name="Comma0 15" xfId="203"/>
    <cellStyle name="Comma0 15 2" xfId="202"/>
    <cellStyle name="Comma0 16" xfId="201"/>
    <cellStyle name="Comma0 16 2" xfId="200"/>
    <cellStyle name="Comma0 17" xfId="199"/>
    <cellStyle name="Comma0 17 2" xfId="198"/>
    <cellStyle name="Comma0 18" xfId="197"/>
    <cellStyle name="Comma0 18 2" xfId="196"/>
    <cellStyle name="Comma0 19" xfId="195"/>
    <cellStyle name="Comma0 19 2" xfId="194"/>
    <cellStyle name="Comma0 2" xfId="193"/>
    <cellStyle name="Comma0 2 2" xfId="192"/>
    <cellStyle name="Comma0 2 3" xfId="191"/>
    <cellStyle name="Comma0 20" xfId="190"/>
    <cellStyle name="Comma0 20 2" xfId="189"/>
    <cellStyle name="Comma0 21" xfId="188"/>
    <cellStyle name="Comma0 21 2" xfId="187"/>
    <cellStyle name="Comma0 22" xfId="186"/>
    <cellStyle name="Comma0 22 2" xfId="185"/>
    <cellStyle name="Comma0 23" xfId="184"/>
    <cellStyle name="Comma0 23 2" xfId="183"/>
    <cellStyle name="Comma0 24" xfId="182"/>
    <cellStyle name="Comma0 24 2" xfId="181"/>
    <cellStyle name="Comma0 25" xfId="180"/>
    <cellStyle name="Comma0 25 2" xfId="179"/>
    <cellStyle name="Comma0 26" xfId="178"/>
    <cellStyle name="Comma0 26 2" xfId="177"/>
    <cellStyle name="Comma0 27" xfId="176"/>
    <cellStyle name="Comma0 27 2" xfId="175"/>
    <cellStyle name="Comma0 28" xfId="174"/>
    <cellStyle name="Comma0 28 2" xfId="173"/>
    <cellStyle name="Comma0 29" xfId="172"/>
    <cellStyle name="Comma0 29 2" xfId="171"/>
    <cellStyle name="Comma0 3" xfId="170"/>
    <cellStyle name="Comma0 3 2" xfId="169"/>
    <cellStyle name="Comma0 3 3" xfId="168"/>
    <cellStyle name="Comma0 30" xfId="167"/>
    <cellStyle name="Comma0 30 2" xfId="166"/>
    <cellStyle name="Comma0 31" xfId="165"/>
    <cellStyle name="Comma0 31 2" xfId="164"/>
    <cellStyle name="Comma0 32" xfId="163"/>
    <cellStyle name="Comma0 32 2" xfId="162"/>
    <cellStyle name="Comma0 33" xfId="161"/>
    <cellStyle name="Comma0 33 2" xfId="160"/>
    <cellStyle name="Comma0 34" xfId="159"/>
    <cellStyle name="Comma0 34 2" xfId="158"/>
    <cellStyle name="Comma0 35" xfId="157"/>
    <cellStyle name="Comma0 35 2" xfId="156"/>
    <cellStyle name="Comma0 36" xfId="155"/>
    <cellStyle name="Comma0 36 2" xfId="154"/>
    <cellStyle name="Comma0 37" xfId="153"/>
    <cellStyle name="Comma0 37 2" xfId="152"/>
    <cellStyle name="Comma0 38" xfId="151"/>
    <cellStyle name="Comma0 38 2" xfId="150"/>
    <cellStyle name="Comma0 39" xfId="149"/>
    <cellStyle name="Comma0 39 2" xfId="148"/>
    <cellStyle name="Comma0 4" xfId="147"/>
    <cellStyle name="Comma0 4 2" xfId="146"/>
    <cellStyle name="Comma0 40" xfId="145"/>
    <cellStyle name="Comma0 40 2" xfId="144"/>
    <cellStyle name="Comma0 41" xfId="143"/>
    <cellStyle name="Comma0 41 2" xfId="142"/>
    <cellStyle name="Comma0 42" xfId="141"/>
    <cellStyle name="Comma0 42 2" xfId="140"/>
    <cellStyle name="Comma0 43" xfId="139"/>
    <cellStyle name="Comma0 43 2" xfId="138"/>
    <cellStyle name="Comma0 44" xfId="137"/>
    <cellStyle name="Comma0 44 2" xfId="136"/>
    <cellStyle name="Comma0 45" xfId="135"/>
    <cellStyle name="Comma0 45 2" xfId="134"/>
    <cellStyle name="Comma0 46" xfId="133"/>
    <cellStyle name="Comma0 46 2" xfId="132"/>
    <cellStyle name="Comma0 47" xfId="131"/>
    <cellStyle name="Comma0 47 2" xfId="130"/>
    <cellStyle name="Comma0 48" xfId="129"/>
    <cellStyle name="Comma0 49" xfId="128"/>
    <cellStyle name="Comma0 5" xfId="127"/>
    <cellStyle name="Comma0 5 2" xfId="126"/>
    <cellStyle name="Comma0 5 3" xfId="125"/>
    <cellStyle name="Comma0 5 4" xfId="124"/>
    <cellStyle name="Comma0 50" xfId="123"/>
    <cellStyle name="Comma0 51" xfId="122"/>
    <cellStyle name="Comma0 52" xfId="121"/>
    <cellStyle name="Comma0 53" xfId="120"/>
    <cellStyle name="Comma0 54" xfId="119"/>
    <cellStyle name="Comma0 55" xfId="118"/>
    <cellStyle name="Comma0 56" xfId="117"/>
    <cellStyle name="Comma0 57" xfId="116"/>
    <cellStyle name="Comma0 58" xfId="115"/>
    <cellStyle name="Comma0 59" xfId="114"/>
    <cellStyle name="Comma0 6" xfId="113"/>
    <cellStyle name="Comma0 6 2" xfId="112"/>
    <cellStyle name="Comma0 60" xfId="111"/>
    <cellStyle name="Comma0 61" xfId="110"/>
    <cellStyle name="Comma0 62" xfId="109"/>
    <cellStyle name="Comma0 63" xfId="108"/>
    <cellStyle name="Comma0 64" xfId="107"/>
    <cellStyle name="Comma0 65" xfId="106"/>
    <cellStyle name="Comma0 66" xfId="105"/>
    <cellStyle name="Comma0 67" xfId="104"/>
    <cellStyle name="Comma0 68" xfId="103"/>
    <cellStyle name="Comma0 69" xfId="102"/>
    <cellStyle name="Comma0 7" xfId="101"/>
    <cellStyle name="Comma0 7 2" xfId="100"/>
    <cellStyle name="Comma0 70" xfId="99"/>
    <cellStyle name="Comma0 71" xfId="98"/>
    <cellStyle name="Comma0 72" xfId="97"/>
    <cellStyle name="Comma0 73" xfId="96"/>
    <cellStyle name="Comma0 74" xfId="95"/>
    <cellStyle name="Comma0 75" xfId="94"/>
    <cellStyle name="Comma0 76" xfId="93"/>
    <cellStyle name="Comma0 77" xfId="92"/>
    <cellStyle name="Comma0 78" xfId="91"/>
    <cellStyle name="Comma0 79" xfId="90"/>
    <cellStyle name="Comma0 8" xfId="89"/>
    <cellStyle name="Comma0 8 2" xfId="88"/>
    <cellStyle name="Comma0 80" xfId="87"/>
    <cellStyle name="Comma0 81" xfId="86"/>
    <cellStyle name="Comma0 82" xfId="85"/>
    <cellStyle name="Comma0 9" xfId="84"/>
    <cellStyle name="Comma0 9 2" xfId="83"/>
    <cellStyle name="Comma0_00COS Ind Allocators" xfId="82"/>
    <cellStyle name="Comma1 - Style1" xfId="81"/>
    <cellStyle name="Comma1 - Style1 2" xfId="80"/>
    <cellStyle name="Comma1 - Style1 2 2" xfId="79"/>
    <cellStyle name="Comma1 - Style1 3" xfId="78"/>
    <cellStyle name="Comma1 - Style1 4" xfId="77"/>
    <cellStyle name="Comma1 - Style1_ACCOUNTS" xfId="76"/>
    <cellStyle name="Copied" xfId="75"/>
    <cellStyle name="Copied 2" xfId="74"/>
    <cellStyle name="Copied 2 2" xfId="73"/>
    <cellStyle name="Copied 2 3" xfId="72"/>
    <cellStyle name="Copied 3" xfId="71"/>
    <cellStyle name="Copied 4" xfId="70"/>
    <cellStyle name="COST1" xfId="69"/>
    <cellStyle name="COST1 2" xfId="68"/>
    <cellStyle name="COST1 2 2" xfId="67"/>
    <cellStyle name="COST1 2 3" xfId="66"/>
    <cellStyle name="COST1 3" xfId="65"/>
    <cellStyle name="COST1 4" xfId="64"/>
    <cellStyle name="Curren - Style1" xfId="63"/>
    <cellStyle name="Curren - Style1 2" xfId="62"/>
    <cellStyle name="Curren - Style2" xfId="61"/>
    <cellStyle name="Curren - Style2 2" xfId="60"/>
    <cellStyle name="Curren - Style2 2 2" xfId="59"/>
    <cellStyle name="Curren - Style2 3" xfId="58"/>
    <cellStyle name="Curren - Style2 4" xfId="57"/>
    <cellStyle name="Curren - Style2_ACCOUNTS" xfId="56"/>
    <cellStyle name="Curren - Style5" xfId="55"/>
    <cellStyle name="Curren - Style5 2" xfId="54"/>
    <cellStyle name="Curren - Style6" xfId="53"/>
    <cellStyle name="Curren - Style6 2" xfId="52"/>
    <cellStyle name="Curren - Style6 2 2" xfId="51"/>
    <cellStyle name="Curren - Style6 3" xfId="50"/>
    <cellStyle name="Curren - Style6_ACCOUNTS" xfId="49"/>
    <cellStyle name="Currency 10" xfId="48"/>
    <cellStyle name="Currency 10 2" xfId="47"/>
    <cellStyle name="Currency 10 2 2" xfId="46"/>
    <cellStyle name="Currency 10 2 2 2" xfId="45"/>
    <cellStyle name="Currency 10 2 3" xfId="44"/>
    <cellStyle name="Currency 10 3" xfId="43"/>
    <cellStyle name="Currency 10 3 2" xfId="42"/>
    <cellStyle name="Currency 10 4" xfId="41"/>
    <cellStyle name="Currency 10 5" xfId="40"/>
    <cellStyle name="Currency 11" xfId="39"/>
    <cellStyle name="Currency 11 2" xfId="38"/>
    <cellStyle name="Currency 11 2 2" xfId="37"/>
    <cellStyle name="Currency 11 2 2 2" xfId="36"/>
    <cellStyle name="Currency 11 2 3" xfId="35"/>
    <cellStyle name="Currency 11 2 3 2" xfId="34"/>
    <cellStyle name="Currency 11 2 4" xfId="33"/>
    <cellStyle name="Currency 11 3" xfId="32"/>
    <cellStyle name="Currency 11 3 2" xfId="31"/>
    <cellStyle name="Currency 11 4" xfId="30"/>
    <cellStyle name="Currency 12" xfId="29"/>
    <cellStyle name="Currency 12 2" xfId="28"/>
    <cellStyle name="Currency 12 2 2" xfId="27"/>
    <cellStyle name="Currency 12 3" xfId="26"/>
    <cellStyle name="Currency 12 3 2" xfId="25"/>
    <cellStyle name="Currency 12 4" xfId="24"/>
    <cellStyle name="Currency 12 4 2" xfId="23"/>
    <cellStyle name="Currency 12 5" xfId="22"/>
    <cellStyle name="Currency 12 6" xfId="21"/>
    <cellStyle name="Currency 12 7" xfId="20"/>
    <cellStyle name="Currency 13" xfId="19"/>
    <cellStyle name="Currency 13 2" xfId="18"/>
    <cellStyle name="Currency 13 2 2" xfId="17"/>
    <cellStyle name="Currency 13 3" xfId="16"/>
    <cellStyle name="Currency 13 3 2" xfId="15"/>
    <cellStyle name="Currency 13 4" xfId="14"/>
    <cellStyle name="Currency 13 5" xfId="13"/>
    <cellStyle name="Currency 14" xfId="12"/>
    <cellStyle name="Currency 14 2" xfId="11"/>
    <cellStyle name="Currency 14 2 2" xfId="10"/>
    <cellStyle name="Currency 14 2 2 2" xfId="9"/>
    <cellStyle name="Currency 14 2 3" xfId="8"/>
    <cellStyle name="Currency 14 3" xfId="7"/>
    <cellStyle name="Currency 14 3 2" xfId="6"/>
    <cellStyle name="Currency 14 3 2 2" xfId="5"/>
    <cellStyle name="Currency 14 3 3" xfId="4"/>
    <cellStyle name="Currency 14 4" xfId="3"/>
    <cellStyle name="Currency 14 4 2" xfId="2"/>
    <cellStyle name="Currency 14 4 2 2" xfId="1"/>
    <cellStyle name="Currency 14 4 3" xfId="13259"/>
    <cellStyle name="Currency 15" xfId="13260"/>
    <cellStyle name="Currency 15 2" xfId="13261"/>
    <cellStyle name="Currency 15 3" xfId="13262"/>
    <cellStyle name="Currency 15 3 2" xfId="13263"/>
    <cellStyle name="Currency 15 4" xfId="13264"/>
    <cellStyle name="Currency 15 4 2" xfId="13265"/>
    <cellStyle name="Currency 15 5" xfId="13266"/>
    <cellStyle name="Currency 15 6" xfId="13267"/>
    <cellStyle name="Currency 16" xfId="13268"/>
    <cellStyle name="Currency 16 2" xfId="13269"/>
    <cellStyle name="Currency 16 3" xfId="13270"/>
    <cellStyle name="Currency 16 3 2" xfId="13271"/>
    <cellStyle name="Currency 16 3 3" xfId="13272"/>
    <cellStyle name="Currency 16 4" xfId="13273"/>
    <cellStyle name="Currency 16 5" xfId="13274"/>
    <cellStyle name="Currency 17" xfId="13275"/>
    <cellStyle name="Currency 17 2" xfId="13276"/>
    <cellStyle name="Currency 17 3" xfId="13277"/>
    <cellStyle name="Currency 17 4" xfId="13278"/>
    <cellStyle name="Currency 18" xfId="13279"/>
    <cellStyle name="Currency 18 2" xfId="13280"/>
    <cellStyle name="Currency 18 2 2" xfId="13281"/>
    <cellStyle name="Currency 18 3" xfId="13282"/>
    <cellStyle name="Currency 19" xfId="13283"/>
    <cellStyle name="Currency 19 2" xfId="13284"/>
    <cellStyle name="Currency 19 2 2" xfId="13285"/>
    <cellStyle name="Currency 19 3" xfId="13286"/>
    <cellStyle name="Currency 19 4" xfId="13287"/>
    <cellStyle name="Currency 2" xfId="13288"/>
    <cellStyle name="Currency 2 10" xfId="13289"/>
    <cellStyle name="Currency 2 2" xfId="13290"/>
    <cellStyle name="Currency 2 2 2" xfId="13291"/>
    <cellStyle name="Currency 2 2 2 2" xfId="13292"/>
    <cellStyle name="Currency 2 2 2 2 2" xfId="13293"/>
    <cellStyle name="Currency 2 2 2 3" xfId="13294"/>
    <cellStyle name="Currency 2 2 2 4" xfId="13295"/>
    <cellStyle name="Currency 2 2 3" xfId="13296"/>
    <cellStyle name="Currency 2 2 3 2" xfId="13297"/>
    <cellStyle name="Currency 2 2 4" xfId="13298"/>
    <cellStyle name="Currency 2 2 5" xfId="13299"/>
    <cellStyle name="Currency 2 3" xfId="13300"/>
    <cellStyle name="Currency 2 3 2" xfId="13301"/>
    <cellStyle name="Currency 2 3 2 2" xfId="13302"/>
    <cellStyle name="Currency 2 3 3" xfId="13303"/>
    <cellStyle name="Currency 2 4" xfId="13304"/>
    <cellStyle name="Currency 2 4 2" xfId="13305"/>
    <cellStyle name="Currency 2 5" xfId="13306"/>
    <cellStyle name="Currency 2 5 2" xfId="13307"/>
    <cellStyle name="Currency 2 6" xfId="13308"/>
    <cellStyle name="Currency 2 6 2" xfId="13309"/>
    <cellStyle name="Currency 2 7" xfId="13310"/>
    <cellStyle name="Currency 2 7 2" xfId="13311"/>
    <cellStyle name="Currency 2 8" xfId="13312"/>
    <cellStyle name="Currency 2 8 2" xfId="13313"/>
    <cellStyle name="Currency 2 9" xfId="13314"/>
    <cellStyle name="Currency 20" xfId="13315"/>
    <cellStyle name="Currency 20 2" xfId="13316"/>
    <cellStyle name="Currency 21" xfId="13317"/>
    <cellStyle name="Currency 21 2" xfId="13318"/>
    <cellStyle name="Currency 21 3" xfId="13319"/>
    <cellStyle name="Currency 22" xfId="13320"/>
    <cellStyle name="Currency 22 2" xfId="13321"/>
    <cellStyle name="Currency 23" xfId="13322"/>
    <cellStyle name="Currency 23 2" xfId="13323"/>
    <cellStyle name="Currency 23 3" xfId="13324"/>
    <cellStyle name="Currency 24" xfId="13325"/>
    <cellStyle name="Currency 24 2" xfId="13326"/>
    <cellStyle name="Currency 24 2 2" xfId="13327"/>
    <cellStyle name="Currency 24 3" xfId="13328"/>
    <cellStyle name="Currency 25" xfId="13329"/>
    <cellStyle name="Currency 25 2" xfId="13330"/>
    <cellStyle name="Currency 25 3" xfId="13331"/>
    <cellStyle name="Currency 25 3 2" xfId="13332"/>
    <cellStyle name="Currency 25 4" xfId="13333"/>
    <cellStyle name="Currency 26" xfId="13334"/>
    <cellStyle name="Currency 27" xfId="13335"/>
    <cellStyle name="Currency 27 2" xfId="13336"/>
    <cellStyle name="Currency 27 2 2" xfId="13337"/>
    <cellStyle name="Currency 27 2 3" xfId="13338"/>
    <cellStyle name="Currency 27 3" xfId="13339"/>
    <cellStyle name="Currency 28" xfId="13340"/>
    <cellStyle name="Currency 3" xfId="13341"/>
    <cellStyle name="Currency 3 2" xfId="13342"/>
    <cellStyle name="Currency 3 2 2" xfId="13343"/>
    <cellStyle name="Currency 3 2 2 2" xfId="13344"/>
    <cellStyle name="Currency 3 2 2 2 2" xfId="13345"/>
    <cellStyle name="Currency 3 2 2 3" xfId="13346"/>
    <cellStyle name="Currency 3 2 3" xfId="13347"/>
    <cellStyle name="Currency 3 2 3 2" xfId="13348"/>
    <cellStyle name="Currency 3 2 4" xfId="13349"/>
    <cellStyle name="Currency 3 3" xfId="13350"/>
    <cellStyle name="Currency 3 3 2" xfId="13351"/>
    <cellStyle name="Currency 3 3 2 2" xfId="13352"/>
    <cellStyle name="Currency 3 3 3" xfId="13353"/>
    <cellStyle name="Currency 3 4" xfId="13354"/>
    <cellStyle name="Currency 3 5" xfId="13355"/>
    <cellStyle name="Currency 4" xfId="13356"/>
    <cellStyle name="Currency 4 2" xfId="13357"/>
    <cellStyle name="Currency 4 2 2" xfId="13358"/>
    <cellStyle name="Currency 4 2 2 2" xfId="13359"/>
    <cellStyle name="Currency 4 2 2 2 2" xfId="13360"/>
    <cellStyle name="Currency 4 2 2 3" xfId="13361"/>
    <cellStyle name="Currency 4 2 3" xfId="13362"/>
    <cellStyle name="Currency 4 2 3 2" xfId="13363"/>
    <cellStyle name="Currency 4 2 4" xfId="13364"/>
    <cellStyle name="Currency 4 3" xfId="13365"/>
    <cellStyle name="Currency 4 3 2" xfId="13366"/>
    <cellStyle name="Currency 4 3 2 2" xfId="13367"/>
    <cellStyle name="Currency 4 3 2 2 2" xfId="13368"/>
    <cellStyle name="Currency 4 3 2 3" xfId="13369"/>
    <cellStyle name="Currency 4 3 3" xfId="13370"/>
    <cellStyle name="Currency 4 3 3 2" xfId="13371"/>
    <cellStyle name="Currency 4 3 3 2 2" xfId="13372"/>
    <cellStyle name="Currency 4 3 3 3" xfId="13373"/>
    <cellStyle name="Currency 4 3 4" xfId="13374"/>
    <cellStyle name="Currency 4 3 4 2" xfId="13375"/>
    <cellStyle name="Currency 4 3 4 2 2" xfId="13376"/>
    <cellStyle name="Currency 4 3 4 3" xfId="13377"/>
    <cellStyle name="Currency 4 4" xfId="13378"/>
    <cellStyle name="Currency 4 4 2" xfId="13379"/>
    <cellStyle name="Currency 4 4 2 2" xfId="13380"/>
    <cellStyle name="Currency 4 4 3" xfId="13381"/>
    <cellStyle name="Currency 4 5" xfId="13382"/>
    <cellStyle name="Currency 4 5 2" xfId="13383"/>
    <cellStyle name="Currency 4 6" xfId="13384"/>
    <cellStyle name="Currency 4_2009 GRC Compliance Filing (Electric) for Exh A-1" xfId="13385"/>
    <cellStyle name="Currency 5" xfId="13386"/>
    <cellStyle name="Currency 5 2" xfId="13387"/>
    <cellStyle name="Currency 5 2 2" xfId="13388"/>
    <cellStyle name="Currency 5 2 2 2" xfId="13389"/>
    <cellStyle name="Currency 5 2 3" xfId="13390"/>
    <cellStyle name="Currency 5 3" xfId="13391"/>
    <cellStyle name="Currency 5 3 2" xfId="13392"/>
    <cellStyle name="Currency 5 4" xfId="13393"/>
    <cellStyle name="Currency 6" xfId="13394"/>
    <cellStyle name="Currency 6 2" xfId="13395"/>
    <cellStyle name="Currency 6 2 2" xfId="13396"/>
    <cellStyle name="Currency 6 2 2 2" xfId="13397"/>
    <cellStyle name="Currency 6 2 3" xfId="13398"/>
    <cellStyle name="Currency 6 3" xfId="13399"/>
    <cellStyle name="Currency 6 3 2" xfId="13400"/>
    <cellStyle name="Currency 6 4" xfId="13401"/>
    <cellStyle name="Currency 7" xfId="13402"/>
    <cellStyle name="Currency 7 2" xfId="13403"/>
    <cellStyle name="Currency 7 2 2" xfId="13404"/>
    <cellStyle name="Currency 7 2 2 2" xfId="13405"/>
    <cellStyle name="Currency 7 2 3" xfId="13406"/>
    <cellStyle name="Currency 7 3" xfId="13407"/>
    <cellStyle name="Currency 7 3 2" xfId="13408"/>
    <cellStyle name="Currency 7 4" xfId="13409"/>
    <cellStyle name="Currency 8" xfId="13410"/>
    <cellStyle name="Currency 8 2" xfId="13411"/>
    <cellStyle name="Currency 8 2 2" xfId="13412"/>
    <cellStyle name="Currency 8 2 2 2" xfId="13413"/>
    <cellStyle name="Currency 8 2 2 3" xfId="13414"/>
    <cellStyle name="Currency 8 2 2 3 2" xfId="13415"/>
    <cellStyle name="Currency 8 2 2 4" xfId="13416"/>
    <cellStyle name="Currency 8 2 2 4 2" xfId="13417"/>
    <cellStyle name="Currency 8 2 2 5" xfId="13418"/>
    <cellStyle name="Currency 8 2 3" xfId="13419"/>
    <cellStyle name="Currency 8 2 3 2" xfId="13420"/>
    <cellStyle name="Currency 8 2 3 2 2" xfId="13421"/>
    <cellStyle name="Currency 8 2 4" xfId="13422"/>
    <cellStyle name="Currency 8 2 5" xfId="13423"/>
    <cellStyle name="Currency 8 2 5 2" xfId="13424"/>
    <cellStyle name="Currency 8 2 6" xfId="13425"/>
    <cellStyle name="Currency 8 2 6 2" xfId="13426"/>
    <cellStyle name="Currency 8 2 7" xfId="13427"/>
    <cellStyle name="Currency 8 3" xfId="13428"/>
    <cellStyle name="Currency 8 3 2" xfId="13429"/>
    <cellStyle name="Currency 8 3 2 2" xfId="13430"/>
    <cellStyle name="Currency 8 3 3" xfId="13431"/>
    <cellStyle name="Currency 8 4" xfId="13432"/>
    <cellStyle name="Currency 8 4 2" xfId="13433"/>
    <cellStyle name="Currency 8 4 2 2" xfId="13434"/>
    <cellStyle name="Currency 8 5" xfId="13435"/>
    <cellStyle name="Currency 8 5 2" xfId="13436"/>
    <cellStyle name="Currency 8 5 3" xfId="13437"/>
    <cellStyle name="Currency 8 6" xfId="13438"/>
    <cellStyle name="Currency 8 7" xfId="13439"/>
    <cellStyle name="Currency 9" xfId="13440"/>
    <cellStyle name="Currency 9 10" xfId="13441"/>
    <cellStyle name="Currency 9 2" xfId="13442"/>
    <cellStyle name="Currency 9 2 2" xfId="13443"/>
    <cellStyle name="Currency 9 2 2 2" xfId="13444"/>
    <cellStyle name="Currency 9 2 2 2 2" xfId="13445"/>
    <cellStyle name="Currency 9 2 2 3" xfId="13446"/>
    <cellStyle name="Currency 9 2 3" xfId="13447"/>
    <cellStyle name="Currency 9 2 3 2" xfId="13448"/>
    <cellStyle name="Currency 9 2 4" xfId="13449"/>
    <cellStyle name="Currency 9 3" xfId="13450"/>
    <cellStyle name="Currency 9 3 2" xfId="13451"/>
    <cellStyle name="Currency 9 3 3" xfId="13452"/>
    <cellStyle name="Currency 9 3 3 2" xfId="13453"/>
    <cellStyle name="Currency 9 3 4" xfId="13454"/>
    <cellStyle name="Currency 9 3 4 2" xfId="13455"/>
    <cellStyle name="Currency 9 3 5" xfId="13456"/>
    <cellStyle name="Currency 9 4" xfId="13457"/>
    <cellStyle name="Currency 9 4 2" xfId="13458"/>
    <cellStyle name="Currency 9 4 2 2" xfId="13459"/>
    <cellStyle name="Currency 9 5" xfId="13460"/>
    <cellStyle name="Currency 9 5 2" xfId="13461"/>
    <cellStyle name="Currency 9 5 2 2" xfId="13462"/>
    <cellStyle name="Currency 9 6" xfId="13463"/>
    <cellStyle name="Currency 9 7" xfId="13464"/>
    <cellStyle name="Currency 9 7 2" xfId="13465"/>
    <cellStyle name="Currency 9 7 3" xfId="13466"/>
    <cellStyle name="Currency 9 8" xfId="13467"/>
    <cellStyle name="Currency 9 8 2" xfId="13468"/>
    <cellStyle name="Currency 9 9" xfId="13469"/>
    <cellStyle name="Currency0" xfId="13470"/>
    <cellStyle name="Currency0 10" xfId="13471"/>
    <cellStyle name="Currency0 2" xfId="13472"/>
    <cellStyle name="Currency0 2 2" xfId="13473"/>
    <cellStyle name="Currency0 2 2 2" xfId="13474"/>
    <cellStyle name="Currency0 2 2 2 2" xfId="13475"/>
    <cellStyle name="Currency0 2 2 3" xfId="13476"/>
    <cellStyle name="Currency0 2 3" xfId="13477"/>
    <cellStyle name="Currency0 2 3 2" xfId="13478"/>
    <cellStyle name="Currency0 2 4" xfId="13479"/>
    <cellStyle name="Currency0 3" xfId="13480"/>
    <cellStyle name="Currency0 3 2" xfId="13481"/>
    <cellStyle name="Currency0 3 3" xfId="13482"/>
    <cellStyle name="Currency0 4" xfId="13483"/>
    <cellStyle name="Currency0 4 2" xfId="13484"/>
    <cellStyle name="Currency0 4 3" xfId="13485"/>
    <cellStyle name="Currency0 5" xfId="13486"/>
    <cellStyle name="Currency0 5 2" xfId="13487"/>
    <cellStyle name="Currency0 6" xfId="13488"/>
    <cellStyle name="Currency0 7" xfId="13489"/>
    <cellStyle name="Currency0 7 2" xfId="13490"/>
    <cellStyle name="Currency0 8" xfId="13491"/>
    <cellStyle name="Currency0 8 2" xfId="13492"/>
    <cellStyle name="Currency0 9" xfId="13493"/>
    <cellStyle name="Currency0_ACCOUNTS" xfId="13494"/>
    <cellStyle name="Date" xfId="13495"/>
    <cellStyle name="Date 2" xfId="13496"/>
    <cellStyle name="Date 2 2" xfId="13497"/>
    <cellStyle name="Date 2 3" xfId="13498"/>
    <cellStyle name="Date 3" xfId="13499"/>
    <cellStyle name="Date 3 2" xfId="13500"/>
    <cellStyle name="Date 3 3" xfId="13501"/>
    <cellStyle name="Date 4" xfId="13502"/>
    <cellStyle name="Date 4 2" xfId="13503"/>
    <cellStyle name="Date 5" xfId="13504"/>
    <cellStyle name="Date 5 2" xfId="13505"/>
    <cellStyle name="Date 5 3" xfId="13506"/>
    <cellStyle name="Date 5 4" xfId="13507"/>
    <cellStyle name="Date 6" xfId="13508"/>
    <cellStyle name="Date 6 2" xfId="13509"/>
    <cellStyle name="Date 7" xfId="13510"/>
    <cellStyle name="Date 8" xfId="13511"/>
    <cellStyle name="Date 9" xfId="13512"/>
    <cellStyle name="Date_903 SAP 2-6-09" xfId="13513"/>
    <cellStyle name="drp-sh - Style2" xfId="13514"/>
    <cellStyle name="Emphasis 1" xfId="13515"/>
    <cellStyle name="Emphasis 1 2" xfId="13516"/>
    <cellStyle name="Emphasis 1 2 2" xfId="13517"/>
    <cellStyle name="Emphasis 1 3" xfId="13518"/>
    <cellStyle name="Emphasis 1 4" xfId="13519"/>
    <cellStyle name="Emphasis 2" xfId="13520"/>
    <cellStyle name="Emphasis 2 2" xfId="13521"/>
    <cellStyle name="Emphasis 2 2 2" xfId="13522"/>
    <cellStyle name="Emphasis 2 3" xfId="13523"/>
    <cellStyle name="Emphasis 2 4" xfId="13524"/>
    <cellStyle name="Emphasis 3" xfId="13525"/>
    <cellStyle name="Emphasis 3 2" xfId="13526"/>
    <cellStyle name="Entered" xfId="13527"/>
    <cellStyle name="Entered 2" xfId="13528"/>
    <cellStyle name="Entered 2 2" xfId="13529"/>
    <cellStyle name="Entered 2 2 2" xfId="13530"/>
    <cellStyle name="Entered 2 2 2 2" xfId="13531"/>
    <cellStyle name="Entered 2 2 3" xfId="13532"/>
    <cellStyle name="Entered 2 3" xfId="13533"/>
    <cellStyle name="Entered 2 3 2" xfId="13534"/>
    <cellStyle name="Entered 2 4" xfId="13535"/>
    <cellStyle name="Entered 3" xfId="13536"/>
    <cellStyle name="Entered 3 2" xfId="13537"/>
    <cellStyle name="Entered 3 2 2" xfId="13538"/>
    <cellStyle name="Entered 3 2 2 2" xfId="13539"/>
    <cellStyle name="Entered 3 2 3" xfId="13540"/>
    <cellStyle name="Entered 3 3" xfId="13541"/>
    <cellStyle name="Entered 3 3 2" xfId="13542"/>
    <cellStyle name="Entered 3 3 2 2" xfId="13543"/>
    <cellStyle name="Entered 3 3 3" xfId="13544"/>
    <cellStyle name="Entered 3 4" xfId="13545"/>
    <cellStyle name="Entered 3 4 2" xfId="13546"/>
    <cellStyle name="Entered 3 4 2 2" xfId="13547"/>
    <cellStyle name="Entered 3 4 3" xfId="13548"/>
    <cellStyle name="Entered 4" xfId="13549"/>
    <cellStyle name="Entered 4 2" xfId="13550"/>
    <cellStyle name="Entered 4 2 2" xfId="13551"/>
    <cellStyle name="Entered 4 3" xfId="13552"/>
    <cellStyle name="Entered 5" xfId="13553"/>
    <cellStyle name="Entered 5 2" xfId="13554"/>
    <cellStyle name="Entered 5 2 2" xfId="13555"/>
    <cellStyle name="Entered 5 2 3" xfId="13556"/>
    <cellStyle name="Entered 5 3" xfId="13557"/>
    <cellStyle name="Entered 6" xfId="13558"/>
    <cellStyle name="Entered 6 2" xfId="13559"/>
    <cellStyle name="Entered 6 3" xfId="13560"/>
    <cellStyle name="Entered 7" xfId="13561"/>
    <cellStyle name="Entered 7 2" xfId="13562"/>
    <cellStyle name="Entered 8" xfId="13563"/>
    <cellStyle name="Entered 8 2" xfId="13564"/>
    <cellStyle name="Entered 9" xfId="13565"/>
    <cellStyle name="Entered_4.32E Depreciation Study Robs file" xfId="13566"/>
    <cellStyle name="Euro" xfId="13567"/>
    <cellStyle name="Euro 2" xfId="13568"/>
    <cellStyle name="Euro 2 2" xfId="13569"/>
    <cellStyle name="Euro 2 2 2" xfId="13570"/>
    <cellStyle name="Euro 2 2 2 2" xfId="13571"/>
    <cellStyle name="Euro 2 2 3" xfId="13572"/>
    <cellStyle name="Euro 2 3" xfId="13573"/>
    <cellStyle name="Euro 2 3 2" xfId="13574"/>
    <cellStyle name="Euro 2 4" xfId="13575"/>
    <cellStyle name="Euro 3" xfId="13576"/>
    <cellStyle name="Euro 3 2" xfId="13577"/>
    <cellStyle name="Euro 3 2 2" xfId="13578"/>
    <cellStyle name="Euro 3 3" xfId="13579"/>
    <cellStyle name="Euro 4" xfId="13580"/>
    <cellStyle name="Euro 4 2" xfId="13581"/>
    <cellStyle name="Euro 4 3" xfId="13582"/>
    <cellStyle name="Euro 5" xfId="13583"/>
    <cellStyle name="Euro 5 2" xfId="13584"/>
    <cellStyle name="Euro 6" xfId="13585"/>
    <cellStyle name="Euro 7" xfId="13586"/>
    <cellStyle name="Euro 7 2" xfId="13587"/>
    <cellStyle name="Euro 8" xfId="13588"/>
    <cellStyle name="Euro 8 2" xfId="13589"/>
    <cellStyle name="Euro 9" xfId="13590"/>
    <cellStyle name="Explanatory Text 10" xfId="13591"/>
    <cellStyle name="Explanatory Text 11" xfId="13592"/>
    <cellStyle name="Explanatory Text 12" xfId="13593"/>
    <cellStyle name="Explanatory Text 13" xfId="13594"/>
    <cellStyle name="Explanatory Text 14" xfId="13595"/>
    <cellStyle name="Explanatory Text 15" xfId="13596"/>
    <cellStyle name="Explanatory Text 16" xfId="13597"/>
    <cellStyle name="Explanatory Text 17" xfId="13598"/>
    <cellStyle name="Explanatory Text 18" xfId="13599"/>
    <cellStyle name="Explanatory Text 19" xfId="13600"/>
    <cellStyle name="Explanatory Text 2" xfId="13601"/>
    <cellStyle name="Explanatory Text 2 2" xfId="13602"/>
    <cellStyle name="Explanatory Text 2 2 2" xfId="13603"/>
    <cellStyle name="Explanatory Text 2 3" xfId="13604"/>
    <cellStyle name="Explanatory Text 2 4" xfId="13605"/>
    <cellStyle name="Explanatory Text 20" xfId="13606"/>
    <cellStyle name="Explanatory Text 21" xfId="13607"/>
    <cellStyle name="Explanatory Text 22" xfId="13608"/>
    <cellStyle name="Explanatory Text 23" xfId="13609"/>
    <cellStyle name="Explanatory Text 24" xfId="13610"/>
    <cellStyle name="Explanatory Text 25" xfId="13611"/>
    <cellStyle name="Explanatory Text 26" xfId="13612"/>
    <cellStyle name="Explanatory Text 27" xfId="13613"/>
    <cellStyle name="Explanatory Text 28" xfId="13614"/>
    <cellStyle name="Explanatory Text 29" xfId="13615"/>
    <cellStyle name="Explanatory Text 3" xfId="13616"/>
    <cellStyle name="Explanatory Text 3 2" xfId="13617"/>
    <cellStyle name="Explanatory Text 3 2 2" xfId="13618"/>
    <cellStyle name="Explanatory Text 30" xfId="13619"/>
    <cellStyle name="Explanatory Text 31" xfId="13620"/>
    <cellStyle name="Explanatory Text 32" xfId="13621"/>
    <cellStyle name="Explanatory Text 33" xfId="13622"/>
    <cellStyle name="Explanatory Text 34" xfId="13623"/>
    <cellStyle name="Explanatory Text 35" xfId="13624"/>
    <cellStyle name="Explanatory Text 36" xfId="13625"/>
    <cellStyle name="Explanatory Text 37" xfId="13626"/>
    <cellStyle name="Explanatory Text 38" xfId="13627"/>
    <cellStyle name="Explanatory Text 39" xfId="13628"/>
    <cellStyle name="Explanatory Text 4" xfId="13629"/>
    <cellStyle name="Explanatory Text 4 2" xfId="13630"/>
    <cellStyle name="Explanatory Text 40" xfId="13631"/>
    <cellStyle name="Explanatory Text 41" xfId="13632"/>
    <cellStyle name="Explanatory Text 42" xfId="13633"/>
    <cellStyle name="Explanatory Text 43" xfId="13634"/>
    <cellStyle name="Explanatory Text 44" xfId="13635"/>
    <cellStyle name="Explanatory Text 45" xfId="13636"/>
    <cellStyle name="Explanatory Text 46" xfId="13637"/>
    <cellStyle name="Explanatory Text 47" xfId="13638"/>
    <cellStyle name="Explanatory Text 48" xfId="13639"/>
    <cellStyle name="Explanatory Text 49" xfId="13640"/>
    <cellStyle name="Explanatory Text 5" xfId="13641"/>
    <cellStyle name="Explanatory Text 5 2" xfId="13642"/>
    <cellStyle name="Explanatory Text 50" xfId="13643"/>
    <cellStyle name="Explanatory Text 51" xfId="13644"/>
    <cellStyle name="Explanatory Text 52" xfId="13645"/>
    <cellStyle name="Explanatory Text 53" xfId="13646"/>
    <cellStyle name="Explanatory Text 54" xfId="13647"/>
    <cellStyle name="Explanatory Text 55" xfId="13648"/>
    <cellStyle name="Explanatory Text 56" xfId="13649"/>
    <cellStyle name="Explanatory Text 57" xfId="13650"/>
    <cellStyle name="Explanatory Text 58" xfId="13651"/>
    <cellStyle name="Explanatory Text 59" xfId="13652"/>
    <cellStyle name="Explanatory Text 6" xfId="13653"/>
    <cellStyle name="Explanatory Text 6 2" xfId="13654"/>
    <cellStyle name="Explanatory Text 60" xfId="13655"/>
    <cellStyle name="Explanatory Text 61" xfId="13656"/>
    <cellStyle name="Explanatory Text 62" xfId="13657"/>
    <cellStyle name="Explanatory Text 63" xfId="13658"/>
    <cellStyle name="Explanatory Text 64" xfId="13659"/>
    <cellStyle name="Explanatory Text 7" xfId="13660"/>
    <cellStyle name="Explanatory Text 8" xfId="13661"/>
    <cellStyle name="Explanatory Text 9" xfId="13662"/>
    <cellStyle name="Fixed" xfId="13663"/>
    <cellStyle name="Fixed 2" xfId="13664"/>
    <cellStyle name="Fixed 2 2" xfId="13665"/>
    <cellStyle name="Fixed 2 3" xfId="13666"/>
    <cellStyle name="Fixed 3" xfId="13667"/>
    <cellStyle name="Fixed 4" xfId="13668"/>
    <cellStyle name="Fixed 5" xfId="13669"/>
    <cellStyle name="Fixed 6" xfId="13670"/>
    <cellStyle name="Fixed 7" xfId="13671"/>
    <cellStyle name="Fixed 8" xfId="13672"/>
    <cellStyle name="Fixed_ACCOUNTS" xfId="13673"/>
    <cellStyle name="Fixed3 - Style3" xfId="13674"/>
    <cellStyle name="Fixed3 - Style3 2" xfId="13675"/>
    <cellStyle name="Good 10" xfId="13676"/>
    <cellStyle name="Good 11" xfId="13677"/>
    <cellStyle name="Good 12" xfId="13678"/>
    <cellStyle name="Good 13" xfId="13679"/>
    <cellStyle name="Good 14" xfId="13680"/>
    <cellStyle name="Good 15" xfId="13681"/>
    <cellStyle name="Good 16" xfId="13682"/>
    <cellStyle name="Good 17" xfId="13683"/>
    <cellStyle name="Good 18" xfId="13684"/>
    <cellStyle name="Good 19" xfId="13685"/>
    <cellStyle name="Good 2" xfId="13686"/>
    <cellStyle name="Good 2 2" xfId="13687"/>
    <cellStyle name="Good 2 2 2" xfId="13688"/>
    <cellStyle name="Good 2 3" xfId="13689"/>
    <cellStyle name="Good 2 4" xfId="13690"/>
    <cellStyle name="Good 20" xfId="13691"/>
    <cellStyle name="Good 21" xfId="13692"/>
    <cellStyle name="Good 22" xfId="13693"/>
    <cellStyle name="Good 23" xfId="13694"/>
    <cellStyle name="Good 24" xfId="13695"/>
    <cellStyle name="Good 25" xfId="13696"/>
    <cellStyle name="Good 26" xfId="13697"/>
    <cellStyle name="Good 27" xfId="13698"/>
    <cellStyle name="Good 28" xfId="13699"/>
    <cellStyle name="Good 29" xfId="13700"/>
    <cellStyle name="Good 3" xfId="13701"/>
    <cellStyle name="Good 3 2" xfId="13702"/>
    <cellStyle name="Good 3 3" xfId="13703"/>
    <cellStyle name="Good 3 3 2" xfId="13704"/>
    <cellStyle name="Good 3 4" xfId="13705"/>
    <cellStyle name="Good 3 4 2" xfId="13706"/>
    <cellStyle name="Good 30" xfId="13707"/>
    <cellStyle name="Good 31" xfId="13708"/>
    <cellStyle name="Good 32" xfId="13709"/>
    <cellStyle name="Good 33" xfId="13710"/>
    <cellStyle name="Good 34" xfId="13711"/>
    <cellStyle name="Good 35" xfId="13712"/>
    <cellStyle name="Good 36" xfId="13713"/>
    <cellStyle name="Good 37" xfId="13714"/>
    <cellStyle name="Good 38" xfId="13715"/>
    <cellStyle name="Good 39" xfId="13716"/>
    <cellStyle name="Good 4" xfId="13717"/>
    <cellStyle name="Good 4 2" xfId="13718"/>
    <cellStyle name="Good 40" xfId="13719"/>
    <cellStyle name="Good 41" xfId="13720"/>
    <cellStyle name="Good 42" xfId="13721"/>
    <cellStyle name="Good 43" xfId="13722"/>
    <cellStyle name="Good 44" xfId="13723"/>
    <cellStyle name="Good 45" xfId="13724"/>
    <cellStyle name="Good 46" xfId="13725"/>
    <cellStyle name="Good 47" xfId="13726"/>
    <cellStyle name="Good 48" xfId="13727"/>
    <cellStyle name="Good 49" xfId="13728"/>
    <cellStyle name="Good 5" xfId="13729"/>
    <cellStyle name="Good 5 2" xfId="13730"/>
    <cellStyle name="Good 50" xfId="13731"/>
    <cellStyle name="Good 51" xfId="13732"/>
    <cellStyle name="Good 52" xfId="13733"/>
    <cellStyle name="Good 53" xfId="13734"/>
    <cellStyle name="Good 54" xfId="13735"/>
    <cellStyle name="Good 55" xfId="13736"/>
    <cellStyle name="Good 56" xfId="13737"/>
    <cellStyle name="Good 57" xfId="13738"/>
    <cellStyle name="Good 58" xfId="13739"/>
    <cellStyle name="Good 59" xfId="13740"/>
    <cellStyle name="Good 6" xfId="13741"/>
    <cellStyle name="Good 6 2" xfId="13742"/>
    <cellStyle name="Good 60" xfId="13743"/>
    <cellStyle name="Good 61" xfId="13744"/>
    <cellStyle name="Good 62" xfId="13745"/>
    <cellStyle name="Good 63" xfId="13746"/>
    <cellStyle name="Good 64" xfId="13747"/>
    <cellStyle name="Good 7" xfId="13748"/>
    <cellStyle name="Good 7 2" xfId="13749"/>
    <cellStyle name="Good 8" xfId="13750"/>
    <cellStyle name="Good 9" xfId="13751"/>
    <cellStyle name="Grey" xfId="13752"/>
    <cellStyle name="Grey 2" xfId="13753"/>
    <cellStyle name="Grey 2 2" xfId="13754"/>
    <cellStyle name="Grey 2 2 2" xfId="13755"/>
    <cellStyle name="Grey 2 3" xfId="13756"/>
    <cellStyle name="Grey 2 4" xfId="13757"/>
    <cellStyle name="Grey 3" xfId="13758"/>
    <cellStyle name="Grey 3 2" xfId="13759"/>
    <cellStyle name="Grey 3 2 2" xfId="13760"/>
    <cellStyle name="Grey 3 3" xfId="13761"/>
    <cellStyle name="Grey 3 4" xfId="13762"/>
    <cellStyle name="Grey 4" xfId="13763"/>
    <cellStyle name="Grey 4 2" xfId="13764"/>
    <cellStyle name="Grey 4 3" xfId="13765"/>
    <cellStyle name="Grey 4 4" xfId="13766"/>
    <cellStyle name="Grey 5" xfId="13767"/>
    <cellStyle name="Grey 5 2" xfId="13768"/>
    <cellStyle name="Grey 6" xfId="13769"/>
    <cellStyle name="Grey 6 2" xfId="13770"/>
    <cellStyle name="Grey 7" xfId="13771"/>
    <cellStyle name="Grey 8" xfId="13772"/>
    <cellStyle name="Grey 9" xfId="13773"/>
    <cellStyle name="Grey_(C) WHE Proforma with ITC cash grant 10 Yr Amort_for deferral_102809" xfId="13774"/>
    <cellStyle name="g-tota - Style7" xfId="13775"/>
    <cellStyle name="Header" xfId="13776"/>
    <cellStyle name="Header1" xfId="13777"/>
    <cellStyle name="Header1 2" xfId="13778"/>
    <cellStyle name="Header1 2 2" xfId="13779"/>
    <cellStyle name="Header1 3" xfId="13780"/>
    <cellStyle name="Header1 3 2" xfId="13781"/>
    <cellStyle name="Header1 4" xfId="13782"/>
    <cellStyle name="Header1_AURORA Total New" xfId="13783"/>
    <cellStyle name="Header2" xfId="13784"/>
    <cellStyle name="Header2 2" xfId="13785"/>
    <cellStyle name="Header2 2 2" xfId="13786"/>
    <cellStyle name="Header2 2 2 2" xfId="13787"/>
    <cellStyle name="Header2 2 2 3" xfId="13788"/>
    <cellStyle name="Header2 2 3" xfId="13789"/>
    <cellStyle name="Header2 2 4" xfId="13790"/>
    <cellStyle name="Header2 2 5" xfId="13791"/>
    <cellStyle name="Header2 3" xfId="13792"/>
    <cellStyle name="Header2 3 2" xfId="13793"/>
    <cellStyle name="Header2 3 2 2" xfId="13794"/>
    <cellStyle name="Header2 3 2 3" xfId="13795"/>
    <cellStyle name="Header2 3 2 4" xfId="13796"/>
    <cellStyle name="Header2 3 2 5" xfId="13797"/>
    <cellStyle name="Header2 4" xfId="13798"/>
    <cellStyle name="Header2 4 2" xfId="13799"/>
    <cellStyle name="Header2 4 3" xfId="13800"/>
    <cellStyle name="Header2 4 4" xfId="13801"/>
    <cellStyle name="Header2 4 5" xfId="13802"/>
    <cellStyle name="Header2 5" xfId="13803"/>
    <cellStyle name="Header2 5 2" xfId="13804"/>
    <cellStyle name="Header2 5 2 2" xfId="13805"/>
    <cellStyle name="Header2 5 3" xfId="13806"/>
    <cellStyle name="Header2 6" xfId="13807"/>
    <cellStyle name="Header2 6 2" xfId="13808"/>
    <cellStyle name="Header2 6 2 2" xfId="13809"/>
    <cellStyle name="Header2 6 3" xfId="13810"/>
    <cellStyle name="Header2 7" xfId="13811"/>
    <cellStyle name="Header2 7 2" xfId="13812"/>
    <cellStyle name="Header2 8" xfId="13813"/>
    <cellStyle name="Header2_AURORA Total New" xfId="13814"/>
    <cellStyle name="Heading" xfId="13815"/>
    <cellStyle name="Heading 1 10" xfId="13816"/>
    <cellStyle name="Heading 1 11" xfId="13817"/>
    <cellStyle name="Heading 1 12" xfId="13818"/>
    <cellStyle name="Heading 1 13" xfId="13819"/>
    <cellStyle name="Heading 1 14" xfId="13820"/>
    <cellStyle name="Heading 1 15" xfId="13821"/>
    <cellStyle name="Heading 1 16" xfId="13822"/>
    <cellStyle name="Heading 1 17" xfId="13823"/>
    <cellStyle name="Heading 1 18" xfId="13824"/>
    <cellStyle name="Heading 1 19" xfId="13825"/>
    <cellStyle name="Heading 1 2" xfId="13826"/>
    <cellStyle name="Heading 1 2 2" xfId="13827"/>
    <cellStyle name="Heading 1 2 2 2" xfId="13828"/>
    <cellStyle name="Heading 1 2 3" xfId="13829"/>
    <cellStyle name="Heading 1 2 3 2" xfId="13830"/>
    <cellStyle name="Heading 1 2 3 3" xfId="13831"/>
    <cellStyle name="Heading 1 2 3 3 2" xfId="13832"/>
    <cellStyle name="Heading 1 2 3 4" xfId="13833"/>
    <cellStyle name="Heading 1 2 3 4 2" xfId="13834"/>
    <cellStyle name="Heading 1 2 4" xfId="13835"/>
    <cellStyle name="Heading 1 2 5" xfId="13836"/>
    <cellStyle name="Heading 1 20" xfId="13837"/>
    <cellStyle name="Heading 1 21" xfId="13838"/>
    <cellStyle name="Heading 1 22" xfId="13839"/>
    <cellStyle name="Heading 1 23" xfId="13840"/>
    <cellStyle name="Heading 1 24" xfId="13841"/>
    <cellStyle name="Heading 1 25" xfId="13842"/>
    <cellStyle name="Heading 1 26" xfId="13843"/>
    <cellStyle name="Heading 1 27" xfId="13844"/>
    <cellStyle name="Heading 1 28" xfId="13845"/>
    <cellStyle name="Heading 1 29" xfId="13846"/>
    <cellStyle name="Heading 1 3" xfId="13847"/>
    <cellStyle name="Heading 1 3 2" xfId="13848"/>
    <cellStyle name="Heading 1 3 3" xfId="13849"/>
    <cellStyle name="Heading 1 3 3 2" xfId="13850"/>
    <cellStyle name="Heading 1 3 4" xfId="13851"/>
    <cellStyle name="Heading 1 3 4 2" xfId="13852"/>
    <cellStyle name="Heading 1 3 5" xfId="13853"/>
    <cellStyle name="Heading 1 30" xfId="13854"/>
    <cellStyle name="Heading 1 31" xfId="13855"/>
    <cellStyle name="Heading 1 32" xfId="13856"/>
    <cellStyle name="Heading 1 33" xfId="13857"/>
    <cellStyle name="Heading 1 34" xfId="13858"/>
    <cellStyle name="Heading 1 35" xfId="13859"/>
    <cellStyle name="Heading 1 36" xfId="13860"/>
    <cellStyle name="Heading 1 37" xfId="13861"/>
    <cellStyle name="Heading 1 38" xfId="13862"/>
    <cellStyle name="Heading 1 39" xfId="13863"/>
    <cellStyle name="Heading 1 4" xfId="13864"/>
    <cellStyle name="Heading 1 4 2" xfId="13865"/>
    <cellStyle name="Heading 1 4 3" xfId="13866"/>
    <cellStyle name="Heading 1 40" xfId="13867"/>
    <cellStyle name="Heading 1 41" xfId="13868"/>
    <cellStyle name="Heading 1 42" xfId="13869"/>
    <cellStyle name="Heading 1 43" xfId="13870"/>
    <cellStyle name="Heading 1 44" xfId="13871"/>
    <cellStyle name="Heading 1 45" xfId="13872"/>
    <cellStyle name="Heading 1 46" xfId="13873"/>
    <cellStyle name="Heading 1 47" xfId="13874"/>
    <cellStyle name="Heading 1 48" xfId="13875"/>
    <cellStyle name="Heading 1 49" xfId="13876"/>
    <cellStyle name="Heading 1 5" xfId="13877"/>
    <cellStyle name="Heading 1 5 2" xfId="13878"/>
    <cellStyle name="Heading 1 50" xfId="13879"/>
    <cellStyle name="Heading 1 51" xfId="13880"/>
    <cellStyle name="Heading 1 52" xfId="13881"/>
    <cellStyle name="Heading 1 53" xfId="13882"/>
    <cellStyle name="Heading 1 54" xfId="13883"/>
    <cellStyle name="Heading 1 55" xfId="13884"/>
    <cellStyle name="Heading 1 56" xfId="13885"/>
    <cellStyle name="Heading 1 57" xfId="13886"/>
    <cellStyle name="Heading 1 58" xfId="13887"/>
    <cellStyle name="Heading 1 59" xfId="13888"/>
    <cellStyle name="Heading 1 6" xfId="13889"/>
    <cellStyle name="Heading 1 6 2" xfId="13890"/>
    <cellStyle name="Heading 1 60" xfId="13891"/>
    <cellStyle name="Heading 1 61" xfId="13892"/>
    <cellStyle name="Heading 1 62" xfId="13893"/>
    <cellStyle name="Heading 1 63" xfId="13894"/>
    <cellStyle name="Heading 1 64" xfId="13895"/>
    <cellStyle name="Heading 1 65" xfId="13896"/>
    <cellStyle name="Heading 1 7" xfId="13897"/>
    <cellStyle name="Heading 1 8" xfId="13898"/>
    <cellStyle name="Heading 1 9" xfId="13899"/>
    <cellStyle name="Heading 1 9 2" xfId="13900"/>
    <cellStyle name="Heading 1 9 3" xfId="13901"/>
    <cellStyle name="Heading 2 10" xfId="13902"/>
    <cellStyle name="Heading 2 11" xfId="13903"/>
    <cellStyle name="Heading 2 12" xfId="13904"/>
    <cellStyle name="Heading 2 13" xfId="13905"/>
    <cellStyle name="Heading 2 14" xfId="13906"/>
    <cellStyle name="Heading 2 15" xfId="13907"/>
    <cellStyle name="Heading 2 16" xfId="13908"/>
    <cellStyle name="Heading 2 17" xfId="13909"/>
    <cellStyle name="Heading 2 18" xfId="13910"/>
    <cellStyle name="Heading 2 19" xfId="13911"/>
    <cellStyle name="Heading 2 2" xfId="13912"/>
    <cellStyle name="Heading 2 2 2" xfId="13913"/>
    <cellStyle name="Heading 2 2 2 2" xfId="13914"/>
    <cellStyle name="Heading 2 2 3" xfId="13915"/>
    <cellStyle name="Heading 2 2 3 2" xfId="13916"/>
    <cellStyle name="Heading 2 2 3 3" xfId="13917"/>
    <cellStyle name="Heading 2 2 3 3 2" xfId="13918"/>
    <cellStyle name="Heading 2 2 3 4" xfId="13919"/>
    <cellStyle name="Heading 2 2 3 4 2" xfId="13920"/>
    <cellStyle name="Heading 2 2 4" xfId="13921"/>
    <cellStyle name="Heading 2 2 5" xfId="13922"/>
    <cellStyle name="Heading 2 20" xfId="13923"/>
    <cellStyle name="Heading 2 21" xfId="13924"/>
    <cellStyle name="Heading 2 22" xfId="13925"/>
    <cellStyle name="Heading 2 23" xfId="13926"/>
    <cellStyle name="Heading 2 24" xfId="13927"/>
    <cellStyle name="Heading 2 25" xfId="13928"/>
    <cellStyle name="Heading 2 26" xfId="13929"/>
    <cellStyle name="Heading 2 27" xfId="13930"/>
    <cellStyle name="Heading 2 28" xfId="13931"/>
    <cellStyle name="Heading 2 29" xfId="13932"/>
    <cellStyle name="Heading 2 3" xfId="13933"/>
    <cellStyle name="Heading 2 3 2" xfId="13934"/>
    <cellStyle name="Heading 2 3 3" xfId="13935"/>
    <cellStyle name="Heading 2 3 3 2" xfId="13936"/>
    <cellStyle name="Heading 2 3 4" xfId="13937"/>
    <cellStyle name="Heading 2 3 4 2" xfId="13938"/>
    <cellStyle name="Heading 2 3 5" xfId="13939"/>
    <cellStyle name="Heading 2 30" xfId="13940"/>
    <cellStyle name="Heading 2 31" xfId="13941"/>
    <cellStyle name="Heading 2 32" xfId="13942"/>
    <cellStyle name="Heading 2 33" xfId="13943"/>
    <cellStyle name="Heading 2 34" xfId="13944"/>
    <cellStyle name="Heading 2 35" xfId="13945"/>
    <cellStyle name="Heading 2 36" xfId="13946"/>
    <cellStyle name="Heading 2 37" xfId="13947"/>
    <cellStyle name="Heading 2 38" xfId="13948"/>
    <cellStyle name="Heading 2 39" xfId="13949"/>
    <cellStyle name="Heading 2 4" xfId="13950"/>
    <cellStyle name="Heading 2 4 2" xfId="13951"/>
    <cellStyle name="Heading 2 4 3" xfId="13952"/>
    <cellStyle name="Heading 2 40" xfId="13953"/>
    <cellStyle name="Heading 2 41" xfId="13954"/>
    <cellStyle name="Heading 2 42" xfId="13955"/>
    <cellStyle name="Heading 2 43" xfId="13956"/>
    <cellStyle name="Heading 2 44" xfId="13957"/>
    <cellStyle name="Heading 2 45" xfId="13958"/>
    <cellStyle name="Heading 2 46" xfId="13959"/>
    <cellStyle name="Heading 2 47" xfId="13960"/>
    <cellStyle name="Heading 2 48" xfId="13961"/>
    <cellStyle name="Heading 2 49" xfId="13962"/>
    <cellStyle name="Heading 2 5" xfId="13963"/>
    <cellStyle name="Heading 2 5 2" xfId="13964"/>
    <cellStyle name="Heading 2 50" xfId="13965"/>
    <cellStyle name="Heading 2 51" xfId="13966"/>
    <cellStyle name="Heading 2 52" xfId="13967"/>
    <cellStyle name="Heading 2 53" xfId="13968"/>
    <cellStyle name="Heading 2 54" xfId="13969"/>
    <cellStyle name="Heading 2 55" xfId="13970"/>
    <cellStyle name="Heading 2 56" xfId="13971"/>
    <cellStyle name="Heading 2 57" xfId="13972"/>
    <cellStyle name="Heading 2 58" xfId="13973"/>
    <cellStyle name="Heading 2 59" xfId="13974"/>
    <cellStyle name="Heading 2 6" xfId="13975"/>
    <cellStyle name="Heading 2 6 2" xfId="13976"/>
    <cellStyle name="Heading 2 60" xfId="13977"/>
    <cellStyle name="Heading 2 61" xfId="13978"/>
    <cellStyle name="Heading 2 62" xfId="13979"/>
    <cellStyle name="Heading 2 63" xfId="13980"/>
    <cellStyle name="Heading 2 64" xfId="13981"/>
    <cellStyle name="Heading 2 65" xfId="13982"/>
    <cellStyle name="Heading 2 7" xfId="13983"/>
    <cellStyle name="Heading 2 8" xfId="13984"/>
    <cellStyle name="Heading 2 9" xfId="13985"/>
    <cellStyle name="Heading 2 9 2" xfId="13986"/>
    <cellStyle name="Heading 2 9 3" xfId="13987"/>
    <cellStyle name="Heading 3 10" xfId="13988"/>
    <cellStyle name="Heading 3 11" xfId="13989"/>
    <cellStyle name="Heading 3 12" xfId="13990"/>
    <cellStyle name="Heading 3 13" xfId="13991"/>
    <cellStyle name="Heading 3 14" xfId="13992"/>
    <cellStyle name="Heading 3 15" xfId="13993"/>
    <cellStyle name="Heading 3 16" xfId="13994"/>
    <cellStyle name="Heading 3 17" xfId="13995"/>
    <cellStyle name="Heading 3 18" xfId="13996"/>
    <cellStyle name="Heading 3 19" xfId="13997"/>
    <cellStyle name="Heading 3 2" xfId="13998"/>
    <cellStyle name="Heading 3 2 2" xfId="13999"/>
    <cellStyle name="Heading 3 2 2 2" xfId="14000"/>
    <cellStyle name="Heading 3 2 3" xfId="14001"/>
    <cellStyle name="Heading 3 2 4" xfId="14002"/>
    <cellStyle name="Heading 3 20" xfId="14003"/>
    <cellStyle name="Heading 3 21" xfId="14004"/>
    <cellStyle name="Heading 3 22" xfId="14005"/>
    <cellStyle name="Heading 3 23" xfId="14006"/>
    <cellStyle name="Heading 3 24" xfId="14007"/>
    <cellStyle name="Heading 3 25" xfId="14008"/>
    <cellStyle name="Heading 3 26" xfId="14009"/>
    <cellStyle name="Heading 3 27" xfId="14010"/>
    <cellStyle name="Heading 3 28" xfId="14011"/>
    <cellStyle name="Heading 3 29" xfId="14012"/>
    <cellStyle name="Heading 3 3" xfId="14013"/>
    <cellStyle name="Heading 3 3 2" xfId="14014"/>
    <cellStyle name="Heading 3 3 3" xfId="14015"/>
    <cellStyle name="Heading 3 3 3 2" xfId="14016"/>
    <cellStyle name="Heading 3 3 4" xfId="14017"/>
    <cellStyle name="Heading 3 3 4 2" xfId="14018"/>
    <cellStyle name="Heading 3 30" xfId="14019"/>
    <cellStyle name="Heading 3 31" xfId="14020"/>
    <cellStyle name="Heading 3 32" xfId="14021"/>
    <cellStyle name="Heading 3 33" xfId="14022"/>
    <cellStyle name="Heading 3 34" xfId="14023"/>
    <cellStyle name="Heading 3 35" xfId="14024"/>
    <cellStyle name="Heading 3 36" xfId="14025"/>
    <cellStyle name="Heading 3 37" xfId="14026"/>
    <cellStyle name="Heading 3 38" xfId="14027"/>
    <cellStyle name="Heading 3 39" xfId="14028"/>
    <cellStyle name="Heading 3 4" xfId="14029"/>
    <cellStyle name="Heading 3 4 2" xfId="14030"/>
    <cellStyle name="Heading 3 40" xfId="14031"/>
    <cellStyle name="Heading 3 41" xfId="14032"/>
    <cellStyle name="Heading 3 42" xfId="14033"/>
    <cellStyle name="Heading 3 43" xfId="14034"/>
    <cellStyle name="Heading 3 44" xfId="14035"/>
    <cellStyle name="Heading 3 45" xfId="14036"/>
    <cellStyle name="Heading 3 46" xfId="14037"/>
    <cellStyle name="Heading 3 47" xfId="14038"/>
    <cellStyle name="Heading 3 48" xfId="14039"/>
    <cellStyle name="Heading 3 49" xfId="14040"/>
    <cellStyle name="Heading 3 5" xfId="14041"/>
    <cellStyle name="Heading 3 5 2" xfId="14042"/>
    <cellStyle name="Heading 3 50" xfId="14043"/>
    <cellStyle name="Heading 3 51" xfId="14044"/>
    <cellStyle name="Heading 3 52" xfId="14045"/>
    <cellStyle name="Heading 3 53" xfId="14046"/>
    <cellStyle name="Heading 3 54" xfId="14047"/>
    <cellStyle name="Heading 3 55" xfId="14048"/>
    <cellStyle name="Heading 3 56" xfId="14049"/>
    <cellStyle name="Heading 3 57" xfId="14050"/>
    <cellStyle name="Heading 3 58" xfId="14051"/>
    <cellStyle name="Heading 3 59" xfId="14052"/>
    <cellStyle name="Heading 3 6" xfId="14053"/>
    <cellStyle name="Heading 3 6 2" xfId="14054"/>
    <cellStyle name="Heading 3 60" xfId="14055"/>
    <cellStyle name="Heading 3 61" xfId="14056"/>
    <cellStyle name="Heading 3 62" xfId="14057"/>
    <cellStyle name="Heading 3 63" xfId="14058"/>
    <cellStyle name="Heading 3 64" xfId="14059"/>
    <cellStyle name="Heading 3 7" xfId="14060"/>
    <cellStyle name="Heading 3 7 2" xfId="14061"/>
    <cellStyle name="Heading 3 8" xfId="14062"/>
    <cellStyle name="Heading 3 9" xfId="14063"/>
    <cellStyle name="Heading 4 10" xfId="14064"/>
    <cellStyle name="Heading 4 11" xfId="14065"/>
    <cellStyle name="Heading 4 12" xfId="14066"/>
    <cellStyle name="Heading 4 13" xfId="14067"/>
    <cellStyle name="Heading 4 14" xfId="14068"/>
    <cellStyle name="Heading 4 15" xfId="14069"/>
    <cellStyle name="Heading 4 16" xfId="14070"/>
    <cellStyle name="Heading 4 17" xfId="14071"/>
    <cellStyle name="Heading 4 18" xfId="14072"/>
    <cellStyle name="Heading 4 19" xfId="14073"/>
    <cellStyle name="Heading 4 2" xfId="14074"/>
    <cellStyle name="Heading 4 2 2" xfId="14075"/>
    <cellStyle name="Heading 4 2 2 2" xfId="14076"/>
    <cellStyle name="Heading 4 2 3" xfId="14077"/>
    <cellStyle name="Heading 4 2 4" xfId="14078"/>
    <cellStyle name="Heading 4 20" xfId="14079"/>
    <cellStyle name="Heading 4 21" xfId="14080"/>
    <cellStyle name="Heading 4 22" xfId="14081"/>
    <cellStyle name="Heading 4 23" xfId="14082"/>
    <cellStyle name="Heading 4 24" xfId="14083"/>
    <cellStyle name="Heading 4 25" xfId="14084"/>
    <cellStyle name="Heading 4 26" xfId="14085"/>
    <cellStyle name="Heading 4 27" xfId="14086"/>
    <cellStyle name="Heading 4 28" xfId="14087"/>
    <cellStyle name="Heading 4 29" xfId="14088"/>
    <cellStyle name="Heading 4 3" xfId="14089"/>
    <cellStyle name="Heading 4 3 2" xfId="14090"/>
    <cellStyle name="Heading 4 3 3" xfId="14091"/>
    <cellStyle name="Heading 4 3 3 2" xfId="14092"/>
    <cellStyle name="Heading 4 3 4" xfId="14093"/>
    <cellStyle name="Heading 4 3 4 2" xfId="14094"/>
    <cellStyle name="Heading 4 30" xfId="14095"/>
    <cellStyle name="Heading 4 31" xfId="14096"/>
    <cellStyle name="Heading 4 32" xfId="14097"/>
    <cellStyle name="Heading 4 33" xfId="14098"/>
    <cellStyle name="Heading 4 34" xfId="14099"/>
    <cellStyle name="Heading 4 35" xfId="14100"/>
    <cellStyle name="Heading 4 36" xfId="14101"/>
    <cellStyle name="Heading 4 37" xfId="14102"/>
    <cellStyle name="Heading 4 38" xfId="14103"/>
    <cellStyle name="Heading 4 39" xfId="14104"/>
    <cellStyle name="Heading 4 4" xfId="14105"/>
    <cellStyle name="Heading 4 4 2" xfId="14106"/>
    <cellStyle name="Heading 4 40" xfId="14107"/>
    <cellStyle name="Heading 4 41" xfId="14108"/>
    <cellStyle name="Heading 4 42" xfId="14109"/>
    <cellStyle name="Heading 4 43" xfId="14110"/>
    <cellStyle name="Heading 4 44" xfId="14111"/>
    <cellStyle name="Heading 4 45" xfId="14112"/>
    <cellStyle name="Heading 4 46" xfId="14113"/>
    <cellStyle name="Heading 4 47" xfId="14114"/>
    <cellStyle name="Heading 4 48" xfId="14115"/>
    <cellStyle name="Heading 4 49" xfId="14116"/>
    <cellStyle name="Heading 4 5" xfId="14117"/>
    <cellStyle name="Heading 4 5 2" xfId="14118"/>
    <cellStyle name="Heading 4 50" xfId="14119"/>
    <cellStyle name="Heading 4 51" xfId="14120"/>
    <cellStyle name="Heading 4 52" xfId="14121"/>
    <cellStyle name="Heading 4 53" xfId="14122"/>
    <cellStyle name="Heading 4 54" xfId="14123"/>
    <cellStyle name="Heading 4 55" xfId="14124"/>
    <cellStyle name="Heading 4 56" xfId="14125"/>
    <cellStyle name="Heading 4 57" xfId="14126"/>
    <cellStyle name="Heading 4 58" xfId="14127"/>
    <cellStyle name="Heading 4 59" xfId="14128"/>
    <cellStyle name="Heading 4 6" xfId="14129"/>
    <cellStyle name="Heading 4 6 2" xfId="14130"/>
    <cellStyle name="Heading 4 60" xfId="14131"/>
    <cellStyle name="Heading 4 61" xfId="14132"/>
    <cellStyle name="Heading 4 62" xfId="14133"/>
    <cellStyle name="Heading 4 63" xfId="14134"/>
    <cellStyle name="Heading 4 64" xfId="14135"/>
    <cellStyle name="Heading 4 7" xfId="14136"/>
    <cellStyle name="Heading 4 7 2" xfId="14137"/>
    <cellStyle name="Heading 4 8" xfId="14138"/>
    <cellStyle name="Heading 4 9" xfId="14139"/>
    <cellStyle name="Heading1" xfId="14140"/>
    <cellStyle name="Heading1 2" xfId="14141"/>
    <cellStyle name="Heading1 2 2" xfId="14142"/>
    <cellStyle name="Heading1 3" xfId="14143"/>
    <cellStyle name="Heading1 3 2" xfId="14144"/>
    <cellStyle name="Heading1 4" xfId="14145"/>
    <cellStyle name="Heading1 5" xfId="14146"/>
    <cellStyle name="Heading1 6" xfId="14147"/>
    <cellStyle name="Heading1 7" xfId="14148"/>
    <cellStyle name="Heading1 8" xfId="14149"/>
    <cellStyle name="Heading1 9" xfId="14150"/>
    <cellStyle name="Heading1_4.32E Depreciation Study Robs file" xfId="14151"/>
    <cellStyle name="Heading2" xfId="14152"/>
    <cellStyle name="Heading2 2" xfId="14153"/>
    <cellStyle name="Heading2 2 2" xfId="14154"/>
    <cellStyle name="Heading2 3" xfId="14155"/>
    <cellStyle name="Heading2 3 2" xfId="14156"/>
    <cellStyle name="Heading2 4" xfId="14157"/>
    <cellStyle name="Heading2 5" xfId="14158"/>
    <cellStyle name="Heading2 6" xfId="14159"/>
    <cellStyle name="Heading2 7" xfId="14160"/>
    <cellStyle name="Heading2 8" xfId="14161"/>
    <cellStyle name="Heading2 9" xfId="14162"/>
    <cellStyle name="Heading2_4.32E Depreciation Study Robs file" xfId="14163"/>
    <cellStyle name="HeadlineStyle" xfId="14164"/>
    <cellStyle name="HeadlineStyle 2" xfId="14165"/>
    <cellStyle name="HeadlineStyleJustified" xfId="14166"/>
    <cellStyle name="HeadlineStyleJustified 2" xfId="14167"/>
    <cellStyle name="Hyperlink 2" xfId="14168"/>
    <cellStyle name="Hyperlink 2 2" xfId="14169"/>
    <cellStyle name="Hyperlink 3" xfId="14170"/>
    <cellStyle name="Hyperlink 3 2" xfId="14171"/>
    <cellStyle name="Input [yellow]" xfId="14172"/>
    <cellStyle name="Input [yellow] 10" xfId="14173"/>
    <cellStyle name="Input [yellow] 10 2" xfId="14174"/>
    <cellStyle name="Input [yellow] 11" xfId="14175"/>
    <cellStyle name="Input [yellow] 12" xfId="14176"/>
    <cellStyle name="Input [yellow] 2" xfId="14177"/>
    <cellStyle name="Input [yellow] 2 2" xfId="14178"/>
    <cellStyle name="Input [yellow] 2 2 2" xfId="14179"/>
    <cellStyle name="Input [yellow] 2 2 2 2" xfId="14180"/>
    <cellStyle name="Input [yellow] 2 2 2 3" xfId="14181"/>
    <cellStyle name="Input [yellow] 2 2 3" xfId="14182"/>
    <cellStyle name="Input [yellow] 2 2 4" xfId="14183"/>
    <cellStyle name="Input [yellow] 2 2 5" xfId="14184"/>
    <cellStyle name="Input [yellow] 2 2 6" xfId="14185"/>
    <cellStyle name="Input [yellow] 2 3" xfId="14186"/>
    <cellStyle name="Input [yellow] 2 3 2" xfId="14187"/>
    <cellStyle name="Input [yellow] 2 3 2 2" xfId="14188"/>
    <cellStyle name="Input [yellow] 2 3 2 3" xfId="14189"/>
    <cellStyle name="Input [yellow] 2 3 3" xfId="14190"/>
    <cellStyle name="Input [yellow] 2 3 4" xfId="14191"/>
    <cellStyle name="Input [yellow] 2 3 5" xfId="14192"/>
    <cellStyle name="Input [yellow] 2 3 6" xfId="14193"/>
    <cellStyle name="Input [yellow] 2 4" xfId="14194"/>
    <cellStyle name="Input [yellow] 2 4 2" xfId="14195"/>
    <cellStyle name="Input [yellow] 2 4 2 2" xfId="14196"/>
    <cellStyle name="Input [yellow] 2 4 3" xfId="14197"/>
    <cellStyle name="Input [yellow] 2 5" xfId="14198"/>
    <cellStyle name="Input [yellow] 2 5 2" xfId="14199"/>
    <cellStyle name="Input [yellow] 2 5 2 2" xfId="14200"/>
    <cellStyle name="Input [yellow] 2 5 3" xfId="14201"/>
    <cellStyle name="Input [yellow] 2 6" xfId="14202"/>
    <cellStyle name="Input [yellow] 2 6 2" xfId="14203"/>
    <cellStyle name="Input [yellow] 2 7" xfId="14204"/>
    <cellStyle name="Input [yellow] 3" xfId="14205"/>
    <cellStyle name="Input [yellow] 3 2" xfId="14206"/>
    <cellStyle name="Input [yellow] 3 2 2" xfId="14207"/>
    <cellStyle name="Input [yellow] 3 2 2 2" xfId="14208"/>
    <cellStyle name="Input [yellow] 3 2 2 3" xfId="14209"/>
    <cellStyle name="Input [yellow] 3 2 3" xfId="14210"/>
    <cellStyle name="Input [yellow] 3 2 4" xfId="14211"/>
    <cellStyle name="Input [yellow] 3 2 5" xfId="14212"/>
    <cellStyle name="Input [yellow] 3 2 6" xfId="14213"/>
    <cellStyle name="Input [yellow] 3 3" xfId="14214"/>
    <cellStyle name="Input [yellow] 3 3 2" xfId="14215"/>
    <cellStyle name="Input [yellow] 3 3 2 2" xfId="14216"/>
    <cellStyle name="Input [yellow] 3 3 2 3" xfId="14217"/>
    <cellStyle name="Input [yellow] 3 3 3" xfId="14218"/>
    <cellStyle name="Input [yellow] 3 3 4" xfId="14219"/>
    <cellStyle name="Input [yellow] 3 3 5" xfId="14220"/>
    <cellStyle name="Input [yellow] 3 3 6" xfId="14221"/>
    <cellStyle name="Input [yellow] 3 4" xfId="14222"/>
    <cellStyle name="Input [yellow] 3 4 2" xfId="14223"/>
    <cellStyle name="Input [yellow] 3 4 2 2" xfId="14224"/>
    <cellStyle name="Input [yellow] 3 4 3" xfId="14225"/>
    <cellStyle name="Input [yellow] 3 5" xfId="14226"/>
    <cellStyle name="Input [yellow] 3 5 2" xfId="14227"/>
    <cellStyle name="Input [yellow] 3 5 2 2" xfId="14228"/>
    <cellStyle name="Input [yellow] 3 5 3" xfId="14229"/>
    <cellStyle name="Input [yellow] 3 6" xfId="14230"/>
    <cellStyle name="Input [yellow] 3 6 2" xfId="14231"/>
    <cellStyle name="Input [yellow] 3 7" xfId="14232"/>
    <cellStyle name="Input [yellow] 4" xfId="14233"/>
    <cellStyle name="Input [yellow] 4 2" xfId="14234"/>
    <cellStyle name="Input [yellow] 4 2 2" xfId="14235"/>
    <cellStyle name="Input [yellow] 4 2 2 2" xfId="14236"/>
    <cellStyle name="Input [yellow] 4 2 2 3" xfId="14237"/>
    <cellStyle name="Input [yellow] 4 2 3" xfId="14238"/>
    <cellStyle name="Input [yellow] 4 2 4" xfId="14239"/>
    <cellStyle name="Input [yellow] 4 2 5" xfId="14240"/>
    <cellStyle name="Input [yellow] 4 2 6" xfId="14241"/>
    <cellStyle name="Input [yellow] 4 3" xfId="14242"/>
    <cellStyle name="Input [yellow] 4 3 2" xfId="14243"/>
    <cellStyle name="Input [yellow] 4 3 2 2" xfId="14244"/>
    <cellStyle name="Input [yellow] 4 3 2 3" xfId="14245"/>
    <cellStyle name="Input [yellow] 4 3 3" xfId="14246"/>
    <cellStyle name="Input [yellow] 4 3 4" xfId="14247"/>
    <cellStyle name="Input [yellow] 4 3 5" xfId="14248"/>
    <cellStyle name="Input [yellow] 4 3 6" xfId="14249"/>
    <cellStyle name="Input [yellow] 4 4" xfId="14250"/>
    <cellStyle name="Input [yellow] 4 4 2" xfId="14251"/>
    <cellStyle name="Input [yellow] 4 4 2 2" xfId="14252"/>
    <cellStyle name="Input [yellow] 4 4 3" xfId="14253"/>
    <cellStyle name="Input [yellow] 4 5" xfId="14254"/>
    <cellStyle name="Input [yellow] 4 5 2" xfId="14255"/>
    <cellStyle name="Input [yellow] 4 5 2 2" xfId="14256"/>
    <cellStyle name="Input [yellow] 4 5 3" xfId="14257"/>
    <cellStyle name="Input [yellow] 4 6" xfId="14258"/>
    <cellStyle name="Input [yellow] 4 6 2" xfId="14259"/>
    <cellStyle name="Input [yellow] 4 7" xfId="14260"/>
    <cellStyle name="Input [yellow] 5" xfId="14261"/>
    <cellStyle name="Input [yellow] 5 2" xfId="14262"/>
    <cellStyle name="Input [yellow] 5 2 2" xfId="14263"/>
    <cellStyle name="Input [yellow] 5 2 3" xfId="14264"/>
    <cellStyle name="Input [yellow] 5 2 4" xfId="14265"/>
    <cellStyle name="Input [yellow] 5 2 5" xfId="14266"/>
    <cellStyle name="Input [yellow] 5 3" xfId="14267"/>
    <cellStyle name="Input [yellow] 5 3 2" xfId="14268"/>
    <cellStyle name="Input [yellow] 5 4" xfId="14269"/>
    <cellStyle name="Input [yellow] 6" xfId="14270"/>
    <cellStyle name="Input [yellow] 6 2" xfId="14271"/>
    <cellStyle name="Input [yellow] 6 2 2" xfId="14272"/>
    <cellStyle name="Input [yellow] 6 2 3" xfId="14273"/>
    <cellStyle name="Input [yellow] 6 3" xfId="14274"/>
    <cellStyle name="Input [yellow] 6 4" xfId="14275"/>
    <cellStyle name="Input [yellow] 6 5" xfId="14276"/>
    <cellStyle name="Input [yellow] 6 6" xfId="14277"/>
    <cellStyle name="Input [yellow] 7" xfId="14278"/>
    <cellStyle name="Input [yellow] 7 2" xfId="14279"/>
    <cellStyle name="Input [yellow] 7 2 2" xfId="14280"/>
    <cellStyle name="Input [yellow] 7 3" xfId="14281"/>
    <cellStyle name="Input [yellow] 8" xfId="14282"/>
    <cellStyle name="Input [yellow] 8 2" xfId="14283"/>
    <cellStyle name="Input [yellow] 8 2 2" xfId="14284"/>
    <cellStyle name="Input [yellow] 8 3" xfId="14285"/>
    <cellStyle name="Input [yellow] 9" xfId="14286"/>
    <cellStyle name="Input [yellow] 9 2" xfId="14287"/>
    <cellStyle name="Input [yellow] 9 2 2" xfId="14288"/>
    <cellStyle name="Input [yellow] 9 3" xfId="14289"/>
    <cellStyle name="Input [yellow]_(C) WHE Proforma with ITC cash grant 10 Yr Amort_for deferral_102809" xfId="14290"/>
    <cellStyle name="Input 10" xfId="14291"/>
    <cellStyle name="Input 10 2" xfId="14292"/>
    <cellStyle name="Input 10 3" xfId="14293"/>
    <cellStyle name="Input 10 4" xfId="14294"/>
    <cellStyle name="Input 10 5" xfId="14295"/>
    <cellStyle name="Input 10 6" xfId="14296"/>
    <cellStyle name="Input 11" xfId="14297"/>
    <cellStyle name="Input 11 2" xfId="14298"/>
    <cellStyle name="Input 12" xfId="14299"/>
    <cellStyle name="Input 12 2" xfId="14300"/>
    <cellStyle name="Input 13" xfId="14301"/>
    <cellStyle name="Input 13 2" xfId="14302"/>
    <cellStyle name="Input 13 3" xfId="14303"/>
    <cellStyle name="Input 13 4" xfId="14304"/>
    <cellStyle name="Input 13 5" xfId="14305"/>
    <cellStyle name="Input 13 6" xfId="14306"/>
    <cellStyle name="Input 14" xfId="14307"/>
    <cellStyle name="Input 14 2" xfId="14308"/>
    <cellStyle name="Input 14 3" xfId="14309"/>
    <cellStyle name="Input 14 4" xfId="14310"/>
    <cellStyle name="Input 14 5" xfId="14311"/>
    <cellStyle name="Input 14 6" xfId="14312"/>
    <cellStyle name="Input 15" xfId="14313"/>
    <cellStyle name="Input 15 2" xfId="14314"/>
    <cellStyle name="Input 16" xfId="14315"/>
    <cellStyle name="Input 16 2" xfId="14316"/>
    <cellStyle name="Input 17" xfId="14317"/>
    <cellStyle name="Input 17 2" xfId="14318"/>
    <cellStyle name="Input 18" xfId="14319"/>
    <cellStyle name="Input 18 2" xfId="14320"/>
    <cellStyle name="Input 18 3" xfId="14321"/>
    <cellStyle name="Input 19" xfId="14322"/>
    <cellStyle name="Input 19 2" xfId="14323"/>
    <cellStyle name="Input 19 3" xfId="14324"/>
    <cellStyle name="Input 2" xfId="14325"/>
    <cellStyle name="Input 2 2" xfId="14326"/>
    <cellStyle name="Input 2 2 2" xfId="14327"/>
    <cellStyle name="Input 2 2 2 2" xfId="14328"/>
    <cellStyle name="Input 2 2 2 3" xfId="14329"/>
    <cellStyle name="Input 2 2 2 4" xfId="14330"/>
    <cellStyle name="Input 2 2 2 5" xfId="14331"/>
    <cellStyle name="Input 2 2 3" xfId="14332"/>
    <cellStyle name="Input 2 2 3 2" xfId="14333"/>
    <cellStyle name="Input 2 2 4" xfId="14334"/>
    <cellStyle name="Input 2 3" xfId="14335"/>
    <cellStyle name="Input 2 3 2" xfId="14336"/>
    <cellStyle name="Input 2 4" xfId="14337"/>
    <cellStyle name="Input 2 5" xfId="14338"/>
    <cellStyle name="Input 2 6" xfId="14339"/>
    <cellStyle name="Input 2 7" xfId="14340"/>
    <cellStyle name="Input 2 8" xfId="14341"/>
    <cellStyle name="Input 20" xfId="14342"/>
    <cellStyle name="Input 20 2" xfId="14343"/>
    <cellStyle name="Input 21" xfId="14344"/>
    <cellStyle name="Input 21 2" xfId="14345"/>
    <cellStyle name="Input 22" xfId="14346"/>
    <cellStyle name="Input 22 2" xfId="14347"/>
    <cellStyle name="Input 23" xfId="14348"/>
    <cellStyle name="Input 23 2" xfId="14349"/>
    <cellStyle name="Input 24" xfId="14350"/>
    <cellStyle name="Input 24 2" xfId="14351"/>
    <cellStyle name="Input 25" xfId="14352"/>
    <cellStyle name="Input 25 2" xfId="14353"/>
    <cellStyle name="Input 26" xfId="14354"/>
    <cellStyle name="Input 26 2" xfId="14355"/>
    <cellStyle name="Input 27" xfId="14356"/>
    <cellStyle name="Input 27 2" xfId="14357"/>
    <cellStyle name="Input 28" xfId="14358"/>
    <cellStyle name="Input 28 2" xfId="14359"/>
    <cellStyle name="Input 29" xfId="14360"/>
    <cellStyle name="Input 3" xfId="14361"/>
    <cellStyle name="Input 3 2" xfId="14362"/>
    <cellStyle name="Input 3 3" xfId="14363"/>
    <cellStyle name="Input 3 3 2" xfId="14364"/>
    <cellStyle name="Input 3 3 3" xfId="14365"/>
    <cellStyle name="Input 3 3 4" xfId="14366"/>
    <cellStyle name="Input 3 4" xfId="14367"/>
    <cellStyle name="Input 3 4 2" xfId="14368"/>
    <cellStyle name="Input 3 5" xfId="14369"/>
    <cellStyle name="Input 3 5 2" xfId="14370"/>
    <cellStyle name="Input 3 6" xfId="14371"/>
    <cellStyle name="Input 3 7" xfId="14372"/>
    <cellStyle name="Input 3 8" xfId="14373"/>
    <cellStyle name="Input 3 9" xfId="14374"/>
    <cellStyle name="Input 30" xfId="14375"/>
    <cellStyle name="Input 31" xfId="14376"/>
    <cellStyle name="Input 32" xfId="14377"/>
    <cellStyle name="Input 33" xfId="14378"/>
    <cellStyle name="Input 34" xfId="14379"/>
    <cellStyle name="Input 35" xfId="14380"/>
    <cellStyle name="Input 36" xfId="14381"/>
    <cellStyle name="Input 37" xfId="14382"/>
    <cellStyle name="Input 38" xfId="14383"/>
    <cellStyle name="Input 39" xfId="14384"/>
    <cellStyle name="Input 4" xfId="14385"/>
    <cellStyle name="Input 4 2" xfId="14386"/>
    <cellStyle name="Input 4 3" xfId="14387"/>
    <cellStyle name="Input 4 3 2" xfId="14388"/>
    <cellStyle name="Input 4 3 3" xfId="14389"/>
    <cellStyle name="Input 4 3 4" xfId="14390"/>
    <cellStyle name="Input 4 4" xfId="14391"/>
    <cellStyle name="Input 4 4 2" xfId="14392"/>
    <cellStyle name="Input 4 5" xfId="14393"/>
    <cellStyle name="Input 40" xfId="14394"/>
    <cellStyle name="Input 41" xfId="14395"/>
    <cellStyle name="Input 42" xfId="14396"/>
    <cellStyle name="Input 43" xfId="14397"/>
    <cellStyle name="Input 44" xfId="14398"/>
    <cellStyle name="Input 45" xfId="14399"/>
    <cellStyle name="Input 46" xfId="14400"/>
    <cellStyle name="Input 47" xfId="14401"/>
    <cellStyle name="Input 48" xfId="14402"/>
    <cellStyle name="Input 49" xfId="14403"/>
    <cellStyle name="Input 5" xfId="14404"/>
    <cellStyle name="Input 5 2" xfId="14405"/>
    <cellStyle name="Input 5 3" xfId="14406"/>
    <cellStyle name="Input 5 4" xfId="14407"/>
    <cellStyle name="Input 50" xfId="14408"/>
    <cellStyle name="Input 51" xfId="14409"/>
    <cellStyle name="Input 52" xfId="14410"/>
    <cellStyle name="Input 53" xfId="14411"/>
    <cellStyle name="Input 54" xfId="14412"/>
    <cellStyle name="Input 55" xfId="14413"/>
    <cellStyle name="Input 56" xfId="14414"/>
    <cellStyle name="Input 57" xfId="14415"/>
    <cellStyle name="Input 58" xfId="14416"/>
    <cellStyle name="Input 59" xfId="14417"/>
    <cellStyle name="Input 6" xfId="14418"/>
    <cellStyle name="Input 6 2" xfId="14419"/>
    <cellStyle name="Input 6 3" xfId="14420"/>
    <cellStyle name="Input 6 4" xfId="14421"/>
    <cellStyle name="Input 60" xfId="14422"/>
    <cellStyle name="Input 61" xfId="14423"/>
    <cellStyle name="Input 62" xfId="14424"/>
    <cellStyle name="Input 63" xfId="14425"/>
    <cellStyle name="Input 64" xfId="14426"/>
    <cellStyle name="Input 65" xfId="14427"/>
    <cellStyle name="Input 66" xfId="14428"/>
    <cellStyle name="Input 7" xfId="14429"/>
    <cellStyle name="Input 7 2" xfId="14430"/>
    <cellStyle name="Input 7 3" xfId="14431"/>
    <cellStyle name="Input 7 4" xfId="14432"/>
    <cellStyle name="Input 8" xfId="14433"/>
    <cellStyle name="Input 8 2" xfId="14434"/>
    <cellStyle name="Input 8 3" xfId="14435"/>
    <cellStyle name="Input 8 4" xfId="14436"/>
    <cellStyle name="Input 9" xfId="14437"/>
    <cellStyle name="Input 9 2" xfId="14438"/>
    <cellStyle name="Input 9 3" xfId="14439"/>
    <cellStyle name="Input Cells" xfId="14440"/>
    <cellStyle name="Input Cells 2" xfId="14441"/>
    <cellStyle name="Input Cells 3" xfId="14442"/>
    <cellStyle name="Input Cells Percent" xfId="14443"/>
    <cellStyle name="Input Cells Percent 2" xfId="14444"/>
    <cellStyle name="Input Cells Percent 3" xfId="14445"/>
    <cellStyle name="Input Cells Percent_AURORA Total New" xfId="14446"/>
    <cellStyle name="Input Cells_3.05 Allocation Method 2010 GRC" xfId="14447"/>
    <cellStyle name="line b - Style6" xfId="14448"/>
    <cellStyle name="Lines" xfId="14449"/>
    <cellStyle name="Lines 2" xfId="14450"/>
    <cellStyle name="Lines 3" xfId="14451"/>
    <cellStyle name="Lines 4" xfId="14452"/>
    <cellStyle name="Lines_Electric Rev Req Model (2009 GRC) Rebuttal" xfId="14453"/>
    <cellStyle name="LINKED" xfId="14454"/>
    <cellStyle name="LINKED 2" xfId="14455"/>
    <cellStyle name="LINKED 2 2" xfId="14456"/>
    <cellStyle name="LINKED 3" xfId="14457"/>
    <cellStyle name="LINKED 4" xfId="14458"/>
    <cellStyle name="LINKED 5" xfId="14459"/>
    <cellStyle name="Linked Cell 10" xfId="14460"/>
    <cellStyle name="Linked Cell 11" xfId="14461"/>
    <cellStyle name="Linked Cell 12" xfId="14462"/>
    <cellStyle name="Linked Cell 13" xfId="14463"/>
    <cellStyle name="Linked Cell 14" xfId="14464"/>
    <cellStyle name="Linked Cell 15" xfId="14465"/>
    <cellStyle name="Linked Cell 16" xfId="14466"/>
    <cellStyle name="Linked Cell 17" xfId="14467"/>
    <cellStyle name="Linked Cell 18" xfId="14468"/>
    <cellStyle name="Linked Cell 19" xfId="14469"/>
    <cellStyle name="Linked Cell 2" xfId="14470"/>
    <cellStyle name="Linked Cell 2 2" xfId="14471"/>
    <cellStyle name="Linked Cell 2 2 2" xfId="14472"/>
    <cellStyle name="Linked Cell 2 3" xfId="14473"/>
    <cellStyle name="Linked Cell 2 4" xfId="14474"/>
    <cellStyle name="Linked Cell 20" xfId="14475"/>
    <cellStyle name="Linked Cell 21" xfId="14476"/>
    <cellStyle name="Linked Cell 22" xfId="14477"/>
    <cellStyle name="Linked Cell 23" xfId="14478"/>
    <cellStyle name="Linked Cell 24" xfId="14479"/>
    <cellStyle name="Linked Cell 25" xfId="14480"/>
    <cellStyle name="Linked Cell 26" xfId="14481"/>
    <cellStyle name="Linked Cell 27" xfId="14482"/>
    <cellStyle name="Linked Cell 28" xfId="14483"/>
    <cellStyle name="Linked Cell 29" xfId="14484"/>
    <cellStyle name="Linked Cell 3" xfId="14485"/>
    <cellStyle name="Linked Cell 3 2" xfId="14486"/>
    <cellStyle name="Linked Cell 3 3" xfId="14487"/>
    <cellStyle name="Linked Cell 3 3 2" xfId="14488"/>
    <cellStyle name="Linked Cell 3 4" xfId="14489"/>
    <cellStyle name="Linked Cell 3 4 2" xfId="14490"/>
    <cellStyle name="Linked Cell 30" xfId="14491"/>
    <cellStyle name="Linked Cell 31" xfId="14492"/>
    <cellStyle name="Linked Cell 32" xfId="14493"/>
    <cellStyle name="Linked Cell 33" xfId="14494"/>
    <cellStyle name="Linked Cell 34" xfId="14495"/>
    <cellStyle name="Linked Cell 35" xfId="14496"/>
    <cellStyle name="Linked Cell 36" xfId="14497"/>
    <cellStyle name="Linked Cell 37" xfId="14498"/>
    <cellStyle name="Linked Cell 38" xfId="14499"/>
    <cellStyle name="Linked Cell 39" xfId="14500"/>
    <cellStyle name="Linked Cell 4" xfId="14501"/>
    <cellStyle name="Linked Cell 4 2" xfId="14502"/>
    <cellStyle name="Linked Cell 40" xfId="14503"/>
    <cellStyle name="Linked Cell 41" xfId="14504"/>
    <cellStyle name="Linked Cell 42" xfId="14505"/>
    <cellStyle name="Linked Cell 43" xfId="14506"/>
    <cellStyle name="Linked Cell 44" xfId="14507"/>
    <cellStyle name="Linked Cell 45" xfId="14508"/>
    <cellStyle name="Linked Cell 46" xfId="14509"/>
    <cellStyle name="Linked Cell 47" xfId="14510"/>
    <cellStyle name="Linked Cell 48" xfId="14511"/>
    <cellStyle name="Linked Cell 49" xfId="14512"/>
    <cellStyle name="Linked Cell 5" xfId="14513"/>
    <cellStyle name="Linked Cell 5 2" xfId="14514"/>
    <cellStyle name="Linked Cell 50" xfId="14515"/>
    <cellStyle name="Linked Cell 51" xfId="14516"/>
    <cellStyle name="Linked Cell 52" xfId="14517"/>
    <cellStyle name="Linked Cell 53" xfId="14518"/>
    <cellStyle name="Linked Cell 54" xfId="14519"/>
    <cellStyle name="Linked Cell 55" xfId="14520"/>
    <cellStyle name="Linked Cell 56" xfId="14521"/>
    <cellStyle name="Linked Cell 57" xfId="14522"/>
    <cellStyle name="Linked Cell 58" xfId="14523"/>
    <cellStyle name="Linked Cell 59" xfId="14524"/>
    <cellStyle name="Linked Cell 6" xfId="14525"/>
    <cellStyle name="Linked Cell 6 2" xfId="14526"/>
    <cellStyle name="Linked Cell 60" xfId="14527"/>
    <cellStyle name="Linked Cell 61" xfId="14528"/>
    <cellStyle name="Linked Cell 62" xfId="14529"/>
    <cellStyle name="Linked Cell 63" xfId="14530"/>
    <cellStyle name="Linked Cell 64" xfId="14531"/>
    <cellStyle name="Linked Cell 7" xfId="14532"/>
    <cellStyle name="Linked Cell 7 2" xfId="14533"/>
    <cellStyle name="Linked Cell 8" xfId="14534"/>
    <cellStyle name="Linked Cell 9" xfId="14535"/>
    <cellStyle name="Millares [0]_2AV_M_M " xfId="14536"/>
    <cellStyle name="Millares_2AV_M_M " xfId="14537"/>
    <cellStyle name="modified border" xfId="14538"/>
    <cellStyle name="modified border 2" xfId="14539"/>
    <cellStyle name="modified border 2 2" xfId="14540"/>
    <cellStyle name="modified border 2 3" xfId="14541"/>
    <cellStyle name="modified border 3" xfId="14542"/>
    <cellStyle name="modified border 3 2" xfId="14543"/>
    <cellStyle name="modified border 3 3" xfId="14544"/>
    <cellStyle name="modified border 4" xfId="14545"/>
    <cellStyle name="modified border 4 2" xfId="14546"/>
    <cellStyle name="modified border 4 3" xfId="14547"/>
    <cellStyle name="modified border 5" xfId="14548"/>
    <cellStyle name="modified border 5 2" xfId="14549"/>
    <cellStyle name="modified border 6" xfId="14550"/>
    <cellStyle name="modified border 7" xfId="14551"/>
    <cellStyle name="modified border 8" xfId="14552"/>
    <cellStyle name="modified border 9" xfId="14553"/>
    <cellStyle name="modified border_4.34E Mint Farm Deferral" xfId="14554"/>
    <cellStyle name="modified border1" xfId="14555"/>
    <cellStyle name="modified border1 2" xfId="14556"/>
    <cellStyle name="modified border1 2 2" xfId="14557"/>
    <cellStyle name="modified border1 2 3" xfId="14558"/>
    <cellStyle name="modified border1 3" xfId="14559"/>
    <cellStyle name="modified border1 3 2" xfId="14560"/>
    <cellStyle name="modified border1 3 3" xfId="14561"/>
    <cellStyle name="modified border1 4" xfId="14562"/>
    <cellStyle name="modified border1 4 2" xfId="14563"/>
    <cellStyle name="modified border1 4 3" xfId="14564"/>
    <cellStyle name="modified border1 5" xfId="14565"/>
    <cellStyle name="modified border1 5 2" xfId="14566"/>
    <cellStyle name="modified border1 6" xfId="14567"/>
    <cellStyle name="modified border1 7" xfId="14568"/>
    <cellStyle name="modified border1 8" xfId="14569"/>
    <cellStyle name="modified border1 9" xfId="14570"/>
    <cellStyle name="modified border1_4.34E Mint Farm Deferral" xfId="14571"/>
    <cellStyle name="Moneda [0]_2AV_M_M " xfId="14572"/>
    <cellStyle name="Moneda_2AV_M_M " xfId="14573"/>
    <cellStyle name="Neutral 10" xfId="14574"/>
    <cellStyle name="Neutral 11" xfId="14575"/>
    <cellStyle name="Neutral 12" xfId="14576"/>
    <cellStyle name="Neutral 13" xfId="14577"/>
    <cellStyle name="Neutral 14" xfId="14578"/>
    <cellStyle name="Neutral 15" xfId="14579"/>
    <cellStyle name="Neutral 16" xfId="14580"/>
    <cellStyle name="Neutral 17" xfId="14581"/>
    <cellStyle name="Neutral 18" xfId="14582"/>
    <cellStyle name="Neutral 19" xfId="14583"/>
    <cellStyle name="Neutral 2" xfId="14584"/>
    <cellStyle name="Neutral 2 2" xfId="14585"/>
    <cellStyle name="Neutral 2 2 2" xfId="14586"/>
    <cellStyle name="Neutral 2 3" xfId="14587"/>
    <cellStyle name="Neutral 2 4" xfId="14588"/>
    <cellStyle name="Neutral 20" xfId="14589"/>
    <cellStyle name="Neutral 21" xfId="14590"/>
    <cellStyle name="Neutral 22" xfId="14591"/>
    <cellStyle name="Neutral 23" xfId="14592"/>
    <cellStyle name="Neutral 24" xfId="14593"/>
    <cellStyle name="Neutral 25" xfId="14594"/>
    <cellStyle name="Neutral 26" xfId="14595"/>
    <cellStyle name="Neutral 27" xfId="14596"/>
    <cellStyle name="Neutral 28" xfId="14597"/>
    <cellStyle name="Neutral 29" xfId="14598"/>
    <cellStyle name="Neutral 3" xfId="14599"/>
    <cellStyle name="Neutral 3 2" xfId="14600"/>
    <cellStyle name="Neutral 3 3" xfId="14601"/>
    <cellStyle name="Neutral 3 3 2" xfId="14602"/>
    <cellStyle name="Neutral 3 4" xfId="14603"/>
    <cellStyle name="Neutral 3 4 2" xfId="14604"/>
    <cellStyle name="Neutral 30" xfId="14605"/>
    <cellStyle name="Neutral 31" xfId="14606"/>
    <cellStyle name="Neutral 32" xfId="14607"/>
    <cellStyle name="Neutral 33" xfId="14608"/>
    <cellStyle name="Neutral 34" xfId="14609"/>
    <cellStyle name="Neutral 35" xfId="14610"/>
    <cellStyle name="Neutral 36" xfId="14611"/>
    <cellStyle name="Neutral 37" xfId="14612"/>
    <cellStyle name="Neutral 38" xfId="14613"/>
    <cellStyle name="Neutral 39" xfId="14614"/>
    <cellStyle name="Neutral 4" xfId="14615"/>
    <cellStyle name="Neutral 4 2" xfId="14616"/>
    <cellStyle name="Neutral 40" xfId="14617"/>
    <cellStyle name="Neutral 41" xfId="14618"/>
    <cellStyle name="Neutral 42" xfId="14619"/>
    <cellStyle name="Neutral 43" xfId="14620"/>
    <cellStyle name="Neutral 44" xfId="14621"/>
    <cellStyle name="Neutral 45" xfId="14622"/>
    <cellStyle name="Neutral 46" xfId="14623"/>
    <cellStyle name="Neutral 47" xfId="14624"/>
    <cellStyle name="Neutral 48" xfId="14625"/>
    <cellStyle name="Neutral 49" xfId="14626"/>
    <cellStyle name="Neutral 5" xfId="14627"/>
    <cellStyle name="Neutral 5 2" xfId="14628"/>
    <cellStyle name="Neutral 50" xfId="14629"/>
    <cellStyle name="Neutral 51" xfId="14630"/>
    <cellStyle name="Neutral 52" xfId="14631"/>
    <cellStyle name="Neutral 53" xfId="14632"/>
    <cellStyle name="Neutral 54" xfId="14633"/>
    <cellStyle name="Neutral 55" xfId="14634"/>
    <cellStyle name="Neutral 56" xfId="14635"/>
    <cellStyle name="Neutral 57" xfId="14636"/>
    <cellStyle name="Neutral 58" xfId="14637"/>
    <cellStyle name="Neutral 59" xfId="14638"/>
    <cellStyle name="Neutral 6" xfId="14639"/>
    <cellStyle name="Neutral 6 2" xfId="14640"/>
    <cellStyle name="Neutral 60" xfId="14641"/>
    <cellStyle name="Neutral 61" xfId="14642"/>
    <cellStyle name="Neutral 62" xfId="14643"/>
    <cellStyle name="Neutral 63" xfId="14644"/>
    <cellStyle name="Neutral 64" xfId="14645"/>
    <cellStyle name="Neutral 7" xfId="14646"/>
    <cellStyle name="Neutral 7 2" xfId="14647"/>
    <cellStyle name="Neutral 8" xfId="14648"/>
    <cellStyle name="Neutral 9" xfId="14649"/>
    <cellStyle name="no dec" xfId="14650"/>
    <cellStyle name="no dec 2" xfId="14651"/>
    <cellStyle name="no dec 2 2" xfId="14652"/>
    <cellStyle name="no dec 2 3" xfId="14653"/>
    <cellStyle name="no dec 3" xfId="14654"/>
    <cellStyle name="no dec 4" xfId="14655"/>
    <cellStyle name="Normal" xfId="0" builtinId="0"/>
    <cellStyle name="Normal - Style1" xfId="14656"/>
    <cellStyle name="Normal - Style1 2" xfId="14657"/>
    <cellStyle name="Normal - Style1 2 2" xfId="14658"/>
    <cellStyle name="Normal - Style1 2 2 2" xfId="14659"/>
    <cellStyle name="Normal - Style1 2 2 2 2" xfId="14660"/>
    <cellStyle name="Normal - Style1 2 2 3" xfId="14661"/>
    <cellStyle name="Normal - Style1 2 2 3 2" xfId="14662"/>
    <cellStyle name="Normal - Style1 2 3" xfId="14663"/>
    <cellStyle name="Normal - Style1 2 3 2" xfId="14664"/>
    <cellStyle name="Normal - Style1 2 4" xfId="14665"/>
    <cellStyle name="Normal - Style1 3" xfId="14666"/>
    <cellStyle name="Normal - Style1 3 2" xfId="14667"/>
    <cellStyle name="Normal - Style1 3 2 2" xfId="14668"/>
    <cellStyle name="Normal - Style1 3 2 2 2" xfId="14669"/>
    <cellStyle name="Normal - Style1 3 2 3" xfId="14670"/>
    <cellStyle name="Normal - Style1 3 3" xfId="14671"/>
    <cellStyle name="Normal - Style1 3 3 2" xfId="14672"/>
    <cellStyle name="Normal - Style1 3 4" xfId="14673"/>
    <cellStyle name="Normal - Style1 4" xfId="14674"/>
    <cellStyle name="Normal - Style1 4 2" xfId="14675"/>
    <cellStyle name="Normal - Style1 4 2 2" xfId="14676"/>
    <cellStyle name="Normal - Style1 4 2 2 2" xfId="14677"/>
    <cellStyle name="Normal - Style1 4 2 3" xfId="14678"/>
    <cellStyle name="Normal - Style1 4 3" xfId="14679"/>
    <cellStyle name="Normal - Style1 4 3 2" xfId="14680"/>
    <cellStyle name="Normal - Style1 4 4" xfId="14681"/>
    <cellStyle name="Normal - Style1 5" xfId="14682"/>
    <cellStyle name="Normal - Style1 5 2" xfId="14683"/>
    <cellStyle name="Normal - Style1 5 2 2" xfId="14684"/>
    <cellStyle name="Normal - Style1 5 2 3" xfId="14685"/>
    <cellStyle name="Normal - Style1 5 3" xfId="14686"/>
    <cellStyle name="Normal - Style1 5 4" xfId="14687"/>
    <cellStyle name="Normal - Style1 5 5" xfId="14688"/>
    <cellStyle name="Normal - Style1 6" xfId="14689"/>
    <cellStyle name="Normal - Style1 6 2" xfId="14690"/>
    <cellStyle name="Normal - Style1 6 2 2" xfId="14691"/>
    <cellStyle name="Normal - Style1 6 2 2 2" xfId="14692"/>
    <cellStyle name="Normal - Style1 6 2 3" xfId="14693"/>
    <cellStyle name="Normal - Style1 6 3" xfId="14694"/>
    <cellStyle name="Normal - Style1 6 3 2" xfId="14695"/>
    <cellStyle name="Normal - Style1 6 4" xfId="14696"/>
    <cellStyle name="Normal - Style1 6 4 2" xfId="14697"/>
    <cellStyle name="Normal - Style1 7" xfId="14698"/>
    <cellStyle name="Normal - Style1 7 2" xfId="14699"/>
    <cellStyle name="Normal - Style1 7 2 2" xfId="14700"/>
    <cellStyle name="Normal - Style1 7 3" xfId="14701"/>
    <cellStyle name="Normal - Style1 8" xfId="14702"/>
    <cellStyle name="Normal - Style1 9" xfId="14703"/>
    <cellStyle name="Normal - Style1_(C) WHE Proforma with ITC cash grant 10 Yr Amort_for deferral_102809" xfId="14704"/>
    <cellStyle name="Normal 1" xfId="14705"/>
    <cellStyle name="Normal 1 2" xfId="14706"/>
    <cellStyle name="Normal 1 2 2" xfId="14707"/>
    <cellStyle name="Normal 1 3" xfId="14708"/>
    <cellStyle name="Normal 1 3 2" xfId="14709"/>
    <cellStyle name="Normal 1 4" xfId="14710"/>
    <cellStyle name="Normal 10" xfId="14711"/>
    <cellStyle name="Normal 10 10" xfId="14712"/>
    <cellStyle name="Normal 10 11" xfId="14713"/>
    <cellStyle name="Normal 10 2" xfId="14714"/>
    <cellStyle name="Normal 10 2 2" xfId="14715"/>
    <cellStyle name="Normal 10 2 2 2" xfId="14716"/>
    <cellStyle name="Normal 10 2 2 2 2" xfId="14717"/>
    <cellStyle name="Normal 10 2 2 3" xfId="14718"/>
    <cellStyle name="Normal 10 2 3" xfId="14719"/>
    <cellStyle name="Normal 10 2 3 2" xfId="14720"/>
    <cellStyle name="Normal 10 2 4" xfId="14721"/>
    <cellStyle name="Normal 10 2 5" xfId="14722"/>
    <cellStyle name="Normal 10 3" xfId="14723"/>
    <cellStyle name="Normal 10 3 2" xfId="14724"/>
    <cellStyle name="Normal 10 3 2 2" xfId="14725"/>
    <cellStyle name="Normal 10 3 2 2 2" xfId="14726"/>
    <cellStyle name="Normal 10 3 2 3" xfId="14727"/>
    <cellStyle name="Normal 10 3 3" xfId="14728"/>
    <cellStyle name="Normal 10 3 3 2" xfId="14729"/>
    <cellStyle name="Normal 10 3 4" xfId="14730"/>
    <cellStyle name="Normal 10 4" xfId="14731"/>
    <cellStyle name="Normal 10 4 2" xfId="14732"/>
    <cellStyle name="Normal 10 4 2 2" xfId="14733"/>
    <cellStyle name="Normal 10 4 2 2 2" xfId="14734"/>
    <cellStyle name="Normal 10 4 2 3" xfId="14735"/>
    <cellStyle name="Normal 10 4 3" xfId="14736"/>
    <cellStyle name="Normal 10 4 3 2" xfId="14737"/>
    <cellStyle name="Normal 10 4 4" xfId="14738"/>
    <cellStyle name="Normal 10 5" xfId="14739"/>
    <cellStyle name="Normal 10 5 2" xfId="14740"/>
    <cellStyle name="Normal 10 5 2 2" xfId="14741"/>
    <cellStyle name="Normal 10 5 3" xfId="14742"/>
    <cellStyle name="Normal 10 5 3 2" xfId="14743"/>
    <cellStyle name="Normal 10 5 4" xfId="14744"/>
    <cellStyle name="Normal 10 6" xfId="14745"/>
    <cellStyle name="Normal 10 6 2" xfId="14746"/>
    <cellStyle name="Normal 10 6 2 2" xfId="14747"/>
    <cellStyle name="Normal 10 6 3" xfId="14748"/>
    <cellStyle name="Normal 10 7" xfId="14749"/>
    <cellStyle name="Normal 10 7 2" xfId="14750"/>
    <cellStyle name="Normal 10 8" xfId="14751"/>
    <cellStyle name="Normal 10 8 2" xfId="14752"/>
    <cellStyle name="Normal 10 9" xfId="14753"/>
    <cellStyle name="Normal 10 9 2" xfId="14754"/>
    <cellStyle name="Normal 10_ Price Inputs" xfId="14755"/>
    <cellStyle name="Normal 100" xfId="14756"/>
    <cellStyle name="Normal 100 2" xfId="14757"/>
    <cellStyle name="Normal 100 3" xfId="14758"/>
    <cellStyle name="Normal 101" xfId="14759"/>
    <cellStyle name="Normal 101 2" xfId="14760"/>
    <cellStyle name="Normal 102" xfId="14761"/>
    <cellStyle name="Normal 102 2" xfId="14762"/>
    <cellStyle name="Normal 102 3" xfId="14763"/>
    <cellStyle name="Normal 103" xfId="14764"/>
    <cellStyle name="Normal 103 2" xfId="14765"/>
    <cellStyle name="Normal 103 3" xfId="14766"/>
    <cellStyle name="Normal 104" xfId="14767"/>
    <cellStyle name="Normal 104 2" xfId="14768"/>
    <cellStyle name="Normal 104 3" xfId="14769"/>
    <cellStyle name="Normal 105" xfId="14770"/>
    <cellStyle name="Normal 105 2" xfId="14771"/>
    <cellStyle name="Normal 106" xfId="14772"/>
    <cellStyle name="Normal 106 2" xfId="14773"/>
    <cellStyle name="Normal 107" xfId="14774"/>
    <cellStyle name="Normal 107 2" xfId="14775"/>
    <cellStyle name="Normal 108" xfId="14776"/>
    <cellStyle name="Normal 108 2" xfId="14777"/>
    <cellStyle name="Normal 109" xfId="14778"/>
    <cellStyle name="Normal 109 2" xfId="14779"/>
    <cellStyle name="Normal 11" xfId="14780"/>
    <cellStyle name="Normal 11 2" xfId="14781"/>
    <cellStyle name="Normal 11 2 2" xfId="14782"/>
    <cellStyle name="Normal 11 2 2 2" xfId="14783"/>
    <cellStyle name="Normal 11 2 2 2 2" xfId="14784"/>
    <cellStyle name="Normal 11 2 2 3" xfId="14785"/>
    <cellStyle name="Normal 11 2 3" xfId="14786"/>
    <cellStyle name="Normal 11 2 3 2" xfId="14787"/>
    <cellStyle name="Normal 11 2 4" xfId="14788"/>
    <cellStyle name="Normal 11 2 5" xfId="14789"/>
    <cellStyle name="Normal 11 3" xfId="14790"/>
    <cellStyle name="Normal 11 3 2" xfId="14791"/>
    <cellStyle name="Normal 11 3 2 2" xfId="14792"/>
    <cellStyle name="Normal 11 3 3" xfId="14793"/>
    <cellStyle name="Normal 11 3 3 2" xfId="14794"/>
    <cellStyle name="Normal 11 3 4" xfId="14795"/>
    <cellStyle name="Normal 11 4" xfId="14796"/>
    <cellStyle name="Normal 11 4 2" xfId="14797"/>
    <cellStyle name="Normal 11 4 2 2" xfId="14798"/>
    <cellStyle name="Normal 11 4 3" xfId="14799"/>
    <cellStyle name="Normal 11 5" xfId="14800"/>
    <cellStyle name="Normal 11 5 2" xfId="14801"/>
    <cellStyle name="Normal 11 6" xfId="14802"/>
    <cellStyle name="Normal 11 6 2" xfId="14803"/>
    <cellStyle name="Normal 11 7" xfId="14804"/>
    <cellStyle name="Normal 11 7 2" xfId="14805"/>
    <cellStyle name="Normal 11 8" xfId="14806"/>
    <cellStyle name="Normal 11 9" xfId="14807"/>
    <cellStyle name="Normal 11_16.37E Wild Horse Expansion DeferralRevwrkingfile SF" xfId="14808"/>
    <cellStyle name="Normal 110" xfId="14809"/>
    <cellStyle name="Normal 110 2" xfId="14810"/>
    <cellStyle name="Normal 111" xfId="14811"/>
    <cellStyle name="Normal 112" xfId="14812"/>
    <cellStyle name="Normal 112 2" xfId="14813"/>
    <cellStyle name="Normal 112 2 2" xfId="14814"/>
    <cellStyle name="Normal 112 3" xfId="14815"/>
    <cellStyle name="Normal 113" xfId="14816"/>
    <cellStyle name="Normal 114" xfId="14817"/>
    <cellStyle name="Normal 114 2" xfId="14818"/>
    <cellStyle name="Normal 115" xfId="14819"/>
    <cellStyle name="Normal 115 2" xfId="14820"/>
    <cellStyle name="Normal 116" xfId="14821"/>
    <cellStyle name="Normal 116 2" xfId="14822"/>
    <cellStyle name="Normal 116 2 2" xfId="14823"/>
    <cellStyle name="Normal 117" xfId="14824"/>
    <cellStyle name="Normal 118" xfId="14825"/>
    <cellStyle name="Normal 119" xfId="14826"/>
    <cellStyle name="Normal 12" xfId="14827"/>
    <cellStyle name="Normal 12 2" xfId="14828"/>
    <cellStyle name="Normal 12 2 2" xfId="14829"/>
    <cellStyle name="Normal 12 2 2 2" xfId="14830"/>
    <cellStyle name="Normal 12 2 2 2 2" xfId="14831"/>
    <cellStyle name="Normal 12 2 2 3" xfId="14832"/>
    <cellStyle name="Normal 12 2 3" xfId="14833"/>
    <cellStyle name="Normal 12 2 3 2" xfId="14834"/>
    <cellStyle name="Normal 12 2 4" xfId="14835"/>
    <cellStyle name="Normal 12 2 5" xfId="14836"/>
    <cellStyle name="Normal 12 3" xfId="14837"/>
    <cellStyle name="Normal 12 3 2" xfId="14838"/>
    <cellStyle name="Normal 12 3 2 2" xfId="14839"/>
    <cellStyle name="Normal 12 3 3" xfId="14840"/>
    <cellStyle name="Normal 12 3 3 2" xfId="14841"/>
    <cellStyle name="Normal 12 3 4" xfId="14842"/>
    <cellStyle name="Normal 12 4" xfId="14843"/>
    <cellStyle name="Normal 12 4 2" xfId="14844"/>
    <cellStyle name="Normal 12 4 2 2" xfId="14845"/>
    <cellStyle name="Normal 12 4 3" xfId="14846"/>
    <cellStyle name="Normal 12 5" xfId="14847"/>
    <cellStyle name="Normal 12 5 2" xfId="14848"/>
    <cellStyle name="Normal 12 6" xfId="14849"/>
    <cellStyle name="Normal 12 6 2" xfId="14850"/>
    <cellStyle name="Normal 12 7" xfId="14851"/>
    <cellStyle name="Normal 12 7 2" xfId="14852"/>
    <cellStyle name="Normal 12 8" xfId="14853"/>
    <cellStyle name="Normal 12 9" xfId="14854"/>
    <cellStyle name="Normal 12_2011 CBR Rev Calc by schedule" xfId="14855"/>
    <cellStyle name="Normal 120" xfId="14856"/>
    <cellStyle name="Normal 121" xfId="14857"/>
    <cellStyle name="Normal 122" xfId="14858"/>
    <cellStyle name="Normal 123" xfId="14859"/>
    <cellStyle name="Normal 124" xfId="14860"/>
    <cellStyle name="Normal 125" xfId="14861"/>
    <cellStyle name="Normal 126" xfId="14862"/>
    <cellStyle name="Normal 127" xfId="14863"/>
    <cellStyle name="Normal 128" xfId="14864"/>
    <cellStyle name="Normal 129" xfId="14865"/>
    <cellStyle name="Normal 13" xfId="14866"/>
    <cellStyle name="Normal 13 2" xfId="14867"/>
    <cellStyle name="Normal 13 2 2" xfId="14868"/>
    <cellStyle name="Normal 13 2 2 2" xfId="14869"/>
    <cellStyle name="Normal 13 2 2 2 2" xfId="14870"/>
    <cellStyle name="Normal 13 2 2 3" xfId="14871"/>
    <cellStyle name="Normal 13 2 3" xfId="14872"/>
    <cellStyle name="Normal 13 2 3 2" xfId="14873"/>
    <cellStyle name="Normal 13 2 4" xfId="14874"/>
    <cellStyle name="Normal 13 2 5" xfId="14875"/>
    <cellStyle name="Normal 13 3" xfId="14876"/>
    <cellStyle name="Normal 13 3 2" xfId="14877"/>
    <cellStyle name="Normal 13 3 2 2" xfId="14878"/>
    <cellStyle name="Normal 13 3 3" xfId="14879"/>
    <cellStyle name="Normal 13 3 3 2" xfId="14880"/>
    <cellStyle name="Normal 13 3 4" xfId="14881"/>
    <cellStyle name="Normal 13 4" xfId="14882"/>
    <cellStyle name="Normal 13 4 2" xfId="14883"/>
    <cellStyle name="Normal 13 4 2 2" xfId="14884"/>
    <cellStyle name="Normal 13 4 3" xfId="14885"/>
    <cellStyle name="Normal 13 5" xfId="14886"/>
    <cellStyle name="Normal 13 5 2" xfId="14887"/>
    <cellStyle name="Normal 13 6" xfId="14888"/>
    <cellStyle name="Normal 13 6 2" xfId="14889"/>
    <cellStyle name="Normal 13 7" xfId="14890"/>
    <cellStyle name="Normal 13 7 2" xfId="14891"/>
    <cellStyle name="Normal 13 8" xfId="14892"/>
    <cellStyle name="Normal 13_2011 CBR Rev Calc by schedule" xfId="14893"/>
    <cellStyle name="Normal 130" xfId="14894"/>
    <cellStyle name="Normal 131" xfId="14895"/>
    <cellStyle name="Normal 132" xfId="14896"/>
    <cellStyle name="Normal 133" xfId="14897"/>
    <cellStyle name="Normal 134" xfId="14898"/>
    <cellStyle name="Normal 135" xfId="14899"/>
    <cellStyle name="Normal 136" xfId="14900"/>
    <cellStyle name="Normal 137" xfId="14901"/>
    <cellStyle name="Normal 138" xfId="14902"/>
    <cellStyle name="Normal 139" xfId="14903"/>
    <cellStyle name="Normal 14" xfId="14904"/>
    <cellStyle name="Normal 14 2" xfId="14905"/>
    <cellStyle name="Normal 14 2 2" xfId="14906"/>
    <cellStyle name="Normal 14 2 2 2" xfId="14907"/>
    <cellStyle name="Normal 14 2 3" xfId="14908"/>
    <cellStyle name="Normal 14 3" xfId="14909"/>
    <cellStyle name="Normal 14 3 2" xfId="14910"/>
    <cellStyle name="Normal 14 4" xfId="14911"/>
    <cellStyle name="Normal 14_2011 CBR Rev Calc by schedule" xfId="14912"/>
    <cellStyle name="Normal 140" xfId="14913"/>
    <cellStyle name="Normal 141" xfId="14914"/>
    <cellStyle name="Normal 142" xfId="14915"/>
    <cellStyle name="Normal 143" xfId="14916"/>
    <cellStyle name="Normal 144" xfId="14917"/>
    <cellStyle name="Normal 145" xfId="14918"/>
    <cellStyle name="Normal 146" xfId="14919"/>
    <cellStyle name="Normal 147" xfId="14920"/>
    <cellStyle name="Normal 148" xfId="14921"/>
    <cellStyle name="Normal 149" xfId="14922"/>
    <cellStyle name="Normal 15" xfId="14923"/>
    <cellStyle name="Normal 15 2" xfId="14924"/>
    <cellStyle name="Normal 15 2 2" xfId="14925"/>
    <cellStyle name="Normal 15 2 3" xfId="14926"/>
    <cellStyle name="Normal 15 3" xfId="14927"/>
    <cellStyle name="Normal 15 3 2" xfId="14928"/>
    <cellStyle name="Normal 15 3 2 2" xfId="14929"/>
    <cellStyle name="Normal 15 3 3" xfId="14930"/>
    <cellStyle name="Normal 15 3 3 2" xfId="14931"/>
    <cellStyle name="Normal 15 3 4" xfId="14932"/>
    <cellStyle name="Normal 15 4" xfId="14933"/>
    <cellStyle name="Normal 15 4 2" xfId="14934"/>
    <cellStyle name="Normal 15 4 2 2" xfId="14935"/>
    <cellStyle name="Normal 15 4 3" xfId="14936"/>
    <cellStyle name="Normal 15 5" xfId="14937"/>
    <cellStyle name="Normal 15 5 2" xfId="14938"/>
    <cellStyle name="Normal 15 6" xfId="14939"/>
    <cellStyle name="Normal 15 6 2" xfId="14940"/>
    <cellStyle name="Normal 15 7" xfId="14941"/>
    <cellStyle name="Normal 15 7 2" xfId="14942"/>
    <cellStyle name="Normal 15 8" xfId="14943"/>
    <cellStyle name="Normal 15 8 2" xfId="14944"/>
    <cellStyle name="Normal 15_2011 CBR Rev Calc by schedule" xfId="14945"/>
    <cellStyle name="Normal 150" xfId="14946"/>
    <cellStyle name="Normal 150 2" xfId="14947"/>
    <cellStyle name="Normal 151" xfId="14948"/>
    <cellStyle name="Normal 152" xfId="14949"/>
    <cellStyle name="Normal 153" xfId="14950"/>
    <cellStyle name="Normal 154" xfId="14951"/>
    <cellStyle name="Normal 155" xfId="14952"/>
    <cellStyle name="Normal 156" xfId="14953"/>
    <cellStyle name="Normal 157" xfId="14954"/>
    <cellStyle name="Normal 158" xfId="14955"/>
    <cellStyle name="Normal 159" xfId="14956"/>
    <cellStyle name="Normal 16" xfId="14957"/>
    <cellStyle name="Normal 16 2" xfId="14958"/>
    <cellStyle name="Normal 16 2 2" xfId="14959"/>
    <cellStyle name="Normal 16 2 3" xfId="14960"/>
    <cellStyle name="Normal 16 3" xfId="14961"/>
    <cellStyle name="Normal 16 3 2" xfId="14962"/>
    <cellStyle name="Normal 16 3 2 2" xfId="14963"/>
    <cellStyle name="Normal 16 3 3" xfId="14964"/>
    <cellStyle name="Normal 16 3 3 2" xfId="14965"/>
    <cellStyle name="Normal 16 3 4" xfId="14966"/>
    <cellStyle name="Normal 16 4" xfId="14967"/>
    <cellStyle name="Normal 16 4 2" xfId="14968"/>
    <cellStyle name="Normal 16 4 2 2" xfId="14969"/>
    <cellStyle name="Normal 16 4 3" xfId="14970"/>
    <cellStyle name="Normal 16 5" xfId="14971"/>
    <cellStyle name="Normal 16 5 2" xfId="14972"/>
    <cellStyle name="Normal 16 6" xfId="14973"/>
    <cellStyle name="Normal 16 6 2" xfId="14974"/>
    <cellStyle name="Normal 16 7" xfId="14975"/>
    <cellStyle name="Normal 16 7 2" xfId="14976"/>
    <cellStyle name="Normal 16 8" xfId="14977"/>
    <cellStyle name="Normal 16_2011 CBR Rev Calc by schedule" xfId="14978"/>
    <cellStyle name="Normal 17" xfId="14979"/>
    <cellStyle name="Normal 17 2" xfId="14980"/>
    <cellStyle name="Normal 17 2 2" xfId="14981"/>
    <cellStyle name="Normal 17 2 3" xfId="14982"/>
    <cellStyle name="Normal 17 3" xfId="14983"/>
    <cellStyle name="Normal 17 3 2" xfId="14984"/>
    <cellStyle name="Normal 17 3 2 2" xfId="14985"/>
    <cellStyle name="Normal 17 3 3" xfId="14986"/>
    <cellStyle name="Normal 17 4" xfId="14987"/>
    <cellStyle name="Normal 17 4 2" xfId="14988"/>
    <cellStyle name="Normal 17 5" xfId="14989"/>
    <cellStyle name="Normal 18" xfId="14990"/>
    <cellStyle name="Normal 18 2" xfId="14991"/>
    <cellStyle name="Normal 18 2 2" xfId="14992"/>
    <cellStyle name="Normal 18 2 3" xfId="14993"/>
    <cellStyle name="Normal 18 3" xfId="14994"/>
    <cellStyle name="Normal 18 3 2" xfId="14995"/>
    <cellStyle name="Normal 18 3 2 2" xfId="14996"/>
    <cellStyle name="Normal 18 3 3" xfId="14997"/>
    <cellStyle name="Normal 18 3 4" xfId="14998"/>
    <cellStyle name="Normal 18 4" xfId="14999"/>
    <cellStyle name="Normal 18 4 2" xfId="15000"/>
    <cellStyle name="Normal 18 5" xfId="15001"/>
    <cellStyle name="Normal 18 6" xfId="15002"/>
    <cellStyle name="Normal 19" xfId="15003"/>
    <cellStyle name="Normal 19 2" xfId="15004"/>
    <cellStyle name="Normal 19 2 2" xfId="15005"/>
    <cellStyle name="Normal 19 2 3" xfId="15006"/>
    <cellStyle name="Normal 19 3" xfId="15007"/>
    <cellStyle name="Normal 19 3 2" xfId="15008"/>
    <cellStyle name="Normal 19 3 2 2" xfId="15009"/>
    <cellStyle name="Normal 19 3 3" xfId="15010"/>
    <cellStyle name="Normal 19 4" xfId="15011"/>
    <cellStyle name="Normal 2" xfId="13256"/>
    <cellStyle name="Normal 2 10" xfId="15012"/>
    <cellStyle name="Normal 2 10 2" xfId="15013"/>
    <cellStyle name="Normal 2 10 2 2" xfId="15014"/>
    <cellStyle name="Normal 2 10 2 2 2" xfId="15015"/>
    <cellStyle name="Normal 2 10 3" xfId="15016"/>
    <cellStyle name="Normal 2 10 3 2" xfId="15017"/>
    <cellStyle name="Normal 2 11" xfId="15018"/>
    <cellStyle name="Normal 2 11 2" xfId="15019"/>
    <cellStyle name="Normal 2 11 3" xfId="15020"/>
    <cellStyle name="Normal 2 12" xfId="15021"/>
    <cellStyle name="Normal 2 12 2" xfId="15022"/>
    <cellStyle name="Normal 2 13" xfId="15023"/>
    <cellStyle name="Normal 2 13 2" xfId="15024"/>
    <cellStyle name="Normal 2 13 3" xfId="15025"/>
    <cellStyle name="Normal 2 14" xfId="15026"/>
    <cellStyle name="Normal 2 15" xfId="15027"/>
    <cellStyle name="Normal 2 16" xfId="15028"/>
    <cellStyle name="Normal 2 2" xfId="15029"/>
    <cellStyle name="Normal 2 2 10" xfId="15030"/>
    <cellStyle name="Normal 2 2 11" xfId="15031"/>
    <cellStyle name="Normal 2 2 2" xfId="15032"/>
    <cellStyle name="Normal 2 2 2 2" xfId="15033"/>
    <cellStyle name="Normal 2 2 2 2 2" xfId="15034"/>
    <cellStyle name="Normal 2 2 2 2 2 2" xfId="15035"/>
    <cellStyle name="Normal 2 2 2 2 2 2 2" xfId="15036"/>
    <cellStyle name="Normal 2 2 2 2 3" xfId="15037"/>
    <cellStyle name="Normal 2 2 2 2 3 2" xfId="15038"/>
    <cellStyle name="Normal 2 2 2 2 4" xfId="15039"/>
    <cellStyle name="Normal 2 2 2 3" xfId="15040"/>
    <cellStyle name="Normal 2 2 2 3 2" xfId="15041"/>
    <cellStyle name="Normal 2 2 2 3 2 2" xfId="15042"/>
    <cellStyle name="Normal 2 2 2 3 2 2 2" xfId="15043"/>
    <cellStyle name="Normal 2 2 2 3 3" xfId="15044"/>
    <cellStyle name="Normal 2 2 2 3 3 2" xfId="15045"/>
    <cellStyle name="Normal 2 2 2 3 4" xfId="15046"/>
    <cellStyle name="Normal 2 2 2 4" xfId="15047"/>
    <cellStyle name="Normal 2 2 2 4 2" xfId="15048"/>
    <cellStyle name="Normal 2 2 2 4 2 2" xfId="15049"/>
    <cellStyle name="Normal 2 2 2 5" xfId="15050"/>
    <cellStyle name="Normal 2 2 2 5 2" xfId="15051"/>
    <cellStyle name="Normal 2 2 2 5 2 2" xfId="15052"/>
    <cellStyle name="Normal 2 2 2 6" xfId="15053"/>
    <cellStyle name="Normal 2 2 2 6 2" xfId="15054"/>
    <cellStyle name="Normal 2 2 2 7" xfId="15055"/>
    <cellStyle name="Normal 2 2 2_Chelan PUD Power Costs (8-10)" xfId="15056"/>
    <cellStyle name="Normal 2 2 3" xfId="15057"/>
    <cellStyle name="Normal 2 2 3 2" xfId="15058"/>
    <cellStyle name="Normal 2 2 3 2 2" xfId="15059"/>
    <cellStyle name="Normal 2 2 3 3" xfId="15060"/>
    <cellStyle name="Normal 2 2 3 3 2" xfId="15061"/>
    <cellStyle name="Normal 2 2 3 4" xfId="15062"/>
    <cellStyle name="Normal 2 2 4" xfId="15063"/>
    <cellStyle name="Normal 2 2 4 2" xfId="15064"/>
    <cellStyle name="Normal 2 2 4 2 2" xfId="15065"/>
    <cellStyle name="Normal 2 2 4 3" xfId="15066"/>
    <cellStyle name="Normal 2 2 5" xfId="15067"/>
    <cellStyle name="Normal 2 2 6" xfId="15068"/>
    <cellStyle name="Normal 2 2 7" xfId="15069"/>
    <cellStyle name="Normal 2 2 8" xfId="15070"/>
    <cellStyle name="Normal 2 2 9" xfId="15071"/>
    <cellStyle name="Normal 2 2_ Price Inputs" xfId="15072"/>
    <cellStyle name="Normal 2 3" xfId="15073"/>
    <cellStyle name="Normal 2 3 2" xfId="15074"/>
    <cellStyle name="Normal 2 3 2 2" xfId="15075"/>
    <cellStyle name="Normal 2 3 2 2 2" xfId="15076"/>
    <cellStyle name="Normal 2 3 3" xfId="15077"/>
    <cellStyle name="Normal 2 3 3 2" xfId="15078"/>
    <cellStyle name="Normal 2 3 4" xfId="15079"/>
    <cellStyle name="Normal 2 4" xfId="15080"/>
    <cellStyle name="Normal 2 4 2" xfId="15081"/>
    <cellStyle name="Normal 2 4 2 2" xfId="15082"/>
    <cellStyle name="Normal 2 4 2 2 2" xfId="15083"/>
    <cellStyle name="Normal 2 4 3" xfId="15084"/>
    <cellStyle name="Normal 2 4 3 2" xfId="15085"/>
    <cellStyle name="Normal 2 4 4" xfId="15086"/>
    <cellStyle name="Normal 2 5" xfId="15087"/>
    <cellStyle name="Normal 2 5 2" xfId="15088"/>
    <cellStyle name="Normal 2 5 2 2" xfId="15089"/>
    <cellStyle name="Normal 2 5 2 2 2" xfId="15090"/>
    <cellStyle name="Normal 2 5 3" xfId="15091"/>
    <cellStyle name="Normal 2 5 3 2" xfId="15092"/>
    <cellStyle name="Normal 2 5 4" xfId="15093"/>
    <cellStyle name="Normal 2 6" xfId="15094"/>
    <cellStyle name="Normal 2 6 2" xfId="15095"/>
    <cellStyle name="Normal 2 6 2 2" xfId="15096"/>
    <cellStyle name="Normal 2 6 2 2 2" xfId="15097"/>
    <cellStyle name="Normal 2 6 2 3" xfId="15098"/>
    <cellStyle name="Normal 2 6 3" xfId="15099"/>
    <cellStyle name="Normal 2 6 4" xfId="15100"/>
    <cellStyle name="Normal 2 6 5" xfId="15101"/>
    <cellStyle name="Normal 2 6 6" xfId="15102"/>
    <cellStyle name="Normal 2 7" xfId="15103"/>
    <cellStyle name="Normal 2 7 2" xfId="15104"/>
    <cellStyle name="Normal 2 7 2 2" xfId="15105"/>
    <cellStyle name="Normal 2 7 2 2 2" xfId="15106"/>
    <cellStyle name="Normal 2 7 2 3" xfId="15107"/>
    <cellStyle name="Normal 2 7 3" xfId="15108"/>
    <cellStyle name="Normal 2 7 3 2" xfId="15109"/>
    <cellStyle name="Normal 2 7 4" xfId="15110"/>
    <cellStyle name="Normal 2 8" xfId="15111"/>
    <cellStyle name="Normal 2 8 2" xfId="15112"/>
    <cellStyle name="Normal 2 8 2 2" xfId="15113"/>
    <cellStyle name="Normal 2 8 2 2 2" xfId="15114"/>
    <cellStyle name="Normal 2 8 2 2 2 2" xfId="15115"/>
    <cellStyle name="Normal 2 8 2 2 3" xfId="15116"/>
    <cellStyle name="Normal 2 8 2 3" xfId="15117"/>
    <cellStyle name="Normal 2 8 2 3 2" xfId="15118"/>
    <cellStyle name="Normal 2 8 2 4" xfId="15119"/>
    <cellStyle name="Normal 2 8 3" xfId="15120"/>
    <cellStyle name="Normal 2 8 3 2" xfId="15121"/>
    <cellStyle name="Normal 2 8 3 2 2" xfId="15122"/>
    <cellStyle name="Normal 2 8 3 3" xfId="15123"/>
    <cellStyle name="Normal 2 8 4" xfId="15124"/>
    <cellStyle name="Normal 2 8 4 2" xfId="15125"/>
    <cellStyle name="Normal 2 8 5" xfId="15126"/>
    <cellStyle name="Normal 2 9" xfId="15127"/>
    <cellStyle name="Normal 2 9 2" xfId="15128"/>
    <cellStyle name="Normal 2 9 2 2" xfId="15129"/>
    <cellStyle name="Normal 2 9 2 2 2" xfId="15130"/>
    <cellStyle name="Normal 2 9 2 3" xfId="15131"/>
    <cellStyle name="Normal 2 9 3" xfId="15132"/>
    <cellStyle name="Normal 2 9 3 2" xfId="15133"/>
    <cellStyle name="Normal 2 9 4" xfId="15134"/>
    <cellStyle name="Normal 2_16.37E Wild Horse Expansion DeferralRevwrkingfile SF" xfId="15135"/>
    <cellStyle name="Normal 20" xfId="15136"/>
    <cellStyle name="Normal 20 2" xfId="15137"/>
    <cellStyle name="Normal 20 2 2" xfId="15138"/>
    <cellStyle name="Normal 20 2 2 2" xfId="15139"/>
    <cellStyle name="Normal 20 2 3" xfId="15140"/>
    <cellStyle name="Normal 20 3" xfId="15141"/>
    <cellStyle name="Normal 20 3 2" xfId="15142"/>
    <cellStyle name="Normal 20 3 2 2" xfId="15143"/>
    <cellStyle name="Normal 20 3 3" xfId="15144"/>
    <cellStyle name="Normal 20 4" xfId="15145"/>
    <cellStyle name="Normal 20 4 2" xfId="15146"/>
    <cellStyle name="Normal 20 4 2 2" xfId="15147"/>
    <cellStyle name="Normal 20 4 3" xfId="15148"/>
    <cellStyle name="Normal 20 5" xfId="15149"/>
    <cellStyle name="Normal 20 5 2" xfId="15150"/>
    <cellStyle name="Normal 20 6" xfId="15151"/>
    <cellStyle name="Normal 20 7" xfId="15152"/>
    <cellStyle name="Normal 21" xfId="15153"/>
    <cellStyle name="Normal 21 2" xfId="15154"/>
    <cellStyle name="Normal 21 2 2" xfId="15155"/>
    <cellStyle name="Normal 21 2 2 2" xfId="15156"/>
    <cellStyle name="Normal 21 2 3" xfId="15157"/>
    <cellStyle name="Normal 21 2 3 2" xfId="15158"/>
    <cellStyle name="Normal 21 2 4" xfId="15159"/>
    <cellStyle name="Normal 21 3" xfId="15160"/>
    <cellStyle name="Normal 21 3 2" xfId="15161"/>
    <cellStyle name="Normal 21 3 2 2" xfId="15162"/>
    <cellStyle name="Normal 21 3 3" xfId="15163"/>
    <cellStyle name="Normal 21 4" xfId="15164"/>
    <cellStyle name="Normal 21 4 2" xfId="15165"/>
    <cellStyle name="Normal 21 5" xfId="15166"/>
    <cellStyle name="Normal 21 5 2" xfId="15167"/>
    <cellStyle name="Normal 21 6" xfId="15168"/>
    <cellStyle name="Normal 21 6 2" xfId="15169"/>
    <cellStyle name="Normal 21 7" xfId="15170"/>
    <cellStyle name="Normal 21_4 31E Reg Asset  Liab and EXH D" xfId="15171"/>
    <cellStyle name="Normal 22" xfId="15172"/>
    <cellStyle name="Normal 22 10" xfId="15173"/>
    <cellStyle name="Normal 22 11" xfId="15174"/>
    <cellStyle name="Normal 22 2" xfId="15175"/>
    <cellStyle name="Normal 22 2 2" xfId="15176"/>
    <cellStyle name="Normal 22 2 2 2" xfId="15177"/>
    <cellStyle name="Normal 22 2 3" xfId="15178"/>
    <cellStyle name="Normal 22 2 3 2" xfId="15179"/>
    <cellStyle name="Normal 22 2 4" xfId="15180"/>
    <cellStyle name="Normal 22 3" xfId="15181"/>
    <cellStyle name="Normal 22 3 2" xfId="15182"/>
    <cellStyle name="Normal 22 3 2 2" xfId="15183"/>
    <cellStyle name="Normal 22 3 3" xfId="15184"/>
    <cellStyle name="Normal 22 4" xfId="15185"/>
    <cellStyle name="Normal 22 4 2" xfId="15186"/>
    <cellStyle name="Normal 22 5" xfId="15187"/>
    <cellStyle name="Normal 22 5 2" xfId="15188"/>
    <cellStyle name="Normal 22 6" xfId="15189"/>
    <cellStyle name="Normal 22 6 2" xfId="15190"/>
    <cellStyle name="Normal 22 6 3" xfId="15191"/>
    <cellStyle name="Normal 22 7" xfId="15192"/>
    <cellStyle name="Normal 22 8" xfId="15193"/>
    <cellStyle name="Normal 22 9" xfId="15194"/>
    <cellStyle name="Normal 23" xfId="15195"/>
    <cellStyle name="Normal 23 2" xfId="15196"/>
    <cellStyle name="Normal 23 2 2" xfId="15197"/>
    <cellStyle name="Normal 23 2 2 2" xfId="15198"/>
    <cellStyle name="Normal 23 2 3" xfId="15199"/>
    <cellStyle name="Normal 23 2 3 2" xfId="15200"/>
    <cellStyle name="Normal 23 2 4" xfId="15201"/>
    <cellStyle name="Normal 23 3" xfId="15202"/>
    <cellStyle name="Normal 23 3 2" xfId="15203"/>
    <cellStyle name="Normal 23 3 2 2" xfId="15204"/>
    <cellStyle name="Normal 23 3 3" xfId="15205"/>
    <cellStyle name="Normal 23 4" xfId="15206"/>
    <cellStyle name="Normal 23 4 2" xfId="15207"/>
    <cellStyle name="Normal 23 5" xfId="15208"/>
    <cellStyle name="Normal 23 5 2" xfId="15209"/>
    <cellStyle name="Normal 23 6" xfId="15210"/>
    <cellStyle name="Normal 23 7" xfId="15211"/>
    <cellStyle name="Normal 23 8" xfId="15212"/>
    <cellStyle name="Normal 23 9" xfId="15213"/>
    <cellStyle name="Normal 24" xfId="15214"/>
    <cellStyle name="Normal 24 2" xfId="15215"/>
    <cellStyle name="Normal 24 2 2" xfId="15216"/>
    <cellStyle name="Normal 24 2 2 2" xfId="15217"/>
    <cellStyle name="Normal 24 2 3" xfId="15218"/>
    <cellStyle name="Normal 24 2 3 2" xfId="15219"/>
    <cellStyle name="Normal 24 2 4" xfId="15220"/>
    <cellStyle name="Normal 24 3" xfId="15221"/>
    <cellStyle name="Normal 24 3 2" xfId="15222"/>
    <cellStyle name="Normal 24 3 2 2" xfId="15223"/>
    <cellStyle name="Normal 24 3 3" xfId="15224"/>
    <cellStyle name="Normal 24 4" xfId="15225"/>
    <cellStyle name="Normal 24 4 2" xfId="15226"/>
    <cellStyle name="Normal 24 5" xfId="15227"/>
    <cellStyle name="Normal 24 5 2" xfId="15228"/>
    <cellStyle name="Normal 24 6" xfId="15229"/>
    <cellStyle name="Normal 24 7" xfId="15230"/>
    <cellStyle name="Normal 24 8" xfId="15231"/>
    <cellStyle name="Normal 24_PCA 11 -  Exhibit D Apr 2012 fr A Kellogg v2" xfId="15232"/>
    <cellStyle name="Normal 25" xfId="15233"/>
    <cellStyle name="Normal 25 2" xfId="15234"/>
    <cellStyle name="Normal 25 2 2" xfId="15235"/>
    <cellStyle name="Normal 25 2 2 2" xfId="15236"/>
    <cellStyle name="Normal 25 2 3" xfId="15237"/>
    <cellStyle name="Normal 25 2 3 2" xfId="15238"/>
    <cellStyle name="Normal 25 2 4" xfId="15239"/>
    <cellStyle name="Normal 25 3" xfId="15240"/>
    <cellStyle name="Normal 25 3 2" xfId="15241"/>
    <cellStyle name="Normal 25 3 2 2" xfId="15242"/>
    <cellStyle name="Normal 25 3 3" xfId="15243"/>
    <cellStyle name="Normal 25 4" xfId="15244"/>
    <cellStyle name="Normal 25 4 2" xfId="15245"/>
    <cellStyle name="Normal 25 5" xfId="15246"/>
    <cellStyle name="Normal 25 5 2" xfId="15247"/>
    <cellStyle name="Normal 25 6" xfId="15248"/>
    <cellStyle name="Normal 25 7" xfId="15249"/>
    <cellStyle name="Normal 25 8" xfId="15250"/>
    <cellStyle name="Normal 26" xfId="15251"/>
    <cellStyle name="Normal 26 2" xfId="15252"/>
    <cellStyle name="Normal 26 2 2" xfId="15253"/>
    <cellStyle name="Normal 26 2 2 2" xfId="15254"/>
    <cellStyle name="Normal 26 2 3" xfId="15255"/>
    <cellStyle name="Normal 26 2 3 2" xfId="15256"/>
    <cellStyle name="Normal 26 2 4" xfId="15257"/>
    <cellStyle name="Normal 26 3" xfId="15258"/>
    <cellStyle name="Normal 26 3 2" xfId="15259"/>
    <cellStyle name="Normal 26 3 2 2" xfId="15260"/>
    <cellStyle name="Normal 26 3 3" xfId="15261"/>
    <cellStyle name="Normal 26 4" xfId="15262"/>
    <cellStyle name="Normal 26 4 2" xfId="15263"/>
    <cellStyle name="Normal 26 5" xfId="15264"/>
    <cellStyle name="Normal 26 5 2" xfId="15265"/>
    <cellStyle name="Normal 26 6" xfId="15266"/>
    <cellStyle name="Normal 26 6 2" xfId="15267"/>
    <cellStyle name="Normal 26 7" xfId="15268"/>
    <cellStyle name="Normal 26 8" xfId="15269"/>
    <cellStyle name="Normal 27" xfId="15270"/>
    <cellStyle name="Normal 27 2" xfId="15271"/>
    <cellStyle name="Normal 27 2 2" xfId="15272"/>
    <cellStyle name="Normal 27 2 2 2" xfId="15273"/>
    <cellStyle name="Normal 27 2 3" xfId="15274"/>
    <cellStyle name="Normal 27 2 3 2" xfId="15275"/>
    <cellStyle name="Normal 27 2 4" xfId="15276"/>
    <cellStyle name="Normal 27 3" xfId="15277"/>
    <cellStyle name="Normal 27 3 2" xfId="15278"/>
    <cellStyle name="Normal 27 3 2 2" xfId="15279"/>
    <cellStyle name="Normal 27 3 3" xfId="15280"/>
    <cellStyle name="Normal 27 4" xfId="15281"/>
    <cellStyle name="Normal 27 4 2" xfId="15282"/>
    <cellStyle name="Normal 27 5" xfId="15283"/>
    <cellStyle name="Normal 27 5 2" xfId="15284"/>
    <cellStyle name="Normal 27 6" xfId="15285"/>
    <cellStyle name="Normal 27 7" xfId="15286"/>
    <cellStyle name="Normal 27 8" xfId="15287"/>
    <cellStyle name="Normal 28" xfId="15288"/>
    <cellStyle name="Normal 28 2" xfId="15289"/>
    <cellStyle name="Normal 28 2 2" xfId="15290"/>
    <cellStyle name="Normal 28 2 2 2" xfId="15291"/>
    <cellStyle name="Normal 28 2 3" xfId="15292"/>
    <cellStyle name="Normal 28 2 3 2" xfId="15293"/>
    <cellStyle name="Normal 28 2 4" xfId="15294"/>
    <cellStyle name="Normal 28 3" xfId="15295"/>
    <cellStyle name="Normal 28 3 2" xfId="15296"/>
    <cellStyle name="Normal 28 3 2 2" xfId="15297"/>
    <cellStyle name="Normal 28 3 3" xfId="15298"/>
    <cellStyle name="Normal 28 4" xfId="15299"/>
    <cellStyle name="Normal 28 4 2" xfId="15300"/>
    <cellStyle name="Normal 28 5" xfId="15301"/>
    <cellStyle name="Normal 28 5 2" xfId="15302"/>
    <cellStyle name="Normal 28 6" xfId="15303"/>
    <cellStyle name="Normal 28 7" xfId="15304"/>
    <cellStyle name="Normal 28 8" xfId="15305"/>
    <cellStyle name="Normal 29" xfId="15306"/>
    <cellStyle name="Normal 29 2" xfId="15307"/>
    <cellStyle name="Normal 29 2 2" xfId="15308"/>
    <cellStyle name="Normal 29 2 2 2" xfId="15309"/>
    <cellStyle name="Normal 29 2 3" xfId="15310"/>
    <cellStyle name="Normal 29 2 3 2" xfId="15311"/>
    <cellStyle name="Normal 29 2 4" xfId="15312"/>
    <cellStyle name="Normal 29 3" xfId="15313"/>
    <cellStyle name="Normal 29 3 2" xfId="15314"/>
    <cellStyle name="Normal 29 3 2 2" xfId="15315"/>
    <cellStyle name="Normal 29 3 3" xfId="15316"/>
    <cellStyle name="Normal 29 4" xfId="15317"/>
    <cellStyle name="Normal 29 4 2" xfId="15318"/>
    <cellStyle name="Normal 29 5" xfId="15319"/>
    <cellStyle name="Normal 29 5 2" xfId="15320"/>
    <cellStyle name="Normal 29 6" xfId="15321"/>
    <cellStyle name="Normal 29 7" xfId="15322"/>
    <cellStyle name="Normal 29 8" xfId="15323"/>
    <cellStyle name="Normal 3" xfId="15324"/>
    <cellStyle name="Normal 3 10" xfId="15325"/>
    <cellStyle name="Normal 3 10 2" xfId="15326"/>
    <cellStyle name="Normal 3 11" xfId="15327"/>
    <cellStyle name="Normal 3 11 2" xfId="15328"/>
    <cellStyle name="Normal 3 12" xfId="15329"/>
    <cellStyle name="Normal 3 13" xfId="15330"/>
    <cellStyle name="Normal 3 2" xfId="15331"/>
    <cellStyle name="Normal 3 2 2" xfId="15332"/>
    <cellStyle name="Normal 3 2 2 2" xfId="15333"/>
    <cellStyle name="Normal 3 2 2 2 2" xfId="15334"/>
    <cellStyle name="Normal 3 2 2 3" xfId="15335"/>
    <cellStyle name="Normal 3 2 3" xfId="15336"/>
    <cellStyle name="Normal 3 2 3 2" xfId="15337"/>
    <cellStyle name="Normal 3 2 4" xfId="15338"/>
    <cellStyle name="Normal 3 2 5" xfId="15339"/>
    <cellStyle name="Normal 3 2 6" xfId="15340"/>
    <cellStyle name="Normal 3 2_Chelan PUD Power Costs (8-10)" xfId="15341"/>
    <cellStyle name="Normal 3 3" xfId="15342"/>
    <cellStyle name="Normal 3 3 2" xfId="15343"/>
    <cellStyle name="Normal 3 3 2 2" xfId="15344"/>
    <cellStyle name="Normal 3 3 2 2 2" xfId="15345"/>
    <cellStyle name="Normal 3 3 2 3" xfId="15346"/>
    <cellStyle name="Normal 3 3 2 4" xfId="15347"/>
    <cellStyle name="Normal 3 3 3" xfId="15348"/>
    <cellStyle name="Normal 3 3 4" xfId="15349"/>
    <cellStyle name="Normal 3 3 5" xfId="15350"/>
    <cellStyle name="Normal 3 3 6" xfId="15351"/>
    <cellStyle name="Normal 3 4" xfId="15352"/>
    <cellStyle name="Normal 3 4 2" xfId="15353"/>
    <cellStyle name="Normal 3 4 2 2" xfId="15354"/>
    <cellStyle name="Normal 3 4 2 2 2" xfId="15355"/>
    <cellStyle name="Normal 3 4 2 3" xfId="15356"/>
    <cellStyle name="Normal 3 4 3" xfId="15357"/>
    <cellStyle name="Normal 3 4 3 2" xfId="15358"/>
    <cellStyle name="Normal 3 4 3 2 2" xfId="15359"/>
    <cellStyle name="Normal 3 4 3 3" xfId="15360"/>
    <cellStyle name="Normal 3 4 4" xfId="15361"/>
    <cellStyle name="Normal 3 4 4 2" xfId="15362"/>
    <cellStyle name="Normal 3 4 4 2 2" xfId="15363"/>
    <cellStyle name="Normal 3 4 4 3" xfId="15364"/>
    <cellStyle name="Normal 3 4 5" xfId="15365"/>
    <cellStyle name="Normal 3 5" xfId="15366"/>
    <cellStyle name="Normal 3 5 2" xfId="15367"/>
    <cellStyle name="Normal 3 5 2 2" xfId="15368"/>
    <cellStyle name="Normal 3 5 3" xfId="15369"/>
    <cellStyle name="Normal 3 5 3 2" xfId="15370"/>
    <cellStyle name="Normal 3 6" xfId="15371"/>
    <cellStyle name="Normal 3 6 2" xfId="15372"/>
    <cellStyle name="Normal 3 6 3" xfId="15373"/>
    <cellStyle name="Normal 3 7" xfId="15374"/>
    <cellStyle name="Normal 3 7 2" xfId="15375"/>
    <cellStyle name="Normal 3 8" xfId="15376"/>
    <cellStyle name="Normal 3 8 2" xfId="15377"/>
    <cellStyle name="Normal 3 9" xfId="15378"/>
    <cellStyle name="Normal 3 9 2" xfId="15379"/>
    <cellStyle name="Normal 3_ Price Inputs" xfId="15380"/>
    <cellStyle name="Normal 30" xfId="15381"/>
    <cellStyle name="Normal 30 2" xfId="15382"/>
    <cellStyle name="Normal 30 2 2" xfId="15383"/>
    <cellStyle name="Normal 30 2 2 2" xfId="15384"/>
    <cellStyle name="Normal 30 2 3" xfId="15385"/>
    <cellStyle name="Normal 30 2 3 2" xfId="15386"/>
    <cellStyle name="Normal 30 2 4" xfId="15387"/>
    <cellStyle name="Normal 30 3" xfId="15388"/>
    <cellStyle name="Normal 30 3 2" xfId="15389"/>
    <cellStyle name="Normal 30 3 2 2" xfId="15390"/>
    <cellStyle name="Normal 30 3 3" xfId="15391"/>
    <cellStyle name="Normal 30 4" xfId="15392"/>
    <cellStyle name="Normal 30 4 2" xfId="15393"/>
    <cellStyle name="Normal 30 5" xfId="15394"/>
    <cellStyle name="Normal 30 5 2" xfId="15395"/>
    <cellStyle name="Normal 30 6" xfId="15396"/>
    <cellStyle name="Normal 30 7" xfId="15397"/>
    <cellStyle name="Normal 30 8" xfId="15398"/>
    <cellStyle name="Normal 31" xfId="15399"/>
    <cellStyle name="Normal 31 2" xfId="15400"/>
    <cellStyle name="Normal 31 2 2" xfId="15401"/>
    <cellStyle name="Normal 31 2 2 2" xfId="15402"/>
    <cellStyle name="Normal 31 2 3" xfId="15403"/>
    <cellStyle name="Normal 31 2 3 2" xfId="15404"/>
    <cellStyle name="Normal 31 2 4" xfId="15405"/>
    <cellStyle name="Normal 31 3" xfId="15406"/>
    <cellStyle name="Normal 31 3 2" xfId="15407"/>
    <cellStyle name="Normal 31 3 2 2" xfId="15408"/>
    <cellStyle name="Normal 31 3 3" xfId="15409"/>
    <cellStyle name="Normal 31 4" xfId="15410"/>
    <cellStyle name="Normal 31 4 2" xfId="15411"/>
    <cellStyle name="Normal 31 5" xfId="15412"/>
    <cellStyle name="Normal 31 5 2" xfId="15413"/>
    <cellStyle name="Normal 31 6" xfId="15414"/>
    <cellStyle name="Normal 31 7" xfId="15415"/>
    <cellStyle name="Normal 31 8" xfId="15416"/>
    <cellStyle name="Normal 32" xfId="15417"/>
    <cellStyle name="Normal 32 2" xfId="15418"/>
    <cellStyle name="Normal 32 2 2" xfId="15419"/>
    <cellStyle name="Normal 32 2 2 2" xfId="15420"/>
    <cellStyle name="Normal 32 2 3" xfId="15421"/>
    <cellStyle name="Normal 32 2 3 2" xfId="15422"/>
    <cellStyle name="Normal 32 2 4" xfId="15423"/>
    <cellStyle name="Normal 32 3" xfId="15424"/>
    <cellStyle name="Normal 32 3 2" xfId="15425"/>
    <cellStyle name="Normal 32 3 2 2" xfId="15426"/>
    <cellStyle name="Normal 32 3 3" xfId="15427"/>
    <cellStyle name="Normal 32 4" xfId="15428"/>
    <cellStyle name="Normal 32 4 2" xfId="15429"/>
    <cellStyle name="Normal 32 5" xfId="15430"/>
    <cellStyle name="Normal 32 5 2" xfId="15431"/>
    <cellStyle name="Normal 32 6" xfId="15432"/>
    <cellStyle name="Normal 32 7" xfId="15433"/>
    <cellStyle name="Normal 32 8" xfId="15434"/>
    <cellStyle name="Normal 33" xfId="15435"/>
    <cellStyle name="Normal 33 2" xfId="15436"/>
    <cellStyle name="Normal 33 2 2" xfId="15437"/>
    <cellStyle name="Normal 33 2 2 2" xfId="15438"/>
    <cellStyle name="Normal 33 2 3" xfId="15439"/>
    <cellStyle name="Normal 33 2 3 2" xfId="15440"/>
    <cellStyle name="Normal 33 2 4" xfId="15441"/>
    <cellStyle name="Normal 33 3" xfId="15442"/>
    <cellStyle name="Normal 33 3 2" xfId="15443"/>
    <cellStyle name="Normal 33 3 2 2" xfId="15444"/>
    <cellStyle name="Normal 33 3 3" xfId="15445"/>
    <cellStyle name="Normal 33 4" xfId="15446"/>
    <cellStyle name="Normal 33 4 2" xfId="15447"/>
    <cellStyle name="Normal 33 5" xfId="15448"/>
    <cellStyle name="Normal 33 5 2" xfId="15449"/>
    <cellStyle name="Normal 33 6" xfId="15450"/>
    <cellStyle name="Normal 34" xfId="15451"/>
    <cellStyle name="Normal 34 2" xfId="15452"/>
    <cellStyle name="Normal 34 2 2" xfId="15453"/>
    <cellStyle name="Normal 34 2 2 2" xfId="15454"/>
    <cellStyle name="Normal 34 2 3" xfId="15455"/>
    <cellStyle name="Normal 34 2 3 2" xfId="15456"/>
    <cellStyle name="Normal 34 2 4" xfId="15457"/>
    <cellStyle name="Normal 34 3" xfId="15458"/>
    <cellStyle name="Normal 34 3 2" xfId="15459"/>
    <cellStyle name="Normal 34 3 2 2" xfId="15460"/>
    <cellStyle name="Normal 34 3 3" xfId="15461"/>
    <cellStyle name="Normal 34 4" xfId="15462"/>
    <cellStyle name="Normal 34 4 2" xfId="15463"/>
    <cellStyle name="Normal 34 5" xfId="15464"/>
    <cellStyle name="Normal 34 5 2" xfId="15465"/>
    <cellStyle name="Normal 34 6" xfId="15466"/>
    <cellStyle name="Normal 35" xfId="15467"/>
    <cellStyle name="Normal 35 2" xfId="15468"/>
    <cellStyle name="Normal 35 2 2" xfId="15469"/>
    <cellStyle name="Normal 35 2 2 2" xfId="15470"/>
    <cellStyle name="Normal 35 2 3" xfId="15471"/>
    <cellStyle name="Normal 35 2 3 2" xfId="15472"/>
    <cellStyle name="Normal 35 2 4" xfId="15473"/>
    <cellStyle name="Normal 35 3" xfId="15474"/>
    <cellStyle name="Normal 35 3 2" xfId="15475"/>
    <cellStyle name="Normal 35 3 2 2" xfId="15476"/>
    <cellStyle name="Normal 35 3 3" xfId="15477"/>
    <cellStyle name="Normal 35 4" xfId="15478"/>
    <cellStyle name="Normal 35 4 2" xfId="15479"/>
    <cellStyle name="Normal 35 5" xfId="15480"/>
    <cellStyle name="Normal 35 5 2" xfId="15481"/>
    <cellStyle name="Normal 35 6" xfId="15482"/>
    <cellStyle name="Normal 36" xfId="15483"/>
    <cellStyle name="Normal 36 2" xfId="15484"/>
    <cellStyle name="Normal 36 2 2" xfId="15485"/>
    <cellStyle name="Normal 36 2 2 2" xfId="15486"/>
    <cellStyle name="Normal 36 2 3" xfId="15487"/>
    <cellStyle name="Normal 36 2 3 2" xfId="15488"/>
    <cellStyle name="Normal 36 2 4" xfId="15489"/>
    <cellStyle name="Normal 36 3" xfId="15490"/>
    <cellStyle name="Normal 36 3 2" xfId="15491"/>
    <cellStyle name="Normal 36 3 2 2" xfId="15492"/>
    <cellStyle name="Normal 36 3 3" xfId="15493"/>
    <cellStyle name="Normal 36 4" xfId="15494"/>
    <cellStyle name="Normal 36 4 2" xfId="15495"/>
    <cellStyle name="Normal 36 5" xfId="15496"/>
    <cellStyle name="Normal 36 5 2" xfId="15497"/>
    <cellStyle name="Normal 36 6" xfId="15498"/>
    <cellStyle name="Normal 37" xfId="15499"/>
    <cellStyle name="Normal 37 2" xfId="15500"/>
    <cellStyle name="Normal 37 2 2" xfId="15501"/>
    <cellStyle name="Normal 37 2 2 2" xfId="15502"/>
    <cellStyle name="Normal 37 2 3" xfId="15503"/>
    <cellStyle name="Normal 37 2 3 2" xfId="15504"/>
    <cellStyle name="Normal 37 2 4" xfId="15505"/>
    <cellStyle name="Normal 37 3" xfId="15506"/>
    <cellStyle name="Normal 37 3 2" xfId="15507"/>
    <cellStyle name="Normal 37 3 2 2" xfId="15508"/>
    <cellStyle name="Normal 37 3 3" xfId="15509"/>
    <cellStyle name="Normal 37 4" xfId="15510"/>
    <cellStyle name="Normal 37 4 2" xfId="15511"/>
    <cellStyle name="Normal 37 5" xfId="15512"/>
    <cellStyle name="Normal 37 5 2" xfId="15513"/>
    <cellStyle name="Normal 37 6" xfId="15514"/>
    <cellStyle name="Normal 38" xfId="15515"/>
    <cellStyle name="Normal 38 2" xfId="15516"/>
    <cellStyle name="Normal 38 2 2" xfId="15517"/>
    <cellStyle name="Normal 38 2 2 2" xfId="15518"/>
    <cellStyle name="Normal 38 2 3" xfId="15519"/>
    <cellStyle name="Normal 38 2 3 2" xfId="15520"/>
    <cellStyle name="Normal 38 2 4" xfId="15521"/>
    <cellStyle name="Normal 38 3" xfId="15522"/>
    <cellStyle name="Normal 38 3 2" xfId="15523"/>
    <cellStyle name="Normal 38 3 2 2" xfId="15524"/>
    <cellStyle name="Normal 38 3 3" xfId="15525"/>
    <cellStyle name="Normal 38 4" xfId="15526"/>
    <cellStyle name="Normal 38 4 2" xfId="15527"/>
    <cellStyle name="Normal 38 5" xfId="15528"/>
    <cellStyle name="Normal 38 5 2" xfId="15529"/>
    <cellStyle name="Normal 38 6" xfId="15530"/>
    <cellStyle name="Normal 39" xfId="15531"/>
    <cellStyle name="Normal 39 2" xfId="15532"/>
    <cellStyle name="Normal 39 2 2" xfId="15533"/>
    <cellStyle name="Normal 39 2 2 2" xfId="15534"/>
    <cellStyle name="Normal 39 2 3" xfId="15535"/>
    <cellStyle name="Normal 39 2 3 2" xfId="15536"/>
    <cellStyle name="Normal 39 2 4" xfId="15537"/>
    <cellStyle name="Normal 39 3" xfId="15538"/>
    <cellStyle name="Normal 39 3 2" xfId="15539"/>
    <cellStyle name="Normal 39 3 2 2" xfId="15540"/>
    <cellStyle name="Normal 39 3 3" xfId="15541"/>
    <cellStyle name="Normal 39 4" xfId="15542"/>
    <cellStyle name="Normal 39 4 2" xfId="15543"/>
    <cellStyle name="Normal 39 5" xfId="15544"/>
    <cellStyle name="Normal 39 5 2" xfId="15545"/>
    <cellStyle name="Normal 39 6" xfId="15546"/>
    <cellStyle name="Normal 4" xfId="15547"/>
    <cellStyle name="Normal 4 2" xfId="15548"/>
    <cellStyle name="Normal 4 2 2" xfId="15549"/>
    <cellStyle name="Normal 4 2 2 2" xfId="15550"/>
    <cellStyle name="Normal 4 2 2 2 2" xfId="15551"/>
    <cellStyle name="Normal 4 2 2 3" xfId="15552"/>
    <cellStyle name="Normal 4 2 2 3 2" xfId="15553"/>
    <cellStyle name="Normal 4 2 2 4" xfId="15554"/>
    <cellStyle name="Normal 4 2 2 4 2" xfId="15555"/>
    <cellStyle name="Normal 4 2 3" xfId="15556"/>
    <cellStyle name="Normal 4 2 3 2" xfId="15557"/>
    <cellStyle name="Normal 4 2 3 2 2" xfId="15558"/>
    <cellStyle name="Normal 4 2 3 3" xfId="15559"/>
    <cellStyle name="Normal 4 2 4" xfId="15560"/>
    <cellStyle name="Normal 4 2 4 2" xfId="15561"/>
    <cellStyle name="Normal 4 2 4 2 2" xfId="15562"/>
    <cellStyle name="Normal 4 2 5" xfId="15563"/>
    <cellStyle name="Normal 4 2 5 2" xfId="15564"/>
    <cellStyle name="Normal 4 2 6" xfId="15565"/>
    <cellStyle name="Normal 4 2 7" xfId="15566"/>
    <cellStyle name="Normal 4 3" xfId="15567"/>
    <cellStyle name="Normal 4 3 2" xfId="15568"/>
    <cellStyle name="Normal 4 3 2 2" xfId="15569"/>
    <cellStyle name="Normal 4 3 3" xfId="15570"/>
    <cellStyle name="Normal 4 4" xfId="15571"/>
    <cellStyle name="Normal 4 4 2" xfId="15572"/>
    <cellStyle name="Normal 4 5" xfId="15573"/>
    <cellStyle name="Normal 4 5 2" xfId="15574"/>
    <cellStyle name="Normal 4 5 3" xfId="15575"/>
    <cellStyle name="Normal 4 6" xfId="15576"/>
    <cellStyle name="Normal 4 7" xfId="15577"/>
    <cellStyle name="Normal 4_ Price Inputs" xfId="15578"/>
    <cellStyle name="Normal 40" xfId="15579"/>
    <cellStyle name="Normal 40 2" xfId="15580"/>
    <cellStyle name="Normal 40 2 2" xfId="15581"/>
    <cellStyle name="Normal 40 3" xfId="15582"/>
    <cellStyle name="Normal 40 4" xfId="15583"/>
    <cellStyle name="Normal 40 5" xfId="15584"/>
    <cellStyle name="Normal 41" xfId="15585"/>
    <cellStyle name="Normal 41 2" xfId="15586"/>
    <cellStyle name="Normal 41 2 2" xfId="15587"/>
    <cellStyle name="Normal 41 2 2 2" xfId="15588"/>
    <cellStyle name="Normal 41 2 3" xfId="15589"/>
    <cellStyle name="Normal 41 3" xfId="15590"/>
    <cellStyle name="Normal 41 3 2" xfId="15591"/>
    <cellStyle name="Normal 41 3 2 2" xfId="15592"/>
    <cellStyle name="Normal 41 3 3" xfId="15593"/>
    <cellStyle name="Normal 41 4" xfId="15594"/>
    <cellStyle name="Normal 41 4 2" xfId="15595"/>
    <cellStyle name="Normal 41 4 2 2" xfId="15596"/>
    <cellStyle name="Normal 41 4 3" xfId="15597"/>
    <cellStyle name="Normal 42" xfId="15598"/>
    <cellStyle name="Normal 42 2" xfId="15599"/>
    <cellStyle name="Normal 42 2 2" xfId="15600"/>
    <cellStyle name="Normal 42 2 2 2" xfId="15601"/>
    <cellStyle name="Normal 42 2 2 2 2" xfId="15602"/>
    <cellStyle name="Normal 42 2 2 3" xfId="15603"/>
    <cellStyle name="Normal 42 2 3" xfId="15604"/>
    <cellStyle name="Normal 42 2 3 2" xfId="15605"/>
    <cellStyle name="Normal 42 3" xfId="15606"/>
    <cellStyle name="Normal 42 3 2" xfId="15607"/>
    <cellStyle name="Normal 42 3 2 2" xfId="15608"/>
    <cellStyle name="Normal 42 3 3" xfId="15609"/>
    <cellStyle name="Normal 42 4" xfId="15610"/>
    <cellStyle name="Normal 42 4 2" xfId="15611"/>
    <cellStyle name="Normal 42 4 2 2" xfId="15612"/>
    <cellStyle name="Normal 42 4 3" xfId="15613"/>
    <cellStyle name="Normal 42 5" xfId="15614"/>
    <cellStyle name="Normal 42 5 2" xfId="15615"/>
    <cellStyle name="Normal 42 5 2 2" xfId="15616"/>
    <cellStyle name="Normal 42 5 3" xfId="15617"/>
    <cellStyle name="Normal 43" xfId="15618"/>
    <cellStyle name="Normal 43 2" xfId="15619"/>
    <cellStyle name="Normal 43 3" xfId="15620"/>
    <cellStyle name="Normal 43 3 2" xfId="15621"/>
    <cellStyle name="Normal 43 3 2 2" xfId="15622"/>
    <cellStyle name="Normal 43 3 3" xfId="15623"/>
    <cellStyle name="Normal 44" xfId="15624"/>
    <cellStyle name="Normal 44 2" xfId="15625"/>
    <cellStyle name="Normal 44 2 2" xfId="15626"/>
    <cellStyle name="Normal 44 2 2 2" xfId="15627"/>
    <cellStyle name="Normal 44 2 2 2 2" xfId="15628"/>
    <cellStyle name="Normal 44 2 2 3" xfId="15629"/>
    <cellStyle name="Normal 44 2 3" xfId="15630"/>
    <cellStyle name="Normal 44 2 3 2" xfId="15631"/>
    <cellStyle name="Normal 44 2 4" xfId="15632"/>
    <cellStyle name="Normal 44 2 4 2" xfId="15633"/>
    <cellStyle name="Normal 44 3" xfId="15634"/>
    <cellStyle name="Normal 44 3 2" xfId="15635"/>
    <cellStyle name="Normal 44 3 2 2" xfId="15636"/>
    <cellStyle name="Normal 44 3 3" xfId="15637"/>
    <cellStyle name="Normal 44 3 3 2" xfId="15638"/>
    <cellStyle name="Normal 44 3 4" xfId="15639"/>
    <cellStyle name="Normal 44 4" xfId="15640"/>
    <cellStyle name="Normal 44 4 2" xfId="15641"/>
    <cellStyle name="Normal 44 4 2 2" xfId="15642"/>
    <cellStyle name="Normal 44 4 3" xfId="15643"/>
    <cellStyle name="Normal 44 5" xfId="15644"/>
    <cellStyle name="Normal 44 5 2" xfId="15645"/>
    <cellStyle name="Normal 44 5 2 2" xfId="15646"/>
    <cellStyle name="Normal 44 5 3" xfId="15647"/>
    <cellStyle name="Normal 44 6" xfId="15648"/>
    <cellStyle name="Normal 44 6 2" xfId="15649"/>
    <cellStyle name="Normal 44 7" xfId="15650"/>
    <cellStyle name="Normal 45" xfId="15651"/>
    <cellStyle name="Normal 45 2" xfId="15652"/>
    <cellStyle name="Normal 45 2 2" xfId="15653"/>
    <cellStyle name="Normal 45 2 2 2" xfId="15654"/>
    <cellStyle name="Normal 45 3" xfId="15655"/>
    <cellStyle name="Normal 45 3 2" xfId="15656"/>
    <cellStyle name="Normal 45 4" xfId="15657"/>
    <cellStyle name="Normal 45 4 2" xfId="15658"/>
    <cellStyle name="Normal 45 5" xfId="15659"/>
    <cellStyle name="Normal 45 5 2" xfId="15660"/>
    <cellStyle name="Normal 45 6" xfId="15661"/>
    <cellStyle name="Normal 45 7" xfId="15662"/>
    <cellStyle name="Normal 46" xfId="15663"/>
    <cellStyle name="Normal 46 2" xfId="15664"/>
    <cellStyle name="Normal 46 2 2" xfId="15665"/>
    <cellStyle name="Normal 46 2 2 2" xfId="15666"/>
    <cellStyle name="Normal 46 2 3" xfId="15667"/>
    <cellStyle name="Normal 46 2 3 2" xfId="15668"/>
    <cellStyle name="Normal 46 2 4" xfId="15669"/>
    <cellStyle name="Normal 46 3" xfId="15670"/>
    <cellStyle name="Normal 46 3 2" xfId="15671"/>
    <cellStyle name="Normal 46 4" xfId="15672"/>
    <cellStyle name="Normal 46 4 2" xfId="15673"/>
    <cellStyle name="Normal 46 5" xfId="15674"/>
    <cellStyle name="Normal 46 5 2" xfId="15675"/>
    <cellStyle name="Normal 46 6" xfId="15676"/>
    <cellStyle name="Normal 46 6 2" xfId="15677"/>
    <cellStyle name="Normal 47" xfId="15678"/>
    <cellStyle name="Normal 47 2" xfId="15679"/>
    <cellStyle name="Normal 47 2 2" xfId="15680"/>
    <cellStyle name="Normal 47 2 2 2" xfId="15681"/>
    <cellStyle name="Normal 47 2 3" xfId="15682"/>
    <cellStyle name="Normal 47 3" xfId="15683"/>
    <cellStyle name="Normal 47 3 2" xfId="15684"/>
    <cellStyle name="Normal 47 3 2 2" xfId="15685"/>
    <cellStyle name="Normal 47 3 3" xfId="15686"/>
    <cellStyle name="Normal 47 4" xfId="15687"/>
    <cellStyle name="Normal 47 4 2" xfId="15688"/>
    <cellStyle name="Normal 47 4 2 2" xfId="15689"/>
    <cellStyle name="Normal 47 4 3" xfId="15690"/>
    <cellStyle name="Normal 47 5" xfId="15691"/>
    <cellStyle name="Normal 47 5 2" xfId="15692"/>
    <cellStyle name="Normal 48" xfId="15693"/>
    <cellStyle name="Normal 48 2" xfId="15694"/>
    <cellStyle name="Normal 48 2 2" xfId="15695"/>
    <cellStyle name="Normal 48 2 2 2" xfId="15696"/>
    <cellStyle name="Normal 48 2 3" xfId="15697"/>
    <cellStyle name="Normal 48 3" xfId="15698"/>
    <cellStyle name="Normal 48 3 2" xfId="15699"/>
    <cellStyle name="Normal 48 3 2 2" xfId="15700"/>
    <cellStyle name="Normal 48 3 3" xfId="15701"/>
    <cellStyle name="Normal 48 4" xfId="15702"/>
    <cellStyle name="Normal 48 4 2" xfId="15703"/>
    <cellStyle name="Normal 48 4 2 2" xfId="15704"/>
    <cellStyle name="Normal 48 4 3" xfId="15705"/>
    <cellStyle name="Normal 49" xfId="15706"/>
    <cellStyle name="Normal 49 2" xfId="15707"/>
    <cellStyle name="Normal 49 2 2" xfId="15708"/>
    <cellStyle name="Normal 49 2 2 2" xfId="15709"/>
    <cellStyle name="Normal 49 2 3" xfId="15710"/>
    <cellStyle name="Normal 49 3" xfId="15711"/>
    <cellStyle name="Normal 49 3 2" xfId="15712"/>
    <cellStyle name="Normal 49 3 2 2" xfId="15713"/>
    <cellStyle name="Normal 49 3 3" xfId="15714"/>
    <cellStyle name="Normal 49 4" xfId="15715"/>
    <cellStyle name="Normal 49 4 2" xfId="15716"/>
    <cellStyle name="Normal 49 4 2 2" xfId="15717"/>
    <cellStyle name="Normal 49 4 3" xfId="15718"/>
    <cellStyle name="Normal 5" xfId="15719"/>
    <cellStyle name="Normal 5 2" xfId="15720"/>
    <cellStyle name="Normal 5 2 2" xfId="15721"/>
    <cellStyle name="Normal 5 2 2 2" xfId="15722"/>
    <cellStyle name="Normal 5 2 3" xfId="15723"/>
    <cellStyle name="Normal 5 2 4" xfId="15724"/>
    <cellStyle name="Normal 5 3" xfId="15725"/>
    <cellStyle name="Normal 5 3 2" xfId="15726"/>
    <cellStyle name="Normal 5 4" xfId="15727"/>
    <cellStyle name="Normal 5 4 2" xfId="15728"/>
    <cellStyle name="Normal 5 5" xfId="15729"/>
    <cellStyle name="Normal 5 5 2" xfId="15730"/>
    <cellStyle name="Normal 5 5 3" xfId="15731"/>
    <cellStyle name="Normal 5 6" xfId="15732"/>
    <cellStyle name="Normal 5_2011 CBR Rev Calc by schedule" xfId="15733"/>
    <cellStyle name="Normal 50" xfId="15734"/>
    <cellStyle name="Normal 50 2" xfId="15735"/>
    <cellStyle name="Normal 50 2 2" xfId="15736"/>
    <cellStyle name="Normal 50 2 2 2" xfId="15737"/>
    <cellStyle name="Normal 50 2 3" xfId="15738"/>
    <cellStyle name="Normal 50 3" xfId="15739"/>
    <cellStyle name="Normal 50 3 2" xfId="15740"/>
    <cellStyle name="Normal 50 3 2 2" xfId="15741"/>
    <cellStyle name="Normal 50 3 3" xfId="15742"/>
    <cellStyle name="Normal 50 4" xfId="15743"/>
    <cellStyle name="Normal 50 4 2" xfId="15744"/>
    <cellStyle name="Normal 50 4 2 2" xfId="15745"/>
    <cellStyle name="Normal 50 4 3" xfId="15746"/>
    <cellStyle name="Normal 51" xfId="15747"/>
    <cellStyle name="Normal 51 2" xfId="15748"/>
    <cellStyle name="Normal 51 2 2" xfId="15749"/>
    <cellStyle name="Normal 51 2 2 2" xfId="15750"/>
    <cellStyle name="Normal 51 2 3" xfId="15751"/>
    <cellStyle name="Normal 51 2 3 2" xfId="15752"/>
    <cellStyle name="Normal 51 2 4" xfId="15753"/>
    <cellStyle name="Normal 51 3" xfId="15754"/>
    <cellStyle name="Normal 51 3 2" xfId="15755"/>
    <cellStyle name="Normal 51 4" xfId="15756"/>
    <cellStyle name="Normal 51 4 2" xfId="15757"/>
    <cellStyle name="Normal 51 5" xfId="15758"/>
    <cellStyle name="Normal 51 5 2" xfId="15759"/>
    <cellStyle name="Normal 51 6" xfId="15760"/>
    <cellStyle name="Normal 52" xfId="15761"/>
    <cellStyle name="Normal 52 2" xfId="15762"/>
    <cellStyle name="Normal 53" xfId="15763"/>
    <cellStyle name="Normal 53 2" xfId="15764"/>
    <cellStyle name="Normal 53 2 2" xfId="15765"/>
    <cellStyle name="Normal 53 3" xfId="15766"/>
    <cellStyle name="Normal 53 3 2" xfId="15767"/>
    <cellStyle name="Normal 53 3 2 2" xfId="15768"/>
    <cellStyle name="Normal 53 3 3" xfId="15769"/>
    <cellStyle name="Normal 53 4" xfId="15770"/>
    <cellStyle name="Normal 53 4 2" xfId="15771"/>
    <cellStyle name="Normal 54" xfId="15772"/>
    <cellStyle name="Normal 54 2" xfId="15773"/>
    <cellStyle name="Normal 54 2 2" xfId="15774"/>
    <cellStyle name="Normal 54 3" xfId="15775"/>
    <cellStyle name="Normal 54 3 2" xfId="15776"/>
    <cellStyle name="Normal 54 3 2 2" xfId="15777"/>
    <cellStyle name="Normal 54 3 3" xfId="15778"/>
    <cellStyle name="Normal 54 4" xfId="15779"/>
    <cellStyle name="Normal 54 4 2" xfId="15780"/>
    <cellStyle name="Normal 54 5" xfId="15781"/>
    <cellStyle name="Normal 55" xfId="15782"/>
    <cellStyle name="Normal 55 2" xfId="15783"/>
    <cellStyle name="Normal 55 2 2" xfId="15784"/>
    <cellStyle name="Normal 55 2 2 2" xfId="15785"/>
    <cellStyle name="Normal 55 2 3" xfId="15786"/>
    <cellStyle name="Normal 55 3" xfId="15787"/>
    <cellStyle name="Normal 55 3 2" xfId="15788"/>
    <cellStyle name="Normal 56" xfId="15789"/>
    <cellStyle name="Normal 56 2" xfId="15790"/>
    <cellStyle name="Normal 56 2 2" xfId="15791"/>
    <cellStyle name="Normal 56 2 2 2" xfId="15792"/>
    <cellStyle name="Normal 56 2 3" xfId="15793"/>
    <cellStyle name="Normal 56 3" xfId="15794"/>
    <cellStyle name="Normal 56 3 2" xfId="15795"/>
    <cellStyle name="Normal 57" xfId="15796"/>
    <cellStyle name="Normal 57 2" xfId="15797"/>
    <cellStyle name="Normal 57 2 2" xfId="15798"/>
    <cellStyle name="Normal 57 3" xfId="15799"/>
    <cellStyle name="Normal 58" xfId="15800"/>
    <cellStyle name="Normal 58 2" xfId="15801"/>
    <cellStyle name="Normal 58 2 2" xfId="15802"/>
    <cellStyle name="Normal 58 3" xfId="15803"/>
    <cellStyle name="Normal 59" xfId="15804"/>
    <cellStyle name="Normal 59 2" xfId="15805"/>
    <cellStyle name="Normal 59 2 2" xfId="15806"/>
    <cellStyle name="Normal 59 3" xfId="15807"/>
    <cellStyle name="Normal 6" xfId="15808"/>
    <cellStyle name="Normal 6 2" xfId="15809"/>
    <cellStyle name="Normal 6 2 2" xfId="15810"/>
    <cellStyle name="Normal 6 2 2 2" xfId="15811"/>
    <cellStyle name="Normal 6 2 2 2 2" xfId="15812"/>
    <cellStyle name="Normal 6 2 2 3" xfId="15813"/>
    <cellStyle name="Normal 6 2 3" xfId="15814"/>
    <cellStyle name="Normal 6 2 3 2" xfId="15815"/>
    <cellStyle name="Normal 6 2 4" xfId="15816"/>
    <cellStyle name="Normal 6 2 5" xfId="15817"/>
    <cellStyle name="Normal 6 3" xfId="15818"/>
    <cellStyle name="Normal 6 3 2" xfId="15819"/>
    <cellStyle name="Normal 6 4" xfId="15820"/>
    <cellStyle name="Normal 6 5" xfId="15821"/>
    <cellStyle name="Normal 6 5 2" xfId="15822"/>
    <cellStyle name="Normal 6 5 2 2" xfId="15823"/>
    <cellStyle name="Normal 6 5 3" xfId="15824"/>
    <cellStyle name="Normal 6 6" xfId="15825"/>
    <cellStyle name="Normal 6 7" xfId="15826"/>
    <cellStyle name="Normal 6_2010 PTC's Sept10_Aug11 (Version 4)" xfId="15827"/>
    <cellStyle name="Normal 60" xfId="15828"/>
    <cellStyle name="Normal 60 2" xfId="15829"/>
    <cellStyle name="Normal 60 2 2" xfId="15830"/>
    <cellStyle name="Normal 60 3" xfId="15831"/>
    <cellStyle name="Normal 61" xfId="15832"/>
    <cellStyle name="Normal 61 2" xfId="15833"/>
    <cellStyle name="Normal 61 2 2" xfId="15834"/>
    <cellStyle name="Normal 61 3" xfId="15835"/>
    <cellStyle name="Normal 62" xfId="15836"/>
    <cellStyle name="Normal 62 2" xfId="15837"/>
    <cellStyle name="Normal 62 2 2" xfId="15838"/>
    <cellStyle name="Normal 62 3" xfId="15839"/>
    <cellStyle name="Normal 63" xfId="15840"/>
    <cellStyle name="Normal 63 2" xfId="15841"/>
    <cellStyle name="Normal 63 2 2" xfId="15842"/>
    <cellStyle name="Normal 63 3" xfId="15843"/>
    <cellStyle name="Normal 64" xfId="15844"/>
    <cellStyle name="Normal 64 2" xfId="15845"/>
    <cellStyle name="Normal 64 2 2" xfId="15846"/>
    <cellStyle name="Normal 64 3" xfId="15847"/>
    <cellStyle name="Normal 64 4" xfId="15848"/>
    <cellStyle name="Normal 65" xfId="15849"/>
    <cellStyle name="Normal 65 2" xfId="15850"/>
    <cellStyle name="Normal 65 2 2" xfId="15851"/>
    <cellStyle name="Normal 65 2 3" xfId="15852"/>
    <cellStyle name="Normal 65 3" xfId="15853"/>
    <cellStyle name="Normal 66" xfId="15854"/>
    <cellStyle name="Normal 66 2" xfId="15855"/>
    <cellStyle name="Normal 66 2 2" xfId="15856"/>
    <cellStyle name="Normal 66 3" xfId="15857"/>
    <cellStyle name="Normal 67" xfId="15858"/>
    <cellStyle name="Normal 67 2" xfId="15859"/>
    <cellStyle name="Normal 67 2 2" xfId="15860"/>
    <cellStyle name="Normal 67 3" xfId="15861"/>
    <cellStyle name="Normal 68" xfId="15862"/>
    <cellStyle name="Normal 68 2" xfId="15863"/>
    <cellStyle name="Normal 68 2 2" xfId="15864"/>
    <cellStyle name="Normal 68 3" xfId="15865"/>
    <cellStyle name="Normal 69" xfId="15866"/>
    <cellStyle name="Normal 69 2" xfId="15867"/>
    <cellStyle name="Normal 69 2 2" xfId="15868"/>
    <cellStyle name="Normal 69 3" xfId="15869"/>
    <cellStyle name="Normal 7" xfId="15870"/>
    <cellStyle name="Normal 7 2" xfId="15871"/>
    <cellStyle name="Normal 7 2 2" xfId="15872"/>
    <cellStyle name="Normal 7 2 2 2" xfId="15873"/>
    <cellStyle name="Normal 7 2 2 2 2" xfId="15874"/>
    <cellStyle name="Normal 7 2 2 3" xfId="15875"/>
    <cellStyle name="Normal 7 2 3" xfId="15876"/>
    <cellStyle name="Normal 7 2 3 2" xfId="15877"/>
    <cellStyle name="Normal 7 2 4" xfId="15878"/>
    <cellStyle name="Normal 7 3" xfId="15879"/>
    <cellStyle name="Normal 7 4" xfId="15880"/>
    <cellStyle name="Normal 7 4 2" xfId="15881"/>
    <cellStyle name="Normal 7 4 2 2" xfId="15882"/>
    <cellStyle name="Normal 7 4 3" xfId="15883"/>
    <cellStyle name="Normal 7 5" xfId="15884"/>
    <cellStyle name="Normal 7 6" xfId="15885"/>
    <cellStyle name="Normal 7 7" xfId="15886"/>
    <cellStyle name="Normal 70" xfId="15887"/>
    <cellStyle name="Normal 70 2" xfId="15888"/>
    <cellStyle name="Normal 70 2 2" xfId="15889"/>
    <cellStyle name="Normal 70 3" xfId="15890"/>
    <cellStyle name="Normal 71" xfId="15891"/>
    <cellStyle name="Normal 71 2" xfId="15892"/>
    <cellStyle name="Normal 71 2 2" xfId="15893"/>
    <cellStyle name="Normal 71 3" xfId="15894"/>
    <cellStyle name="Normal 72" xfId="15895"/>
    <cellStyle name="Normal 72 2" xfId="15896"/>
    <cellStyle name="Normal 72 2 2" xfId="15897"/>
    <cellStyle name="Normal 72 3" xfId="15898"/>
    <cellStyle name="Normal 73" xfId="15899"/>
    <cellStyle name="Normal 73 2" xfId="15900"/>
    <cellStyle name="Normal 73 2 2" xfId="15901"/>
    <cellStyle name="Normal 73 3" xfId="15902"/>
    <cellStyle name="Normal 74" xfId="15903"/>
    <cellStyle name="Normal 74 2" xfId="15904"/>
    <cellStyle name="Normal 75" xfId="15905"/>
    <cellStyle name="Normal 75 2" xfId="15906"/>
    <cellStyle name="Normal 75 3" xfId="15907"/>
    <cellStyle name="Normal 76" xfId="15908"/>
    <cellStyle name="Normal 77" xfId="15909"/>
    <cellStyle name="Normal 78" xfId="15910"/>
    <cellStyle name="Normal 79" xfId="15911"/>
    <cellStyle name="Normal 8" xfId="15912"/>
    <cellStyle name="Normal 8 2" xfId="15913"/>
    <cellStyle name="Normal 8 2 2" xfId="15914"/>
    <cellStyle name="Normal 8 2 2 2" xfId="15915"/>
    <cellStyle name="Normal 8 2 2 2 2" xfId="15916"/>
    <cellStyle name="Normal 8 2 2 3" xfId="15917"/>
    <cellStyle name="Normal 8 2 3" xfId="15918"/>
    <cellStyle name="Normal 8 2 3 2" xfId="15919"/>
    <cellStyle name="Normal 8 2 4" xfId="15920"/>
    <cellStyle name="Normal 8 2 5" xfId="15921"/>
    <cellStyle name="Normal 8 3" xfId="15922"/>
    <cellStyle name="Normal 8 3 2" xfId="15923"/>
    <cellStyle name="Normal 8 4" xfId="15924"/>
    <cellStyle name="Normal 8 4 2" xfId="15925"/>
    <cellStyle name="Normal 8 4 2 2" xfId="15926"/>
    <cellStyle name="Normal 8 4 3" xfId="15927"/>
    <cellStyle name="Normal 8 5" xfId="15928"/>
    <cellStyle name="Normal 8 6" xfId="15929"/>
    <cellStyle name="Normal 8 7" xfId="15930"/>
    <cellStyle name="Normal 80" xfId="15931"/>
    <cellStyle name="Normal 81" xfId="15932"/>
    <cellStyle name="Normal 82" xfId="15933"/>
    <cellStyle name="Normal 83" xfId="15934"/>
    <cellStyle name="Normal 84" xfId="15935"/>
    <cellStyle name="Normal 85" xfId="15936"/>
    <cellStyle name="Normal 86" xfId="15937"/>
    <cellStyle name="Normal 87" xfId="15938"/>
    <cellStyle name="Normal 88" xfId="15939"/>
    <cellStyle name="Normal 89" xfId="15940"/>
    <cellStyle name="Normal 9" xfId="15941"/>
    <cellStyle name="Normal 9 2" xfId="15942"/>
    <cellStyle name="Normal 9 2 2" xfId="15943"/>
    <cellStyle name="Normal 9 2 2 2" xfId="15944"/>
    <cellStyle name="Normal 9 2 2 2 2" xfId="15945"/>
    <cellStyle name="Normal 9 2 2 3" xfId="15946"/>
    <cellStyle name="Normal 9 2 3" xfId="15947"/>
    <cellStyle name="Normal 9 2 3 2" xfId="15948"/>
    <cellStyle name="Normal 9 2 4" xfId="15949"/>
    <cellStyle name="Normal 9 3" xfId="15950"/>
    <cellStyle name="Normal 9 3 2" xfId="15951"/>
    <cellStyle name="Normal 9 3 2 2" xfId="15952"/>
    <cellStyle name="Normal 9 3 3" xfId="15953"/>
    <cellStyle name="Normal 9 4" xfId="15954"/>
    <cellStyle name="Normal 9 5" xfId="15955"/>
    <cellStyle name="Normal 9 6" xfId="15956"/>
    <cellStyle name="Normal 90" xfId="15957"/>
    <cellStyle name="Normal 91" xfId="15958"/>
    <cellStyle name="Normal 92" xfId="15959"/>
    <cellStyle name="Normal 93" xfId="15960"/>
    <cellStyle name="Normal 94" xfId="15961"/>
    <cellStyle name="Normal 95" xfId="15962"/>
    <cellStyle name="Normal 96" xfId="15963"/>
    <cellStyle name="Normal 96 2" xfId="15964"/>
    <cellStyle name="Normal 96 2 2" xfId="15965"/>
    <cellStyle name="Normal 97" xfId="15966"/>
    <cellStyle name="Normal 97 2" xfId="15967"/>
    <cellStyle name="Normal 97 3" xfId="15968"/>
    <cellStyle name="Normal 98" xfId="15969"/>
    <cellStyle name="Normal 98 2" xfId="15970"/>
    <cellStyle name="Normal 98 3" xfId="15971"/>
    <cellStyle name="Normal 99" xfId="15972"/>
    <cellStyle name="Normal 99 2" xfId="15973"/>
    <cellStyle name="Normal 99 3" xfId="15974"/>
    <cellStyle name="Normal_Monthly" xfId="13258"/>
    <cellStyle name="Normal_Year To Date" xfId="13257"/>
    <cellStyle name="Note 10" xfId="15975"/>
    <cellStyle name="Note 10 2" xfId="15976"/>
    <cellStyle name="Note 10 2 2" xfId="15977"/>
    <cellStyle name="Note 10 3" xfId="15978"/>
    <cellStyle name="Note 10 3 2" xfId="15979"/>
    <cellStyle name="Note 10 4" xfId="15980"/>
    <cellStyle name="Note 10 4 2" xfId="15981"/>
    <cellStyle name="Note 10 4 3" xfId="15982"/>
    <cellStyle name="Note 10 5" xfId="15983"/>
    <cellStyle name="Note 11" xfId="15984"/>
    <cellStyle name="Note 11 2" xfId="15985"/>
    <cellStyle name="Note 11 2 2" xfId="15986"/>
    <cellStyle name="Note 11 3" xfId="15987"/>
    <cellStyle name="Note 11 4" xfId="15988"/>
    <cellStyle name="Note 11 4 2" xfId="15989"/>
    <cellStyle name="Note 11 5" xfId="15990"/>
    <cellStyle name="Note 12" xfId="15991"/>
    <cellStyle name="Note 12 2" xfId="15992"/>
    <cellStyle name="Note 12 2 2" xfId="15993"/>
    <cellStyle name="Note 12 3" xfId="15994"/>
    <cellStyle name="Note 12 3 2" xfId="15995"/>
    <cellStyle name="Note 12 3 2 2" xfId="15996"/>
    <cellStyle name="Note 12 3 2 3" xfId="15997"/>
    <cellStyle name="Note 12 3 2 4" xfId="15998"/>
    <cellStyle name="Note 12 3 2 5" xfId="15999"/>
    <cellStyle name="Note 12 3 2 6" xfId="16000"/>
    <cellStyle name="Note 12 3 3" xfId="16001"/>
    <cellStyle name="Note 12 3 3 2" xfId="16002"/>
    <cellStyle name="Note 12 3 3 3" xfId="16003"/>
    <cellStyle name="Note 12 3 4" xfId="16004"/>
    <cellStyle name="Note 12 3 5" xfId="16005"/>
    <cellStyle name="Note 12 3 6" xfId="16006"/>
    <cellStyle name="Note 12 3 7" xfId="16007"/>
    <cellStyle name="Note 12 4" xfId="16008"/>
    <cellStyle name="Note 12 4 2" xfId="16009"/>
    <cellStyle name="Note 12 4 2 2" xfId="16010"/>
    <cellStyle name="Note 12 4 2 3" xfId="16011"/>
    <cellStyle name="Note 12 4 3" xfId="16012"/>
    <cellStyle name="Note 12 4 4" xfId="16013"/>
    <cellStyle name="Note 12 4 5" xfId="16014"/>
    <cellStyle name="Note 12 4 6" xfId="16015"/>
    <cellStyle name="Note 12 4 7" xfId="16016"/>
    <cellStyle name="Note 12 5" xfId="16017"/>
    <cellStyle name="Note 12 5 2" xfId="16018"/>
    <cellStyle name="Note 12 6" xfId="16019"/>
    <cellStyle name="Note 13" xfId="16020"/>
    <cellStyle name="Note 13 2" xfId="16021"/>
    <cellStyle name="Note 13 3" xfId="16022"/>
    <cellStyle name="Note 14" xfId="16023"/>
    <cellStyle name="Note 14 2" xfId="16024"/>
    <cellStyle name="Note 14 2 2" xfId="16025"/>
    <cellStyle name="Note 14 3" xfId="16026"/>
    <cellStyle name="Note 15" xfId="16027"/>
    <cellStyle name="Note 15 2" xfId="16028"/>
    <cellStyle name="Note 16" xfId="16029"/>
    <cellStyle name="Note 16 2" xfId="16030"/>
    <cellStyle name="Note 17" xfId="16031"/>
    <cellStyle name="Note 18" xfId="16032"/>
    <cellStyle name="Note 19" xfId="16033"/>
    <cellStyle name="Note 2" xfId="16034"/>
    <cellStyle name="Note 2 2" xfId="16035"/>
    <cellStyle name="Note 2 2 2" xfId="16036"/>
    <cellStyle name="Note 2 2 2 2" xfId="16037"/>
    <cellStyle name="Note 2 2 2 2 2" xfId="16038"/>
    <cellStyle name="Note 2 2 2 2 3" xfId="16039"/>
    <cellStyle name="Note 2 2 2 3" xfId="16040"/>
    <cellStyle name="Note 2 2 2 4" xfId="16041"/>
    <cellStyle name="Note 2 2 2 5" xfId="16042"/>
    <cellStyle name="Note 2 2 2 6" xfId="16043"/>
    <cellStyle name="Note 2 2 3" xfId="16044"/>
    <cellStyle name="Note 2 2 3 2" xfId="16045"/>
    <cellStyle name="Note 2 2 3 3" xfId="16046"/>
    <cellStyle name="Note 2 2 3 4" xfId="16047"/>
    <cellStyle name="Note 2 2 3 5" xfId="16048"/>
    <cellStyle name="Note 2 2 4" xfId="16049"/>
    <cellStyle name="Note 2 2 4 2" xfId="16050"/>
    <cellStyle name="Note 2 2 4 2 2" xfId="16051"/>
    <cellStyle name="Note 2 2 4 3" xfId="16052"/>
    <cellStyle name="Note 2 2 5" xfId="16053"/>
    <cellStyle name="Note 2 2 5 2" xfId="16054"/>
    <cellStyle name="Note 2 2 5 3" xfId="16055"/>
    <cellStyle name="Note 2 3" xfId="16056"/>
    <cellStyle name="Note 2 3 2" xfId="16057"/>
    <cellStyle name="Note 2 3 2 2" xfId="16058"/>
    <cellStyle name="Note 2 3 2 2 2" xfId="16059"/>
    <cellStyle name="Note 2 3 2 2 3" xfId="16060"/>
    <cellStyle name="Note 2 3 2 3" xfId="16061"/>
    <cellStyle name="Note 2 3 3" xfId="16062"/>
    <cellStyle name="Note 2 3 3 2" xfId="16063"/>
    <cellStyle name="Note 2 3 3 3" xfId="16064"/>
    <cellStyle name="Note 2 3 3 4" xfId="16065"/>
    <cellStyle name="Note 2 3 4" xfId="16066"/>
    <cellStyle name="Note 2 3 5" xfId="16067"/>
    <cellStyle name="Note 2 3 6" xfId="16068"/>
    <cellStyle name="Note 2 4" xfId="16069"/>
    <cellStyle name="Note 2 4 2" xfId="16070"/>
    <cellStyle name="Note 2 4 2 2" xfId="16071"/>
    <cellStyle name="Note 2 4 2 2 2" xfId="16072"/>
    <cellStyle name="Note 2 4 2 3" xfId="16073"/>
    <cellStyle name="Note 2 4 3" xfId="16074"/>
    <cellStyle name="Note 2 4 3 2" xfId="16075"/>
    <cellStyle name="Note 2 4 3 3" xfId="16076"/>
    <cellStyle name="Note 2 4 4" xfId="16077"/>
    <cellStyle name="Note 2 4 5" xfId="16078"/>
    <cellStyle name="Note 2 4 6" xfId="16079"/>
    <cellStyle name="Note 2 5" xfId="16080"/>
    <cellStyle name="Note 2 5 2" xfId="16081"/>
    <cellStyle name="Note 2 5 2 2" xfId="16082"/>
    <cellStyle name="Note 2 5 2 3" xfId="16083"/>
    <cellStyle name="Note 2 5 3" xfId="16084"/>
    <cellStyle name="Note 2 6" xfId="16085"/>
    <cellStyle name="Note 2 6 2" xfId="16086"/>
    <cellStyle name="Note 2 6 3" xfId="16087"/>
    <cellStyle name="Note 2 7" xfId="16088"/>
    <cellStyle name="Note 2 8" xfId="16089"/>
    <cellStyle name="Note 2_AURORA Total New" xfId="16090"/>
    <cellStyle name="Note 20" xfId="16091"/>
    <cellStyle name="Note 21" xfId="16092"/>
    <cellStyle name="Note 22" xfId="16093"/>
    <cellStyle name="Note 23" xfId="16094"/>
    <cellStyle name="Note 24" xfId="16095"/>
    <cellStyle name="Note 25" xfId="16096"/>
    <cellStyle name="Note 26" xfId="16097"/>
    <cellStyle name="Note 27" xfId="16098"/>
    <cellStyle name="Note 28" xfId="16099"/>
    <cellStyle name="Note 29" xfId="16100"/>
    <cellStyle name="Note 3" xfId="16101"/>
    <cellStyle name="Note 3 2" xfId="16102"/>
    <cellStyle name="Note 3 2 2" xfId="16103"/>
    <cellStyle name="Note 3 2 3" xfId="16104"/>
    <cellStyle name="Note 3 2 3 2" xfId="16105"/>
    <cellStyle name="Note 3 2 3 3" xfId="16106"/>
    <cellStyle name="Note 3 2 4" xfId="16107"/>
    <cellStyle name="Note 3 2 5" xfId="16108"/>
    <cellStyle name="Note 3 3" xfId="16109"/>
    <cellStyle name="Note 3 3 2" xfId="16110"/>
    <cellStyle name="Note 3 3 2 2" xfId="16111"/>
    <cellStyle name="Note 3 3 2 3" xfId="16112"/>
    <cellStyle name="Note 3 3 3" xfId="16113"/>
    <cellStyle name="Note 3 3 4" xfId="16114"/>
    <cellStyle name="Note 3 3 5" xfId="16115"/>
    <cellStyle name="Note 3 3 6" xfId="16116"/>
    <cellStyle name="Note 3 4" xfId="16117"/>
    <cellStyle name="Note 3 4 2" xfId="16118"/>
    <cellStyle name="Note 3 4 2 2" xfId="16119"/>
    <cellStyle name="Note 3 4 3" xfId="16120"/>
    <cellStyle name="Note 3 5" xfId="16121"/>
    <cellStyle name="Note 3 5 2" xfId="16122"/>
    <cellStyle name="Note 3 5 3" xfId="16123"/>
    <cellStyle name="Note 3 6" xfId="16124"/>
    <cellStyle name="Note 30" xfId="16125"/>
    <cellStyle name="Note 31" xfId="16126"/>
    <cellStyle name="Note 32" xfId="16127"/>
    <cellStyle name="Note 33" xfId="16128"/>
    <cellStyle name="Note 34" xfId="16129"/>
    <cellStyle name="Note 35" xfId="16130"/>
    <cellStyle name="Note 36" xfId="16131"/>
    <cellStyle name="Note 37" xfId="16132"/>
    <cellStyle name="Note 38" xfId="16133"/>
    <cellStyle name="Note 39" xfId="16134"/>
    <cellStyle name="Note 4" xfId="16135"/>
    <cellStyle name="Note 4 2" xfId="16136"/>
    <cellStyle name="Note 4 2 2" xfId="16137"/>
    <cellStyle name="Note 4 2 3" xfId="16138"/>
    <cellStyle name="Note 4 2 3 2" xfId="16139"/>
    <cellStyle name="Note 4 2 3 3" xfId="16140"/>
    <cellStyle name="Note 4 2 4" xfId="16141"/>
    <cellStyle name="Note 4 2 5" xfId="16142"/>
    <cellStyle name="Note 4 3" xfId="16143"/>
    <cellStyle name="Note 4 3 2" xfId="16144"/>
    <cellStyle name="Note 4 3 2 2" xfId="16145"/>
    <cellStyle name="Note 4 3 2 3" xfId="16146"/>
    <cellStyle name="Note 4 3 3" xfId="16147"/>
    <cellStyle name="Note 4 3 4" xfId="16148"/>
    <cellStyle name="Note 4 3 5" xfId="16149"/>
    <cellStyle name="Note 4 3 6" xfId="16150"/>
    <cellStyle name="Note 4 4" xfId="16151"/>
    <cellStyle name="Note 4 4 2" xfId="16152"/>
    <cellStyle name="Note 4 4 2 2" xfId="16153"/>
    <cellStyle name="Note 4 4 3" xfId="16154"/>
    <cellStyle name="Note 4 5" xfId="16155"/>
    <cellStyle name="Note 4 5 2" xfId="16156"/>
    <cellStyle name="Note 4 6" xfId="16157"/>
    <cellStyle name="Note 40" xfId="16158"/>
    <cellStyle name="Note 41" xfId="16159"/>
    <cellStyle name="Note 42" xfId="16160"/>
    <cellStyle name="Note 43" xfId="16161"/>
    <cellStyle name="Note 44" xfId="16162"/>
    <cellStyle name="Note 45" xfId="16163"/>
    <cellStyle name="Note 46" xfId="16164"/>
    <cellStyle name="Note 47" xfId="16165"/>
    <cellStyle name="Note 48" xfId="16166"/>
    <cellStyle name="Note 49" xfId="16167"/>
    <cellStyle name="Note 5" xfId="16168"/>
    <cellStyle name="Note 5 2" xfId="16169"/>
    <cellStyle name="Note 5 2 2" xfId="16170"/>
    <cellStyle name="Note 5 2 3" xfId="16171"/>
    <cellStyle name="Note 5 2 3 2" xfId="16172"/>
    <cellStyle name="Note 5 2 3 3" xfId="16173"/>
    <cellStyle name="Note 5 2 4" xfId="16174"/>
    <cellStyle name="Note 5 2 5" xfId="16175"/>
    <cellStyle name="Note 5 3" xfId="16176"/>
    <cellStyle name="Note 5 3 2" xfId="16177"/>
    <cellStyle name="Note 5 3 2 2" xfId="16178"/>
    <cellStyle name="Note 5 3 2 3" xfId="16179"/>
    <cellStyle name="Note 5 3 3" xfId="16180"/>
    <cellStyle name="Note 5 3 4" xfId="16181"/>
    <cellStyle name="Note 5 3 5" xfId="16182"/>
    <cellStyle name="Note 5 3 6" xfId="16183"/>
    <cellStyle name="Note 5 4" xfId="16184"/>
    <cellStyle name="Note 5 4 2" xfId="16185"/>
    <cellStyle name="Note 5 4 2 2" xfId="16186"/>
    <cellStyle name="Note 5 4 3" xfId="16187"/>
    <cellStyle name="Note 5 5" xfId="16188"/>
    <cellStyle name="Note 5 5 2" xfId="16189"/>
    <cellStyle name="Note 5 6" xfId="16190"/>
    <cellStyle name="Note 50" xfId="16191"/>
    <cellStyle name="Note 51" xfId="16192"/>
    <cellStyle name="Note 52" xfId="16193"/>
    <cellStyle name="Note 53" xfId="16194"/>
    <cellStyle name="Note 54" xfId="16195"/>
    <cellStyle name="Note 55" xfId="16196"/>
    <cellStyle name="Note 56" xfId="16197"/>
    <cellStyle name="Note 57" xfId="16198"/>
    <cellStyle name="Note 58" xfId="16199"/>
    <cellStyle name="Note 59" xfId="16200"/>
    <cellStyle name="Note 6" xfId="16201"/>
    <cellStyle name="Note 6 2" xfId="16202"/>
    <cellStyle name="Note 6 2 2" xfId="16203"/>
    <cellStyle name="Note 6 2 3" xfId="16204"/>
    <cellStyle name="Note 6 2 4" xfId="16205"/>
    <cellStyle name="Note 6 2 5" xfId="16206"/>
    <cellStyle name="Note 6 3" xfId="16207"/>
    <cellStyle name="Note 6 3 2" xfId="16208"/>
    <cellStyle name="Note 6 3 2 2" xfId="16209"/>
    <cellStyle name="Note 6 3 2 3" xfId="16210"/>
    <cellStyle name="Note 6 3 3" xfId="16211"/>
    <cellStyle name="Note 6 3 4" xfId="16212"/>
    <cellStyle name="Note 6 3 5" xfId="16213"/>
    <cellStyle name="Note 6 3 6" xfId="16214"/>
    <cellStyle name="Note 6 4" xfId="16215"/>
    <cellStyle name="Note 6 4 2" xfId="16216"/>
    <cellStyle name="Note 6 4 2 2" xfId="16217"/>
    <cellStyle name="Note 6 4 3" xfId="16218"/>
    <cellStyle name="Note 6 5" xfId="16219"/>
    <cellStyle name="Note 6 5 2" xfId="16220"/>
    <cellStyle name="Note 6 6" xfId="16221"/>
    <cellStyle name="Note 60" xfId="16222"/>
    <cellStyle name="Note 61" xfId="16223"/>
    <cellStyle name="Note 62" xfId="16224"/>
    <cellStyle name="Note 63" xfId="16225"/>
    <cellStyle name="Note 64" xfId="16226"/>
    <cellStyle name="Note 65" xfId="16227"/>
    <cellStyle name="Note 7" xfId="16228"/>
    <cellStyle name="Note 7 2" xfId="16229"/>
    <cellStyle name="Note 7 2 2" xfId="16230"/>
    <cellStyle name="Note 7 2 3" xfId="16231"/>
    <cellStyle name="Note 7 2 4" xfId="16232"/>
    <cellStyle name="Note 7 2 5" xfId="16233"/>
    <cellStyle name="Note 7 3" xfId="16234"/>
    <cellStyle name="Note 7 3 2" xfId="16235"/>
    <cellStyle name="Note 7 3 2 2" xfId="16236"/>
    <cellStyle name="Note 7 3 2 3" xfId="16237"/>
    <cellStyle name="Note 7 3 3" xfId="16238"/>
    <cellStyle name="Note 7 3 4" xfId="16239"/>
    <cellStyle name="Note 7 3 5" xfId="16240"/>
    <cellStyle name="Note 7 3 6" xfId="16241"/>
    <cellStyle name="Note 7 4" xfId="16242"/>
    <cellStyle name="Note 7 4 2" xfId="16243"/>
    <cellStyle name="Note 7 4 2 2" xfId="16244"/>
    <cellStyle name="Note 7 4 3" xfId="16245"/>
    <cellStyle name="Note 7 5" xfId="16246"/>
    <cellStyle name="Note 7 5 2" xfId="16247"/>
    <cellStyle name="Note 7 6" xfId="16248"/>
    <cellStyle name="Note 8" xfId="16249"/>
    <cellStyle name="Note 8 2" xfId="16250"/>
    <cellStyle name="Note 8 2 2" xfId="16251"/>
    <cellStyle name="Note 8 2 3" xfId="16252"/>
    <cellStyle name="Note 8 2 4" xfId="16253"/>
    <cellStyle name="Note 8 2 5" xfId="16254"/>
    <cellStyle name="Note 8 3" xfId="16255"/>
    <cellStyle name="Note 8 3 2" xfId="16256"/>
    <cellStyle name="Note 8 3 2 2" xfId="16257"/>
    <cellStyle name="Note 8 3 2 3" xfId="16258"/>
    <cellStyle name="Note 8 3 3" xfId="16259"/>
    <cellStyle name="Note 8 3 4" xfId="16260"/>
    <cellStyle name="Note 8 3 5" xfId="16261"/>
    <cellStyle name="Note 8 3 6" xfId="16262"/>
    <cellStyle name="Note 8 4" xfId="16263"/>
    <cellStyle name="Note 8 4 2" xfId="16264"/>
    <cellStyle name="Note 8 4 2 2" xfId="16265"/>
    <cellStyle name="Note 8 4 3" xfId="16266"/>
    <cellStyle name="Note 8 5" xfId="16267"/>
    <cellStyle name="Note 8 5 2" xfId="16268"/>
    <cellStyle name="Note 8 6" xfId="16269"/>
    <cellStyle name="Note 9" xfId="16270"/>
    <cellStyle name="Note 9 2" xfId="16271"/>
    <cellStyle name="Note 9 2 2" xfId="16272"/>
    <cellStyle name="Note 9 2 3" xfId="16273"/>
    <cellStyle name="Note 9 2 4" xfId="16274"/>
    <cellStyle name="Note 9 2 5" xfId="16275"/>
    <cellStyle name="Note 9 3" xfId="16276"/>
    <cellStyle name="Note 9 3 2" xfId="16277"/>
    <cellStyle name="Note 9 3 2 2" xfId="16278"/>
    <cellStyle name="Note 9 3 2 3" xfId="16279"/>
    <cellStyle name="Note 9 3 3" xfId="16280"/>
    <cellStyle name="Note 9 3 4" xfId="16281"/>
    <cellStyle name="Note 9 3 5" xfId="16282"/>
    <cellStyle name="Note 9 3 6" xfId="16283"/>
    <cellStyle name="Note 9 4" xfId="16284"/>
    <cellStyle name="Note 9 4 2" xfId="16285"/>
    <cellStyle name="Note 9 4 2 2" xfId="16286"/>
    <cellStyle name="Note 9 4 3" xfId="16287"/>
    <cellStyle name="Note 9 5" xfId="16288"/>
    <cellStyle name="Note 9 5 2" xfId="16289"/>
    <cellStyle name="Note 9 6" xfId="16290"/>
    <cellStyle name="Output 10" xfId="16291"/>
    <cellStyle name="Output 11" xfId="16292"/>
    <cellStyle name="Output 12" xfId="16293"/>
    <cellStyle name="Output 13" xfId="16294"/>
    <cellStyle name="Output 14" xfId="16295"/>
    <cellStyle name="Output 15" xfId="16296"/>
    <cellStyle name="Output 16" xfId="16297"/>
    <cellStyle name="Output 17" xfId="16298"/>
    <cellStyle name="Output 18" xfId="16299"/>
    <cellStyle name="Output 19" xfId="16300"/>
    <cellStyle name="Output 2" xfId="16301"/>
    <cellStyle name="Output 2 2" xfId="16302"/>
    <cellStyle name="Output 2 2 2" xfId="16303"/>
    <cellStyle name="Output 2 2 2 2" xfId="16304"/>
    <cellStyle name="Output 2 2 2 3" xfId="16305"/>
    <cellStyle name="Output 2 2 2 4" xfId="16306"/>
    <cellStyle name="Output 2 2 2 5" xfId="16307"/>
    <cellStyle name="Output 2 2 3" xfId="16308"/>
    <cellStyle name="Output 2 2 3 2" xfId="16309"/>
    <cellStyle name="Output 2 2 3 2 2" xfId="16310"/>
    <cellStyle name="Output 2 2 3 2 3" xfId="16311"/>
    <cellStyle name="Output 2 2 3 3" xfId="16312"/>
    <cellStyle name="Output 2 2 4" xfId="16313"/>
    <cellStyle name="Output 2 2 4 2" xfId="16314"/>
    <cellStyle name="Output 2 2 5" xfId="16315"/>
    <cellStyle name="Output 2 3" xfId="16316"/>
    <cellStyle name="Output 2 3 2" xfId="16317"/>
    <cellStyle name="Output 2 3 2 2" xfId="16318"/>
    <cellStyle name="Output 2 3 3" xfId="16319"/>
    <cellStyle name="Output 2 4" xfId="16320"/>
    <cellStyle name="Output 2 4 2" xfId="16321"/>
    <cellStyle name="Output 2 4 2 2" xfId="16322"/>
    <cellStyle name="Output 2 4 2 3" xfId="16323"/>
    <cellStyle name="Output 2 4 3" xfId="16324"/>
    <cellStyle name="Output 2 5" xfId="16325"/>
    <cellStyle name="Output 2 5 2" xfId="16326"/>
    <cellStyle name="Output 2 5 3" xfId="16327"/>
    <cellStyle name="Output 2 6" xfId="16328"/>
    <cellStyle name="Output 2 7" xfId="16329"/>
    <cellStyle name="Output 2 8" xfId="16330"/>
    <cellStyle name="Output 20" xfId="16331"/>
    <cellStyle name="Output 21" xfId="16332"/>
    <cellStyle name="Output 22" xfId="16333"/>
    <cellStyle name="Output 23" xfId="16334"/>
    <cellStyle name="Output 24" xfId="16335"/>
    <cellStyle name="Output 25" xfId="16336"/>
    <cellStyle name="Output 26" xfId="16337"/>
    <cellStyle name="Output 27" xfId="16338"/>
    <cellStyle name="Output 28" xfId="16339"/>
    <cellStyle name="Output 29" xfId="16340"/>
    <cellStyle name="Output 3" xfId="16341"/>
    <cellStyle name="Output 3 2" xfId="16342"/>
    <cellStyle name="Output 3 3" xfId="16343"/>
    <cellStyle name="Output 3 3 2" xfId="16344"/>
    <cellStyle name="Output 3 3 3" xfId="16345"/>
    <cellStyle name="Output 3 4" xfId="16346"/>
    <cellStyle name="Output 3 4 2" xfId="16347"/>
    <cellStyle name="Output 3 5" xfId="16348"/>
    <cellStyle name="Output 3 6" xfId="16349"/>
    <cellStyle name="Output 3 7" xfId="16350"/>
    <cellStyle name="Output 3 8" xfId="16351"/>
    <cellStyle name="Output 30" xfId="16352"/>
    <cellStyle name="Output 31" xfId="16353"/>
    <cellStyle name="Output 32" xfId="16354"/>
    <cellStyle name="Output 33" xfId="16355"/>
    <cellStyle name="Output 34" xfId="16356"/>
    <cellStyle name="Output 35" xfId="16357"/>
    <cellStyle name="Output 36" xfId="16358"/>
    <cellStyle name="Output 37" xfId="16359"/>
    <cellStyle name="Output 38" xfId="16360"/>
    <cellStyle name="Output 39" xfId="16361"/>
    <cellStyle name="Output 4" xfId="16362"/>
    <cellStyle name="Output 4 2" xfId="16363"/>
    <cellStyle name="Output 4 2 2" xfId="16364"/>
    <cellStyle name="Output 4 2 3" xfId="16365"/>
    <cellStyle name="Output 4 3" xfId="16366"/>
    <cellStyle name="Output 4 4" xfId="16367"/>
    <cellStyle name="Output 40" xfId="16368"/>
    <cellStyle name="Output 41" xfId="16369"/>
    <cellStyle name="Output 42" xfId="16370"/>
    <cellStyle name="Output 43" xfId="16371"/>
    <cellStyle name="Output 44" xfId="16372"/>
    <cellStyle name="Output 45" xfId="16373"/>
    <cellStyle name="Output 46" xfId="16374"/>
    <cellStyle name="Output 47" xfId="16375"/>
    <cellStyle name="Output 48" xfId="16376"/>
    <cellStyle name="Output 49" xfId="16377"/>
    <cellStyle name="Output 5" xfId="16378"/>
    <cellStyle name="Output 5 2" xfId="16379"/>
    <cellStyle name="Output 50" xfId="16380"/>
    <cellStyle name="Output 51" xfId="16381"/>
    <cellStyle name="Output 52" xfId="16382"/>
    <cellStyle name="Output 53" xfId="16383"/>
    <cellStyle name="Output 54" xfId="16384"/>
    <cellStyle name="Output 55" xfId="16385"/>
    <cellStyle name="Output 56" xfId="16386"/>
    <cellStyle name="Output 57" xfId="16387"/>
    <cellStyle name="Output 58" xfId="16388"/>
    <cellStyle name="Output 59" xfId="16389"/>
    <cellStyle name="Output 6" xfId="16390"/>
    <cellStyle name="Output 6 2" xfId="16391"/>
    <cellStyle name="Output 6 3" xfId="16392"/>
    <cellStyle name="Output 60" xfId="16393"/>
    <cellStyle name="Output 61" xfId="16394"/>
    <cellStyle name="Output 62" xfId="16395"/>
    <cellStyle name="Output 63" xfId="16396"/>
    <cellStyle name="Output 64" xfId="16397"/>
    <cellStyle name="Output 7" xfId="16398"/>
    <cellStyle name="Output 7 2" xfId="16399"/>
    <cellStyle name="Output 8" xfId="16400"/>
    <cellStyle name="Output 8 2" xfId="16401"/>
    <cellStyle name="Output 9" xfId="16402"/>
    <cellStyle name="Percen - Style1" xfId="16403"/>
    <cellStyle name="Percen - Style1 2" xfId="16404"/>
    <cellStyle name="Percen - Style1 2 2" xfId="16405"/>
    <cellStyle name="Percen - Style1 3" xfId="16406"/>
    <cellStyle name="Percen - Style2" xfId="16407"/>
    <cellStyle name="Percen - Style2 2" xfId="16408"/>
    <cellStyle name="Percen - Style2 2 2" xfId="16409"/>
    <cellStyle name="Percen - Style2 3" xfId="16410"/>
    <cellStyle name="Percen - Style3" xfId="16411"/>
    <cellStyle name="Percen - Style3 2" xfId="16412"/>
    <cellStyle name="Percen - Style3 2 2" xfId="16413"/>
    <cellStyle name="Percen - Style3 3" xfId="16414"/>
    <cellStyle name="Percen - Style3 4" xfId="16415"/>
    <cellStyle name="Percen - Style3_ACCOUNTS" xfId="16416"/>
    <cellStyle name="Percent (0)" xfId="16417"/>
    <cellStyle name="Percent [2]" xfId="16418"/>
    <cellStyle name="Percent [2] 2" xfId="16419"/>
    <cellStyle name="Percent [2] 2 2" xfId="16420"/>
    <cellStyle name="Percent [2] 2 2 2" xfId="16421"/>
    <cellStyle name="Percent [2] 2 2 2 2" xfId="16422"/>
    <cellStyle name="Percent [2] 2 2 3" xfId="16423"/>
    <cellStyle name="Percent [2] 2 3" xfId="16424"/>
    <cellStyle name="Percent [2] 2 3 2" xfId="16425"/>
    <cellStyle name="Percent [2] 2 4" xfId="16426"/>
    <cellStyle name="Percent [2] 3" xfId="16427"/>
    <cellStyle name="Percent [2] 3 2" xfId="16428"/>
    <cellStyle name="Percent [2] 3 2 2" xfId="16429"/>
    <cellStyle name="Percent [2] 3 2 2 2" xfId="16430"/>
    <cellStyle name="Percent [2] 3 2 3" xfId="16431"/>
    <cellStyle name="Percent [2] 3 3" xfId="16432"/>
    <cellStyle name="Percent [2] 3 3 2" xfId="16433"/>
    <cellStyle name="Percent [2] 3 3 2 2" xfId="16434"/>
    <cellStyle name="Percent [2] 3 3 3" xfId="16435"/>
    <cellStyle name="Percent [2] 3 4" xfId="16436"/>
    <cellStyle name="Percent [2] 3 4 2" xfId="16437"/>
    <cellStyle name="Percent [2] 3 4 2 2" xfId="16438"/>
    <cellStyle name="Percent [2] 3 4 3" xfId="16439"/>
    <cellStyle name="Percent [2] 4" xfId="16440"/>
    <cellStyle name="Percent [2] 4 2" xfId="16441"/>
    <cellStyle name="Percent [2] 4 2 2" xfId="16442"/>
    <cellStyle name="Percent [2] 4 3" xfId="16443"/>
    <cellStyle name="Percent [2] 5" xfId="16444"/>
    <cellStyle name="Percent [2] 5 2" xfId="16445"/>
    <cellStyle name="Percent [2] 5 3" xfId="16446"/>
    <cellStyle name="Percent [2] 6" xfId="16447"/>
    <cellStyle name="Percent [2] 6 2" xfId="16448"/>
    <cellStyle name="Percent [2] 7" xfId="16449"/>
    <cellStyle name="Percent [2] 7 2" xfId="16450"/>
    <cellStyle name="Percent [2] 8" xfId="16451"/>
    <cellStyle name="Percent [2] 9" xfId="16452"/>
    <cellStyle name="Percent 10" xfId="16453"/>
    <cellStyle name="Percent 10 2" xfId="16454"/>
    <cellStyle name="Percent 10 2 3" xfId="16455"/>
    <cellStyle name="Percent 10 3" xfId="16456"/>
    <cellStyle name="Percent 10 3 2" xfId="16457"/>
    <cellStyle name="Percent 10 3 2 2" xfId="16458"/>
    <cellStyle name="Percent 10 3 3" xfId="16459"/>
    <cellStyle name="Percent 10 4" xfId="16460"/>
    <cellStyle name="Percent 100" xfId="16461"/>
    <cellStyle name="Percent 101" xfId="16462"/>
    <cellStyle name="Percent 102" xfId="16463"/>
    <cellStyle name="Percent 103" xfId="16464"/>
    <cellStyle name="Percent 104" xfId="16465"/>
    <cellStyle name="Percent 105" xfId="16466"/>
    <cellStyle name="Percent 106" xfId="16467"/>
    <cellStyle name="Percent 107" xfId="16468"/>
    <cellStyle name="Percent 108" xfId="16469"/>
    <cellStyle name="Percent 109" xfId="16470"/>
    <cellStyle name="Percent 11" xfId="16471"/>
    <cellStyle name="Percent 11 2" xfId="16472"/>
    <cellStyle name="Percent 11 2 2" xfId="16473"/>
    <cellStyle name="Percent 11 2 2 2" xfId="16474"/>
    <cellStyle name="Percent 11 2 3" xfId="16475"/>
    <cellStyle name="Percent 11 3" xfId="16476"/>
    <cellStyle name="Percent 11 3 2" xfId="16477"/>
    <cellStyle name="Percent 11 3 2 2" xfId="16478"/>
    <cellStyle name="Percent 11 3 3" xfId="16479"/>
    <cellStyle name="Percent 11 4" xfId="16480"/>
    <cellStyle name="Percent 11 4 2" xfId="16481"/>
    <cellStyle name="Percent 11 4 2 2" xfId="16482"/>
    <cellStyle name="Percent 11 4 3" xfId="16483"/>
    <cellStyle name="Percent 11 5" xfId="16484"/>
    <cellStyle name="Percent 110" xfId="16485"/>
    <cellStyle name="Percent 111" xfId="16486"/>
    <cellStyle name="Percent 112" xfId="16487"/>
    <cellStyle name="Percent 113" xfId="16488"/>
    <cellStyle name="Percent 114" xfId="16489"/>
    <cellStyle name="Percent 115" xfId="16490"/>
    <cellStyle name="Percent 116" xfId="16491"/>
    <cellStyle name="Percent 117" xfId="16492"/>
    <cellStyle name="Percent 118" xfId="16493"/>
    <cellStyle name="Percent 119" xfId="16494"/>
    <cellStyle name="Percent 12" xfId="16495"/>
    <cellStyle name="Percent 12 2" xfId="16496"/>
    <cellStyle name="Percent 12 2 2" xfId="16497"/>
    <cellStyle name="Percent 12 2 2 2" xfId="16498"/>
    <cellStyle name="Percent 12 2 2 2 2" xfId="16499"/>
    <cellStyle name="Percent 12 2 2 3" xfId="16500"/>
    <cellStyle name="Percent 12 2 3" xfId="16501"/>
    <cellStyle name="Percent 12 2 3 2" xfId="16502"/>
    <cellStyle name="Percent 12 2 4" xfId="16503"/>
    <cellStyle name="Percent 12 3" xfId="16504"/>
    <cellStyle name="Percent 12 3 2" xfId="16505"/>
    <cellStyle name="Percent 12 3 2 2" xfId="16506"/>
    <cellStyle name="Percent 12 3 3" xfId="16507"/>
    <cellStyle name="Percent 12 4" xfId="16508"/>
    <cellStyle name="Percent 12 4 2" xfId="16509"/>
    <cellStyle name="Percent 12 4 2 2" xfId="16510"/>
    <cellStyle name="Percent 12 4 3" xfId="16511"/>
    <cellStyle name="Percent 12 5" xfId="16512"/>
    <cellStyle name="Percent 12 5 2" xfId="16513"/>
    <cellStyle name="Percent 12 5 2 2" xfId="16514"/>
    <cellStyle name="Percent 12 5 3" xfId="16515"/>
    <cellStyle name="Percent 12 6" xfId="16516"/>
    <cellStyle name="Percent 120" xfId="16517"/>
    <cellStyle name="Percent 121" xfId="16518"/>
    <cellStyle name="Percent 121 2" xfId="16519"/>
    <cellStyle name="Percent 122" xfId="16520"/>
    <cellStyle name="Percent 123" xfId="16521"/>
    <cellStyle name="Percent 124" xfId="16522"/>
    <cellStyle name="Percent 125" xfId="16523"/>
    <cellStyle name="Percent 126" xfId="16524"/>
    <cellStyle name="Percent 127" xfId="16525"/>
    <cellStyle name="Percent 128" xfId="16526"/>
    <cellStyle name="Percent 13" xfId="16527"/>
    <cellStyle name="Percent 13 2" xfId="16528"/>
    <cellStyle name="Percent 13 2 2" xfId="16529"/>
    <cellStyle name="Percent 13 2 3" xfId="16530"/>
    <cellStyle name="Percent 13 2 3 2" xfId="16531"/>
    <cellStyle name="Percent 13 3" xfId="16532"/>
    <cellStyle name="Percent 13 3 2" xfId="16533"/>
    <cellStyle name="Percent 13 3 2 2" xfId="16534"/>
    <cellStyle name="Percent 13 3 3" xfId="16535"/>
    <cellStyle name="Percent 13 4" xfId="16536"/>
    <cellStyle name="Percent 13 5" xfId="16537"/>
    <cellStyle name="Percent 13 5 2" xfId="16538"/>
    <cellStyle name="Percent 13 6" xfId="16539"/>
    <cellStyle name="Percent 14" xfId="16540"/>
    <cellStyle name="Percent 14 2" xfId="16541"/>
    <cellStyle name="Percent 14 2 2" xfId="16542"/>
    <cellStyle name="Percent 14 2 2 2" xfId="16543"/>
    <cellStyle name="Percent 14 3" xfId="16544"/>
    <cellStyle name="Percent 14 3 2" xfId="16545"/>
    <cellStyle name="Percent 14 4" xfId="16546"/>
    <cellStyle name="Percent 14 4 2" xfId="16547"/>
    <cellStyle name="Percent 14 4 2 2" xfId="16548"/>
    <cellStyle name="Percent 14 4 3" xfId="16549"/>
    <cellStyle name="Percent 14 5" xfId="16550"/>
    <cellStyle name="Percent 14 5 2" xfId="16551"/>
    <cellStyle name="Percent 15" xfId="16552"/>
    <cellStyle name="Percent 15 2" xfId="16553"/>
    <cellStyle name="Percent 15 2 2" xfId="16554"/>
    <cellStyle name="Percent 15 2 3" xfId="16555"/>
    <cellStyle name="Percent 15 2 3 2" xfId="16556"/>
    <cellStyle name="Percent 15 2 4" xfId="16557"/>
    <cellStyle name="Percent 15 2 4 2" xfId="16558"/>
    <cellStyle name="Percent 15 2 5" xfId="16559"/>
    <cellStyle name="Percent 15 3" xfId="16560"/>
    <cellStyle name="Percent 15 3 2" xfId="16561"/>
    <cellStyle name="Percent 15 3 2 2" xfId="16562"/>
    <cellStyle name="Percent 15 4" xfId="16563"/>
    <cellStyle name="Percent 15 4 2" xfId="16564"/>
    <cellStyle name="Percent 15 4 2 2" xfId="16565"/>
    <cellStyle name="Percent 15 4 3" xfId="16566"/>
    <cellStyle name="Percent 15 5" xfId="16567"/>
    <cellStyle name="Percent 15 6" xfId="16568"/>
    <cellStyle name="Percent 15 6 2" xfId="16569"/>
    <cellStyle name="Percent 16" xfId="16570"/>
    <cellStyle name="Percent 16 2" xfId="16571"/>
    <cellStyle name="Percent 16 2 2" xfId="16572"/>
    <cellStyle name="Percent 16 2 2 2" xfId="16573"/>
    <cellStyle name="Percent 16 2 3" xfId="16574"/>
    <cellStyle name="Percent 16 3" xfId="16575"/>
    <cellStyle name="Percent 16 3 2" xfId="16576"/>
    <cellStyle name="Percent 16 3 2 2" xfId="16577"/>
    <cellStyle name="Percent 16 3 3" xfId="16578"/>
    <cellStyle name="Percent 16 4" xfId="16579"/>
    <cellStyle name="Percent 16 4 2" xfId="16580"/>
    <cellStyle name="Percent 16 4 2 2" xfId="16581"/>
    <cellStyle name="Percent 16 4 3" xfId="16582"/>
    <cellStyle name="Percent 17" xfId="16583"/>
    <cellStyle name="Percent 17 2" xfId="16584"/>
    <cellStyle name="Percent 17 2 2" xfId="16585"/>
    <cellStyle name="Percent 17 2 2 2" xfId="16586"/>
    <cellStyle name="Percent 17 2 3" xfId="16587"/>
    <cellStyle name="Percent 17 2 4" xfId="16588"/>
    <cellStyle name="Percent 17 3" xfId="16589"/>
    <cellStyle name="Percent 17 3 2" xfId="16590"/>
    <cellStyle name="Percent 17 3 2 2" xfId="16591"/>
    <cellStyle name="Percent 17 3 3" xfId="16592"/>
    <cellStyle name="Percent 17 4" xfId="16593"/>
    <cellStyle name="Percent 17 4 2" xfId="16594"/>
    <cellStyle name="Percent 17 4 2 2" xfId="16595"/>
    <cellStyle name="Percent 17 4 3" xfId="16596"/>
    <cellStyle name="Percent 17 5" xfId="16597"/>
    <cellStyle name="Percent 18" xfId="16598"/>
    <cellStyle name="Percent 18 2" xfId="16599"/>
    <cellStyle name="Percent 18 2 2" xfId="16600"/>
    <cellStyle name="Percent 18 2 2 2" xfId="16601"/>
    <cellStyle name="Percent 18 2 3" xfId="16602"/>
    <cellStyle name="Percent 18 3" xfId="16603"/>
    <cellStyle name="Percent 18 3 2" xfId="16604"/>
    <cellStyle name="Percent 18 3 2 2" xfId="16605"/>
    <cellStyle name="Percent 18 3 3" xfId="16606"/>
    <cellStyle name="Percent 18 4" xfId="16607"/>
    <cellStyle name="Percent 18 4 2" xfId="16608"/>
    <cellStyle name="Percent 18 4 2 2" xfId="16609"/>
    <cellStyle name="Percent 18 4 3" xfId="16610"/>
    <cellStyle name="Percent 18 5" xfId="16611"/>
    <cellStyle name="Percent 18 5 2" xfId="16612"/>
    <cellStyle name="Percent 19" xfId="16613"/>
    <cellStyle name="Percent 19 2" xfId="16614"/>
    <cellStyle name="Percent 19 2 2" xfId="16615"/>
    <cellStyle name="Percent 19 2 2 2" xfId="16616"/>
    <cellStyle name="Percent 19 2 3" xfId="16617"/>
    <cellStyle name="Percent 19 3" xfId="16618"/>
    <cellStyle name="Percent 19 3 2" xfId="16619"/>
    <cellStyle name="Percent 19 3 2 2" xfId="16620"/>
    <cellStyle name="Percent 19 3 3" xfId="16621"/>
    <cellStyle name="Percent 19 4" xfId="16622"/>
    <cellStyle name="Percent 19 4 2" xfId="16623"/>
    <cellStyle name="Percent 19 4 2 2" xfId="16624"/>
    <cellStyle name="Percent 19 4 3" xfId="16625"/>
    <cellStyle name="Percent 19 5" xfId="16626"/>
    <cellStyle name="Percent 2" xfId="13255"/>
    <cellStyle name="Percent 2 2" xfId="16627"/>
    <cellStyle name="Percent 2 2 2" xfId="16628"/>
    <cellStyle name="Percent 2 2 2 2" xfId="16629"/>
    <cellStyle name="Percent 2 2 2 2 2" xfId="16630"/>
    <cellStyle name="Percent 2 2 2 2 3" xfId="16631"/>
    <cellStyle name="Percent 2 2 2 3" xfId="16632"/>
    <cellStyle name="Percent 2 2 3" xfId="16633"/>
    <cellStyle name="Percent 2 2 3 2" xfId="16634"/>
    <cellStyle name="Percent 2 2 3 2 2" xfId="16635"/>
    <cellStyle name="Percent 2 2 4" xfId="16636"/>
    <cellStyle name="Percent 2 2 4 2" xfId="16637"/>
    <cellStyle name="Percent 2 3" xfId="16638"/>
    <cellStyle name="Percent 2 3 2" xfId="16639"/>
    <cellStyle name="Percent 2 3 2 2" xfId="16640"/>
    <cellStyle name="Percent 2 3 2 3" xfId="16641"/>
    <cellStyle name="Percent 2 3 3" xfId="16642"/>
    <cellStyle name="Percent 2 3 4" xfId="16643"/>
    <cellStyle name="Percent 2 4" xfId="16644"/>
    <cellStyle name="Percent 2 4 2" xfId="16645"/>
    <cellStyle name="Percent 2 4 2 2" xfId="16646"/>
    <cellStyle name="Percent 2 4 3" xfId="16647"/>
    <cellStyle name="Percent 2 5" xfId="16648"/>
    <cellStyle name="Percent 2 5 2" xfId="16649"/>
    <cellStyle name="Percent 2 6" xfId="16650"/>
    <cellStyle name="Percent 20" xfId="16651"/>
    <cellStyle name="Percent 20 2" xfId="16652"/>
    <cellStyle name="Percent 20 2 2" xfId="16653"/>
    <cellStyle name="Percent 20 2 3" xfId="16654"/>
    <cellStyle name="Percent 20 2 3 2" xfId="16655"/>
    <cellStyle name="Percent 20 2 4" xfId="16656"/>
    <cellStyle name="Percent 20 2 4 2" xfId="16657"/>
    <cellStyle name="Percent 20 2 5" xfId="16658"/>
    <cellStyle name="Percent 20 3" xfId="16659"/>
    <cellStyle name="Percent 20 4" xfId="16660"/>
    <cellStyle name="Percent 20 4 2" xfId="16661"/>
    <cellStyle name="Percent 20 5" xfId="16662"/>
    <cellStyle name="Percent 20 5 2" xfId="16663"/>
    <cellStyle name="Percent 20 6" xfId="16664"/>
    <cellStyle name="Percent 21" xfId="16665"/>
    <cellStyle name="Percent 21 2" xfId="16666"/>
    <cellStyle name="Percent 21 3" xfId="16667"/>
    <cellStyle name="Percent 21 3 2" xfId="16668"/>
    <cellStyle name="Percent 21 4" xfId="16669"/>
    <cellStyle name="Percent 22" xfId="16670"/>
    <cellStyle name="Percent 22 2" xfId="16671"/>
    <cellStyle name="Percent 22 2 2" xfId="16672"/>
    <cellStyle name="Percent 22 3" xfId="16673"/>
    <cellStyle name="Percent 22 3 2" xfId="16674"/>
    <cellStyle name="Percent 22 3 2 2" xfId="16675"/>
    <cellStyle name="Percent 22 3 3" xfId="16676"/>
    <cellStyle name="Percent 22 4" xfId="16677"/>
    <cellStyle name="Percent 22 4 2" xfId="16678"/>
    <cellStyle name="Percent 22 5" xfId="16679"/>
    <cellStyle name="Percent 23" xfId="16680"/>
    <cellStyle name="Percent 23 2" xfId="16681"/>
    <cellStyle name="Percent 23 2 2" xfId="16682"/>
    <cellStyle name="Percent 23 3" xfId="16683"/>
    <cellStyle name="Percent 23 3 2" xfId="16684"/>
    <cellStyle name="Percent 23 3 2 2" xfId="16685"/>
    <cellStyle name="Percent 23 3 3" xfId="16686"/>
    <cellStyle name="Percent 23 4" xfId="16687"/>
    <cellStyle name="Percent 23 4 2" xfId="16688"/>
    <cellStyle name="Percent 23 5" xfId="16689"/>
    <cellStyle name="Percent 24" xfId="16690"/>
    <cellStyle name="Percent 24 2" xfId="16691"/>
    <cellStyle name="Percent 24 2 2" xfId="16692"/>
    <cellStyle name="Percent 24 2 2 2" xfId="16693"/>
    <cellStyle name="Percent 24 2 3" xfId="16694"/>
    <cellStyle name="Percent 24 3" xfId="16695"/>
    <cellStyle name="Percent 24 3 2" xfId="16696"/>
    <cellStyle name="Percent 24 3 2 2" xfId="16697"/>
    <cellStyle name="Percent 24 3 3" xfId="16698"/>
    <cellStyle name="Percent 24 4" xfId="16699"/>
    <cellStyle name="Percent 24 4 2" xfId="16700"/>
    <cellStyle name="Percent 24 4 2 2" xfId="16701"/>
    <cellStyle name="Percent 24 4 3" xfId="16702"/>
    <cellStyle name="Percent 24 5" xfId="16703"/>
    <cellStyle name="Percent 24 5 2" xfId="16704"/>
    <cellStyle name="Percent 24 6" xfId="16705"/>
    <cellStyle name="Percent 25" xfId="16706"/>
    <cellStyle name="Percent 25 2" xfId="16707"/>
    <cellStyle name="Percent 25 2 2" xfId="16708"/>
    <cellStyle name="Percent 25 2 2 2" xfId="16709"/>
    <cellStyle name="Percent 25 2 3" xfId="16710"/>
    <cellStyle name="Percent 25 3" xfId="16711"/>
    <cellStyle name="Percent 25 3 2" xfId="16712"/>
    <cellStyle name="Percent 25 4" xfId="16713"/>
    <cellStyle name="Percent 26" xfId="16714"/>
    <cellStyle name="Percent 26 2" xfId="16715"/>
    <cellStyle name="Percent 26 2 2" xfId="16716"/>
    <cellStyle name="Percent 26 3" xfId="16717"/>
    <cellStyle name="Percent 26 4" xfId="16718"/>
    <cellStyle name="Percent 27" xfId="16719"/>
    <cellStyle name="Percent 27 2" xfId="16720"/>
    <cellStyle name="Percent 27 2 2" xfId="16721"/>
    <cellStyle name="Percent 27 3" xfId="16722"/>
    <cellStyle name="Percent 28" xfId="16723"/>
    <cellStyle name="Percent 28 2" xfId="16724"/>
    <cellStyle name="Percent 28 2 2" xfId="16725"/>
    <cellStyle name="Percent 28 3" xfId="16726"/>
    <cellStyle name="Percent 29" xfId="16727"/>
    <cellStyle name="Percent 29 2" xfId="16728"/>
    <cellStyle name="Percent 29 2 2" xfId="16729"/>
    <cellStyle name="Percent 29 3" xfId="16730"/>
    <cellStyle name="Percent 3" xfId="16731"/>
    <cellStyle name="Percent 3 2" xfId="16732"/>
    <cellStyle name="Percent 3 2 2" xfId="16733"/>
    <cellStyle name="Percent 3 2 2 2" xfId="16734"/>
    <cellStyle name="Percent 3 2 2 2 2" xfId="16735"/>
    <cellStyle name="Percent 3 2 2 3" xfId="16736"/>
    <cellStyle name="Percent 3 2 3" xfId="16737"/>
    <cellStyle name="Percent 3 2 3 2" xfId="16738"/>
    <cellStyle name="Percent 3 2 4" xfId="16739"/>
    <cellStyle name="Percent 3 2 5" xfId="16740"/>
    <cellStyle name="Percent 3 3" xfId="16741"/>
    <cellStyle name="Percent 3 3 2" xfId="16742"/>
    <cellStyle name="Percent 3 3 2 2" xfId="16743"/>
    <cellStyle name="Percent 3 3 2 3" xfId="16744"/>
    <cellStyle name="Percent 3 3 3" xfId="16745"/>
    <cellStyle name="Percent 3 4" xfId="16746"/>
    <cellStyle name="Percent 3 5" xfId="16747"/>
    <cellStyle name="Percent 3 5 2" xfId="16748"/>
    <cellStyle name="Percent 3 5 3" xfId="16749"/>
    <cellStyle name="Percent 3 6" xfId="16750"/>
    <cellStyle name="Percent 3 6 2" xfId="16751"/>
    <cellStyle name="Percent 3 7" xfId="16752"/>
    <cellStyle name="Percent 30" xfId="16753"/>
    <cellStyle name="Percent 30 2" xfId="16754"/>
    <cellStyle name="Percent 30 2 2" xfId="16755"/>
    <cellStyle name="Percent 30 3" xfId="16756"/>
    <cellStyle name="Percent 31" xfId="16757"/>
    <cellStyle name="Percent 31 2" xfId="16758"/>
    <cellStyle name="Percent 31 2 2" xfId="16759"/>
    <cellStyle name="Percent 31 3" xfId="16760"/>
    <cellStyle name="Percent 32" xfId="16761"/>
    <cellStyle name="Percent 32 2" xfId="16762"/>
    <cellStyle name="Percent 32 2 2" xfId="16763"/>
    <cellStyle name="Percent 32 3" xfId="16764"/>
    <cellStyle name="Percent 33" xfId="16765"/>
    <cellStyle name="Percent 33 2" xfId="16766"/>
    <cellStyle name="Percent 33 2 2" xfId="16767"/>
    <cellStyle name="Percent 33 3" xfId="16768"/>
    <cellStyle name="Percent 34" xfId="16769"/>
    <cellStyle name="Percent 34 2" xfId="16770"/>
    <cellStyle name="Percent 34 2 2" xfId="16771"/>
    <cellStyle name="Percent 34 3" xfId="16772"/>
    <cellStyle name="Percent 35" xfId="16773"/>
    <cellStyle name="Percent 35 2" xfId="16774"/>
    <cellStyle name="Percent 35 2 2" xfId="16775"/>
    <cellStyle name="Percent 35 3" xfId="16776"/>
    <cellStyle name="Percent 36" xfId="16777"/>
    <cellStyle name="Percent 36 2" xfId="16778"/>
    <cellStyle name="Percent 36 2 2" xfId="16779"/>
    <cellStyle name="Percent 36 3" xfId="16780"/>
    <cellStyle name="Percent 37" xfId="16781"/>
    <cellStyle name="Percent 37 2" xfId="16782"/>
    <cellStyle name="Percent 37 2 2" xfId="16783"/>
    <cellStyle name="Percent 37 3" xfId="16784"/>
    <cellStyle name="Percent 38" xfId="16785"/>
    <cellStyle name="Percent 38 2" xfId="16786"/>
    <cellStyle name="Percent 38 2 2" xfId="16787"/>
    <cellStyle name="Percent 38 3" xfId="16788"/>
    <cellStyle name="Percent 39" xfId="16789"/>
    <cellStyle name="Percent 39 2" xfId="16790"/>
    <cellStyle name="Percent 39 2 2" xfId="16791"/>
    <cellStyle name="Percent 39 3" xfId="16792"/>
    <cellStyle name="Percent 4" xfId="16793"/>
    <cellStyle name="Percent 4 2" xfId="16794"/>
    <cellStyle name="Percent 4 2 2" xfId="16795"/>
    <cellStyle name="Percent 4 2 3" xfId="16796"/>
    <cellStyle name="Percent 4 2 3 2" xfId="16797"/>
    <cellStyle name="Percent 4 2 3 2 2" xfId="16798"/>
    <cellStyle name="Percent 4 2 3 3" xfId="16799"/>
    <cellStyle name="Percent 4 2 4" xfId="16800"/>
    <cellStyle name="Percent 4 2 4 2" xfId="16801"/>
    <cellStyle name="Percent 4 2 5" xfId="16802"/>
    <cellStyle name="Percent 4 3" xfId="16803"/>
    <cellStyle name="Percent 4 3 2" xfId="16804"/>
    <cellStyle name="Percent 4 3 2 2" xfId="16805"/>
    <cellStyle name="Percent 4 3 3" xfId="16806"/>
    <cellStyle name="Percent 4 4" xfId="16807"/>
    <cellStyle name="Percent 4 4 2" xfId="16808"/>
    <cellStyle name="Percent 4 4 3" xfId="16809"/>
    <cellStyle name="Percent 4 5" xfId="16810"/>
    <cellStyle name="Percent 40" xfId="16811"/>
    <cellStyle name="Percent 40 2" xfId="16812"/>
    <cellStyle name="Percent 40 2 2" xfId="16813"/>
    <cellStyle name="Percent 40 3" xfId="16814"/>
    <cellStyle name="Percent 41" xfId="16815"/>
    <cellStyle name="Percent 41 2" xfId="16816"/>
    <cellStyle name="Percent 41 2 2" xfId="16817"/>
    <cellStyle name="Percent 41 3" xfId="16818"/>
    <cellStyle name="Percent 42" xfId="16819"/>
    <cellStyle name="Percent 42 2" xfId="16820"/>
    <cellStyle name="Percent 42 2 2" xfId="16821"/>
    <cellStyle name="Percent 42 3" xfId="16822"/>
    <cellStyle name="Percent 43" xfId="16823"/>
    <cellStyle name="Percent 43 2" xfId="16824"/>
    <cellStyle name="Percent 43 2 2" xfId="16825"/>
    <cellStyle name="Percent 43 3" xfId="16826"/>
    <cellStyle name="Percent 44" xfId="16827"/>
    <cellStyle name="Percent 44 2" xfId="16828"/>
    <cellStyle name="Percent 44 2 2" xfId="16829"/>
    <cellStyle name="Percent 44 3" xfId="16830"/>
    <cellStyle name="Percent 45" xfId="16831"/>
    <cellStyle name="Percent 45 2" xfId="16832"/>
    <cellStyle name="Percent 45 2 2" xfId="16833"/>
    <cellStyle name="Percent 45 3" xfId="16834"/>
    <cellStyle name="Percent 46" xfId="16835"/>
    <cellStyle name="Percent 47" xfId="16836"/>
    <cellStyle name="Percent 48" xfId="16837"/>
    <cellStyle name="Percent 49" xfId="16838"/>
    <cellStyle name="Percent 5" xfId="16839"/>
    <cellStyle name="Percent 5 2" xfId="16840"/>
    <cellStyle name="Percent 5 2 2" xfId="16841"/>
    <cellStyle name="Percent 5 2 2 2" xfId="16842"/>
    <cellStyle name="Percent 5 2 3" xfId="16843"/>
    <cellStyle name="Percent 5 3" xfId="16844"/>
    <cellStyle name="Percent 5 3 2" xfId="16845"/>
    <cellStyle name="Percent 5 3 3" xfId="16846"/>
    <cellStyle name="Percent 5 4" xfId="16847"/>
    <cellStyle name="Percent 50" xfId="16848"/>
    <cellStyle name="Percent 51" xfId="16849"/>
    <cellStyle name="Percent 52" xfId="16850"/>
    <cellStyle name="Percent 53" xfId="16851"/>
    <cellStyle name="Percent 54" xfId="16852"/>
    <cellStyle name="Percent 55" xfId="16853"/>
    <cellStyle name="Percent 56" xfId="16854"/>
    <cellStyle name="Percent 57" xfId="16855"/>
    <cellStyle name="Percent 58" xfId="16856"/>
    <cellStyle name="Percent 59" xfId="16857"/>
    <cellStyle name="Percent 6" xfId="16858"/>
    <cellStyle name="Percent 6 2" xfId="16859"/>
    <cellStyle name="Percent 6 2 2" xfId="16860"/>
    <cellStyle name="Percent 6 2 2 2" xfId="16861"/>
    <cellStyle name="Percent 6 2 2 2 2" xfId="16862"/>
    <cellStyle name="Percent 6 2 2 3" xfId="16863"/>
    <cellStyle name="Percent 6 2 3" xfId="16864"/>
    <cellStyle name="Percent 6 2 3 2" xfId="16865"/>
    <cellStyle name="Percent 6 2 4" xfId="16866"/>
    <cellStyle name="Percent 6 3" xfId="16867"/>
    <cellStyle name="Percent 6 3 2" xfId="16868"/>
    <cellStyle name="Percent 6 3 2 2" xfId="16869"/>
    <cellStyle name="Percent 6 3 3" xfId="16870"/>
    <cellStyle name="Percent 6 4" xfId="16871"/>
    <cellStyle name="Percent 6 4 2" xfId="16872"/>
    <cellStyle name="Percent 6 5" xfId="16873"/>
    <cellStyle name="Percent 60" xfId="16874"/>
    <cellStyle name="Percent 61" xfId="16875"/>
    <cellStyle name="Percent 62" xfId="16876"/>
    <cellStyle name="Percent 63" xfId="16877"/>
    <cellStyle name="Percent 64" xfId="16878"/>
    <cellStyle name="Percent 65" xfId="16879"/>
    <cellStyle name="Percent 66" xfId="16880"/>
    <cellStyle name="Percent 67" xfId="16881"/>
    <cellStyle name="Percent 68" xfId="16882"/>
    <cellStyle name="Percent 68 2" xfId="16883"/>
    <cellStyle name="Percent 68 3" xfId="16884"/>
    <cellStyle name="Percent 69" xfId="16885"/>
    <cellStyle name="Percent 69 2" xfId="16886"/>
    <cellStyle name="Percent 69 3" xfId="16887"/>
    <cellStyle name="Percent 7" xfId="16888"/>
    <cellStyle name="Percent 7 10" xfId="16889"/>
    <cellStyle name="Percent 7 2" xfId="16890"/>
    <cellStyle name="Percent 7 2 2" xfId="16891"/>
    <cellStyle name="Percent 7 2 3" xfId="16892"/>
    <cellStyle name="Percent 7 3" xfId="16893"/>
    <cellStyle name="Percent 7 3 2" xfId="16894"/>
    <cellStyle name="Percent 7 3 3" xfId="16895"/>
    <cellStyle name="Percent 7 3 3 2" xfId="16896"/>
    <cellStyle name="Percent 7 3 4" xfId="16897"/>
    <cellStyle name="Percent 7 3 4 2" xfId="16898"/>
    <cellStyle name="Percent 7 3 5" xfId="16899"/>
    <cellStyle name="Percent 7 4" xfId="16900"/>
    <cellStyle name="Percent 7 4 2" xfId="16901"/>
    <cellStyle name="Percent 7 4 2 2" xfId="16902"/>
    <cellStyle name="Percent 7 5" xfId="16903"/>
    <cellStyle name="Percent 7 5 2" xfId="16904"/>
    <cellStyle name="Percent 7 5 2 2" xfId="16905"/>
    <cellStyle name="Percent 7 6" xfId="16906"/>
    <cellStyle name="Percent 7 7" xfId="16907"/>
    <cellStyle name="Percent 7 7 2" xfId="16908"/>
    <cellStyle name="Percent 7 7 3" xfId="16909"/>
    <cellStyle name="Percent 7 8" xfId="16910"/>
    <cellStyle name="Percent 7 8 2" xfId="16911"/>
    <cellStyle name="Percent 7 9" xfId="16912"/>
    <cellStyle name="Percent 70" xfId="16913"/>
    <cellStyle name="Percent 70 2" xfId="16914"/>
    <cellStyle name="Percent 71" xfId="16915"/>
    <cellStyle name="Percent 71 2" xfId="16916"/>
    <cellStyle name="Percent 72" xfId="16917"/>
    <cellStyle name="Percent 72 2" xfId="16918"/>
    <cellStyle name="Percent 73" xfId="16919"/>
    <cellStyle name="Percent 73 2" xfId="16920"/>
    <cellStyle name="Percent 74" xfId="16921"/>
    <cellStyle name="Percent 74 2" xfId="16922"/>
    <cellStyle name="Percent 75" xfId="16923"/>
    <cellStyle name="Percent 75 2" xfId="16924"/>
    <cellStyle name="Percent 76" xfId="16925"/>
    <cellStyle name="Percent 76 2" xfId="16926"/>
    <cellStyle name="Percent 77" xfId="16927"/>
    <cellStyle name="Percent 77 2" xfId="16928"/>
    <cellStyle name="Percent 78" xfId="16929"/>
    <cellStyle name="Percent 78 2" xfId="16930"/>
    <cellStyle name="Percent 79" xfId="16931"/>
    <cellStyle name="Percent 79 2" xfId="16932"/>
    <cellStyle name="Percent 8" xfId="16933"/>
    <cellStyle name="Percent 8 2" xfId="16934"/>
    <cellStyle name="Percent 8 2 2" xfId="16935"/>
    <cellStyle name="Percent 8 2 2 2" xfId="16936"/>
    <cellStyle name="Percent 8 2 3" xfId="16937"/>
    <cellStyle name="Percent 8 3" xfId="16938"/>
    <cellStyle name="Percent 8 3 2" xfId="16939"/>
    <cellStyle name="Percent 8 4" xfId="16940"/>
    <cellStyle name="Percent 8 5" xfId="16941"/>
    <cellStyle name="Percent 80" xfId="16942"/>
    <cellStyle name="Percent 80 2" xfId="16943"/>
    <cellStyle name="Percent 81" xfId="16944"/>
    <cellStyle name="Percent 81 2" xfId="16945"/>
    <cellStyle name="Percent 82" xfId="16946"/>
    <cellStyle name="Percent 82 2" xfId="16947"/>
    <cellStyle name="Percent 83" xfId="16948"/>
    <cellStyle name="Percent 84" xfId="16949"/>
    <cellStyle name="Percent 84 2" xfId="16950"/>
    <cellStyle name="Percent 85" xfId="16951"/>
    <cellStyle name="Percent 86" xfId="16952"/>
    <cellStyle name="Percent 86 2" xfId="16953"/>
    <cellStyle name="Percent 87" xfId="16954"/>
    <cellStyle name="Percent 88" xfId="16955"/>
    <cellStyle name="Percent 89" xfId="16956"/>
    <cellStyle name="Percent 9" xfId="16957"/>
    <cellStyle name="Percent 9 2" xfId="16958"/>
    <cellStyle name="Percent 9 2 2" xfId="16959"/>
    <cellStyle name="Percent 9 2 2 2" xfId="16960"/>
    <cellStyle name="Percent 9 2 3" xfId="16961"/>
    <cellStyle name="Percent 9 2 4" xfId="16962"/>
    <cellStyle name="Percent 9 3" xfId="16963"/>
    <cellStyle name="Percent 9 3 2" xfId="16964"/>
    <cellStyle name="Percent 9 4" xfId="16965"/>
    <cellStyle name="Percent 90" xfId="16966"/>
    <cellStyle name="Percent 91" xfId="16967"/>
    <cellStyle name="Percent 92" xfId="16968"/>
    <cellStyle name="Percent 93" xfId="16969"/>
    <cellStyle name="Percent 94" xfId="16970"/>
    <cellStyle name="Percent 95" xfId="16971"/>
    <cellStyle name="Percent 96" xfId="16972"/>
    <cellStyle name="Percent 97" xfId="16973"/>
    <cellStyle name="Percent 98" xfId="16974"/>
    <cellStyle name="Percent 99" xfId="16975"/>
    <cellStyle name="Processing" xfId="16976"/>
    <cellStyle name="Processing 2" xfId="16977"/>
    <cellStyle name="Processing 2 2" xfId="16978"/>
    <cellStyle name="Processing 2 2 2" xfId="16979"/>
    <cellStyle name="Processing 2 3" xfId="16980"/>
    <cellStyle name="Processing 2 3 2" xfId="16981"/>
    <cellStyle name="Processing 3" xfId="16982"/>
    <cellStyle name="Processing 3 2" xfId="16983"/>
    <cellStyle name="Processing 4" xfId="16984"/>
    <cellStyle name="Processing 4 2" xfId="16985"/>
    <cellStyle name="Processing 5" xfId="16986"/>
    <cellStyle name="Processing_AURORA Total New" xfId="16987"/>
    <cellStyle name="PSChar" xfId="16988"/>
    <cellStyle name="PSChar 2" xfId="16989"/>
    <cellStyle name="PSChar 2 2" xfId="16990"/>
    <cellStyle name="PSChar 2 3" xfId="16991"/>
    <cellStyle name="PSChar 3" xfId="16992"/>
    <cellStyle name="PSChar 4" xfId="16993"/>
    <cellStyle name="PSDate" xfId="16994"/>
    <cellStyle name="PSDate 2" xfId="16995"/>
    <cellStyle name="PSDate 2 2" xfId="16996"/>
    <cellStyle name="PSDate 2 3" xfId="16997"/>
    <cellStyle name="PSDate 3" xfId="16998"/>
    <cellStyle name="PSDate 4" xfId="16999"/>
    <cellStyle name="PSDec" xfId="17000"/>
    <cellStyle name="PSDec 2" xfId="17001"/>
    <cellStyle name="PSDec 2 2" xfId="17002"/>
    <cellStyle name="PSDec 2 3" xfId="17003"/>
    <cellStyle name="PSDec 3" xfId="17004"/>
    <cellStyle name="PSDec 4" xfId="17005"/>
    <cellStyle name="PSHeading" xfId="17006"/>
    <cellStyle name="PSHeading 2" xfId="17007"/>
    <cellStyle name="PSHeading 2 2" xfId="17008"/>
    <cellStyle name="PSHeading 2 3" xfId="17009"/>
    <cellStyle name="PSHeading 3" xfId="17010"/>
    <cellStyle name="PSHeading 4" xfId="17011"/>
    <cellStyle name="PSInt" xfId="17012"/>
    <cellStyle name="PSInt 2" xfId="17013"/>
    <cellStyle name="PSInt 2 2" xfId="17014"/>
    <cellStyle name="PSInt 2 3" xfId="17015"/>
    <cellStyle name="PSInt 3" xfId="17016"/>
    <cellStyle name="PSInt 4" xfId="17017"/>
    <cellStyle name="PSSpacer" xfId="17018"/>
    <cellStyle name="PSSpacer 2" xfId="17019"/>
    <cellStyle name="PSSpacer 2 2" xfId="17020"/>
    <cellStyle name="PSSpacer 2 3" xfId="17021"/>
    <cellStyle name="PSSpacer 3" xfId="17022"/>
    <cellStyle name="PSSpacer 4" xfId="17023"/>
    <cellStyle name="purple - Style8" xfId="17024"/>
    <cellStyle name="purple - Style8 2" xfId="17025"/>
    <cellStyle name="purple - Style8 2 2" xfId="17026"/>
    <cellStyle name="purple - Style8 3" xfId="17027"/>
    <cellStyle name="purple - Style8_ACCOUNTS" xfId="17028"/>
    <cellStyle name="RED" xfId="17029"/>
    <cellStyle name="Red - Style7" xfId="17030"/>
    <cellStyle name="Red - Style7 2" xfId="17031"/>
    <cellStyle name="Red - Style7 2 2" xfId="17032"/>
    <cellStyle name="Red - Style7 3" xfId="17033"/>
    <cellStyle name="Red - Style7_ACCOUNTS" xfId="17034"/>
    <cellStyle name="RED 10" xfId="17035"/>
    <cellStyle name="RED 11" xfId="17036"/>
    <cellStyle name="RED 12" xfId="17037"/>
    <cellStyle name="RED 13" xfId="17038"/>
    <cellStyle name="RED 14" xfId="17039"/>
    <cellStyle name="RED 15" xfId="17040"/>
    <cellStyle name="RED 16" xfId="17041"/>
    <cellStyle name="RED 17" xfId="17042"/>
    <cellStyle name="RED 18" xfId="17043"/>
    <cellStyle name="RED 19" xfId="17044"/>
    <cellStyle name="RED 2" xfId="17045"/>
    <cellStyle name="RED 2 2" xfId="17046"/>
    <cellStyle name="RED 20" xfId="17047"/>
    <cellStyle name="RED 21" xfId="17048"/>
    <cellStyle name="RED 22" xfId="17049"/>
    <cellStyle name="RED 23" xfId="17050"/>
    <cellStyle name="RED 24" xfId="17051"/>
    <cellStyle name="RED 25" xfId="17052"/>
    <cellStyle name="RED 26" xfId="17053"/>
    <cellStyle name="RED 27" xfId="17054"/>
    <cellStyle name="RED 3" xfId="17055"/>
    <cellStyle name="RED 3 2" xfId="17056"/>
    <cellStyle name="RED 4" xfId="17057"/>
    <cellStyle name="RED 4 2" xfId="17058"/>
    <cellStyle name="RED 5" xfId="17059"/>
    <cellStyle name="RED 5 2" xfId="17060"/>
    <cellStyle name="RED 6" xfId="17061"/>
    <cellStyle name="RED 6 2" xfId="17062"/>
    <cellStyle name="RED 7" xfId="17063"/>
    <cellStyle name="RED 8" xfId="17064"/>
    <cellStyle name="RED 9" xfId="17065"/>
    <cellStyle name="RED_04 07E Wild Horse Wind Expansion (C) (2)" xfId="17066"/>
    <cellStyle name="Report" xfId="17067"/>
    <cellStyle name="Report - Style5" xfId="17068"/>
    <cellStyle name="Report - Style6" xfId="17069"/>
    <cellStyle name="Report - Style7" xfId="17070"/>
    <cellStyle name="Report - Style7 2" xfId="17071"/>
    <cellStyle name="Report - Style7 3" xfId="17072"/>
    <cellStyle name="Report - Style7 4" xfId="17073"/>
    <cellStyle name="Report - Style7 5" xfId="17074"/>
    <cellStyle name="Report - Style7 6" xfId="17075"/>
    <cellStyle name="Report - Style8" xfId="17076"/>
    <cellStyle name="Report - Style8 2" xfId="17077"/>
    <cellStyle name="Report - Style8 3" xfId="17078"/>
    <cellStyle name="Report - Style8 4" xfId="17079"/>
    <cellStyle name="Report - Style8 5" xfId="17080"/>
    <cellStyle name="Report - Style8 6" xfId="17081"/>
    <cellStyle name="Report 2" xfId="17082"/>
    <cellStyle name="Report 2 2" xfId="17083"/>
    <cellStyle name="Report 2 2 2" xfId="17084"/>
    <cellStyle name="Report 2 3" xfId="17085"/>
    <cellStyle name="Report 2 3 2" xfId="17086"/>
    <cellStyle name="Report 3" xfId="17087"/>
    <cellStyle name="Report 3 2" xfId="17088"/>
    <cellStyle name="Report 4" xfId="17089"/>
    <cellStyle name="Report 4 2" xfId="17090"/>
    <cellStyle name="Report 5" xfId="17091"/>
    <cellStyle name="Report 6" xfId="17092"/>
    <cellStyle name="Report 7" xfId="17093"/>
    <cellStyle name="Report Bar" xfId="17094"/>
    <cellStyle name="Report Bar 2" xfId="17095"/>
    <cellStyle name="Report Bar 2 2" xfId="17096"/>
    <cellStyle name="Report Bar 2 2 2" xfId="17097"/>
    <cellStyle name="Report Bar 2 2 3" xfId="17098"/>
    <cellStyle name="Report Bar 2 2 4" xfId="17099"/>
    <cellStyle name="Report Bar 2 2 5" xfId="17100"/>
    <cellStyle name="Report Bar 2 3" xfId="17101"/>
    <cellStyle name="Report Bar 2 3 2" xfId="17102"/>
    <cellStyle name="Report Bar 2 4" xfId="17103"/>
    <cellStyle name="Report Bar 2 5" xfId="17104"/>
    <cellStyle name="Report Bar 2 6" xfId="17105"/>
    <cellStyle name="Report Bar 3" xfId="17106"/>
    <cellStyle name="Report Bar 3 2" xfId="17107"/>
    <cellStyle name="Report Bar 3 2 2" xfId="17108"/>
    <cellStyle name="Report Bar 3 3" xfId="17109"/>
    <cellStyle name="Report Bar 3 4" xfId="17110"/>
    <cellStyle name="Report Bar 3 5" xfId="17111"/>
    <cellStyle name="Report Bar 4" xfId="17112"/>
    <cellStyle name="Report Bar 4 2" xfId="17113"/>
    <cellStyle name="Report Bar 4 3" xfId="17114"/>
    <cellStyle name="Report Bar 4 4" xfId="17115"/>
    <cellStyle name="Report Bar 4 5" xfId="17116"/>
    <cellStyle name="Report Bar 5" xfId="17117"/>
    <cellStyle name="Report Bar_AURORA Total New" xfId="17118"/>
    <cellStyle name="Report Heading" xfId="17119"/>
    <cellStyle name="Report Heading 2" xfId="17120"/>
    <cellStyle name="Report Heading 2 2" xfId="17121"/>
    <cellStyle name="Report Heading 2 2 2" xfId="17122"/>
    <cellStyle name="Report Heading 2 2 3" xfId="17123"/>
    <cellStyle name="Report Heading 2 3" xfId="17124"/>
    <cellStyle name="Report Heading 3" xfId="17125"/>
    <cellStyle name="Report Heading 3 2" xfId="17126"/>
    <cellStyle name="Report Heading 4" xfId="17127"/>
    <cellStyle name="Report Heading_Electric Rev Req Model (2009 GRC) Rebuttal" xfId="17128"/>
    <cellStyle name="Report Percent" xfId="17129"/>
    <cellStyle name="Report Percent 2" xfId="17130"/>
    <cellStyle name="Report Percent 2 2" xfId="17131"/>
    <cellStyle name="Report Percent 2 2 2" xfId="17132"/>
    <cellStyle name="Report Percent 2 2 2 2" xfId="17133"/>
    <cellStyle name="Report Percent 2 2 3" xfId="17134"/>
    <cellStyle name="Report Percent 2 3" xfId="17135"/>
    <cellStyle name="Report Percent 2 3 2" xfId="17136"/>
    <cellStyle name="Report Percent 2 4" xfId="17137"/>
    <cellStyle name="Report Percent 3" xfId="17138"/>
    <cellStyle name="Report Percent 3 2" xfId="17139"/>
    <cellStyle name="Report Percent 3 2 2" xfId="17140"/>
    <cellStyle name="Report Percent 3 2 2 2" xfId="17141"/>
    <cellStyle name="Report Percent 3 2 3" xfId="17142"/>
    <cellStyle name="Report Percent 3 3" xfId="17143"/>
    <cellStyle name="Report Percent 3 3 2" xfId="17144"/>
    <cellStyle name="Report Percent 3 3 2 2" xfId="17145"/>
    <cellStyle name="Report Percent 3 3 3" xfId="17146"/>
    <cellStyle name="Report Percent 3 4" xfId="17147"/>
    <cellStyle name="Report Percent 3 4 2" xfId="17148"/>
    <cellStyle name="Report Percent 3 4 2 2" xfId="17149"/>
    <cellStyle name="Report Percent 3 4 3" xfId="17150"/>
    <cellStyle name="Report Percent 4" xfId="17151"/>
    <cellStyle name="Report Percent 4 2" xfId="17152"/>
    <cellStyle name="Report Percent 4 2 2" xfId="17153"/>
    <cellStyle name="Report Percent 4 3" xfId="17154"/>
    <cellStyle name="Report Percent 5" xfId="17155"/>
    <cellStyle name="Report Percent 5 2" xfId="17156"/>
    <cellStyle name="Report Percent 6" xfId="17157"/>
    <cellStyle name="Report Percent 6 2" xfId="17158"/>
    <cellStyle name="Report Percent 7" xfId="17159"/>
    <cellStyle name="Report Percent 7 2" xfId="17160"/>
    <cellStyle name="Report Percent 8" xfId="17161"/>
    <cellStyle name="Report Percent 9" xfId="17162"/>
    <cellStyle name="Report Percent_ACCOUNTS" xfId="17163"/>
    <cellStyle name="Report Unit Cost" xfId="17164"/>
    <cellStyle name="Report Unit Cost 10" xfId="17165"/>
    <cellStyle name="Report Unit Cost 2" xfId="17166"/>
    <cellStyle name="Report Unit Cost 2 2" xfId="17167"/>
    <cellStyle name="Report Unit Cost 2 2 2" xfId="17168"/>
    <cellStyle name="Report Unit Cost 2 2 2 2" xfId="17169"/>
    <cellStyle name="Report Unit Cost 2 2 3" xfId="17170"/>
    <cellStyle name="Report Unit Cost 2 3" xfId="17171"/>
    <cellStyle name="Report Unit Cost 2 3 2" xfId="17172"/>
    <cellStyle name="Report Unit Cost 2 4" xfId="17173"/>
    <cellStyle name="Report Unit Cost 3" xfId="17174"/>
    <cellStyle name="Report Unit Cost 3 2" xfId="17175"/>
    <cellStyle name="Report Unit Cost 3 2 2" xfId="17176"/>
    <cellStyle name="Report Unit Cost 3 2 2 2" xfId="17177"/>
    <cellStyle name="Report Unit Cost 3 2 3" xfId="17178"/>
    <cellStyle name="Report Unit Cost 3 3" xfId="17179"/>
    <cellStyle name="Report Unit Cost 3 3 2" xfId="17180"/>
    <cellStyle name="Report Unit Cost 3 3 2 2" xfId="17181"/>
    <cellStyle name="Report Unit Cost 3 3 3" xfId="17182"/>
    <cellStyle name="Report Unit Cost 3 4" xfId="17183"/>
    <cellStyle name="Report Unit Cost 3 4 2" xfId="17184"/>
    <cellStyle name="Report Unit Cost 3 4 2 2" xfId="17185"/>
    <cellStyle name="Report Unit Cost 3 4 3" xfId="17186"/>
    <cellStyle name="Report Unit Cost 4" xfId="17187"/>
    <cellStyle name="Report Unit Cost 4 2" xfId="17188"/>
    <cellStyle name="Report Unit Cost 4 2 2" xfId="17189"/>
    <cellStyle name="Report Unit Cost 4 3" xfId="17190"/>
    <cellStyle name="Report Unit Cost 5" xfId="17191"/>
    <cellStyle name="Report Unit Cost 5 2" xfId="17192"/>
    <cellStyle name="Report Unit Cost 5 3" xfId="17193"/>
    <cellStyle name="Report Unit Cost 6" xfId="17194"/>
    <cellStyle name="Report Unit Cost 7" xfId="17195"/>
    <cellStyle name="Report Unit Cost 7 2" xfId="17196"/>
    <cellStyle name="Report Unit Cost 8" xfId="17197"/>
    <cellStyle name="Report Unit Cost 8 2" xfId="17198"/>
    <cellStyle name="Report Unit Cost 9" xfId="17199"/>
    <cellStyle name="Report Unit Cost_ACCOUNTS" xfId="17200"/>
    <cellStyle name="Report_Adj Bench DR 3 for Initial Briefs (Electric)" xfId="17201"/>
    <cellStyle name="Reports" xfId="17202"/>
    <cellStyle name="Reports 2" xfId="17203"/>
    <cellStyle name="Reports 2 2" xfId="17204"/>
    <cellStyle name="Reports 3" xfId="17205"/>
    <cellStyle name="Reports Total" xfId="17206"/>
    <cellStyle name="Reports Total 2" xfId="17207"/>
    <cellStyle name="Reports Total 2 2" xfId="17208"/>
    <cellStyle name="Reports Total 2 2 2" xfId="17209"/>
    <cellStyle name="Reports Total 2 2 3" xfId="17210"/>
    <cellStyle name="Reports Total 2 2 4" xfId="17211"/>
    <cellStyle name="Reports Total 2 2 5" xfId="17212"/>
    <cellStyle name="Reports Total 2 2 6" xfId="17213"/>
    <cellStyle name="Reports Total 2 3" xfId="17214"/>
    <cellStyle name="Reports Total 2 3 2" xfId="17215"/>
    <cellStyle name="Reports Total 2 4" xfId="17216"/>
    <cellStyle name="Reports Total 2 5" xfId="17217"/>
    <cellStyle name="Reports Total 2 6" xfId="17218"/>
    <cellStyle name="Reports Total 2 7" xfId="17219"/>
    <cellStyle name="Reports Total 3" xfId="17220"/>
    <cellStyle name="Reports Total 3 2" xfId="17221"/>
    <cellStyle name="Reports Total 3 2 2" xfId="17222"/>
    <cellStyle name="Reports Total 3 3" xfId="17223"/>
    <cellStyle name="Reports Total 3 4" xfId="17224"/>
    <cellStyle name="Reports Total 3 5" xfId="17225"/>
    <cellStyle name="Reports Total 3 6" xfId="17226"/>
    <cellStyle name="Reports Total 4" xfId="17227"/>
    <cellStyle name="Reports Total 4 2" xfId="17228"/>
    <cellStyle name="Reports Total 4 3" xfId="17229"/>
    <cellStyle name="Reports Total 4 4" xfId="17230"/>
    <cellStyle name="Reports Total 4 5" xfId="17231"/>
    <cellStyle name="Reports Total 5" xfId="17232"/>
    <cellStyle name="Reports Total_AURORA Total New" xfId="17233"/>
    <cellStyle name="Reports Unit Cost Total" xfId="17234"/>
    <cellStyle name="Reports Unit Cost Total 2" xfId="17235"/>
    <cellStyle name="Reports Unit Cost Total 2 2" xfId="17236"/>
    <cellStyle name="Reports Unit Cost Total 2 3" xfId="17237"/>
    <cellStyle name="Reports Unit Cost Total 2 4" xfId="17238"/>
    <cellStyle name="Reports Unit Cost Total 2 5" xfId="17239"/>
    <cellStyle name="Reports Unit Cost Total 3" xfId="17240"/>
    <cellStyle name="Reports Unit Cost Total 3 2" xfId="17241"/>
    <cellStyle name="Reports Unit Cost Total 4" xfId="17242"/>
    <cellStyle name="Reports_14.21G &amp; 16.28E Incentive Pay" xfId="17243"/>
    <cellStyle name="RevList" xfId="17244"/>
    <cellStyle name="RevList 2" xfId="17245"/>
    <cellStyle name="RevList 2 2" xfId="17246"/>
    <cellStyle name="RevList 3" xfId="17247"/>
    <cellStyle name="round100" xfId="17248"/>
    <cellStyle name="round100 2" xfId="17249"/>
    <cellStyle name="round100 2 2" xfId="17250"/>
    <cellStyle name="round100 2 2 2" xfId="17251"/>
    <cellStyle name="round100 2 2 2 2" xfId="17252"/>
    <cellStyle name="round100 2 2 3" xfId="17253"/>
    <cellStyle name="round100 2 3" xfId="17254"/>
    <cellStyle name="round100 2 3 2" xfId="17255"/>
    <cellStyle name="round100 2 4" xfId="17256"/>
    <cellStyle name="round100 3" xfId="17257"/>
    <cellStyle name="round100 3 2" xfId="17258"/>
    <cellStyle name="round100 3 2 2" xfId="17259"/>
    <cellStyle name="round100 3 2 2 2" xfId="17260"/>
    <cellStyle name="round100 3 2 3" xfId="17261"/>
    <cellStyle name="round100 3 3" xfId="17262"/>
    <cellStyle name="round100 3 3 2" xfId="17263"/>
    <cellStyle name="round100 3 3 2 2" xfId="17264"/>
    <cellStyle name="round100 3 3 3" xfId="17265"/>
    <cellStyle name="round100 3 4" xfId="17266"/>
    <cellStyle name="round100 3 4 2" xfId="17267"/>
    <cellStyle name="round100 3 4 2 2" xfId="17268"/>
    <cellStyle name="round100 3 4 3" xfId="17269"/>
    <cellStyle name="round100 4" xfId="17270"/>
    <cellStyle name="round100 4 2" xfId="17271"/>
    <cellStyle name="round100 4 2 2" xfId="17272"/>
    <cellStyle name="round100 4 3" xfId="17273"/>
    <cellStyle name="round100 5" xfId="17274"/>
    <cellStyle name="round100 5 2" xfId="17275"/>
    <cellStyle name="round100 6" xfId="17276"/>
    <cellStyle name="round100 6 2" xfId="17277"/>
    <cellStyle name="round100 7" xfId="17278"/>
    <cellStyle name="round100 7 2" xfId="17279"/>
    <cellStyle name="round100 8" xfId="17280"/>
    <cellStyle name="SAPBEXaggData" xfId="17281"/>
    <cellStyle name="SAPBEXaggData 2" xfId="17282"/>
    <cellStyle name="SAPBEXaggData 2 2" xfId="17283"/>
    <cellStyle name="SAPBEXaggData 2 3" xfId="17284"/>
    <cellStyle name="SAPBEXaggData 2 4" xfId="17285"/>
    <cellStyle name="SAPBEXaggData 2 5" xfId="17286"/>
    <cellStyle name="SAPBEXaggData 3" xfId="17287"/>
    <cellStyle name="SAPBEXaggData 3 2" xfId="17288"/>
    <cellStyle name="SAPBEXaggData 3 3" xfId="17289"/>
    <cellStyle name="SAPBEXaggData 4" xfId="17290"/>
    <cellStyle name="SAPBEXaggData 5" xfId="17291"/>
    <cellStyle name="SAPBEXaggDataEmph" xfId="17292"/>
    <cellStyle name="SAPBEXaggDataEmph 2" xfId="17293"/>
    <cellStyle name="SAPBEXaggDataEmph 2 2" xfId="17294"/>
    <cellStyle name="SAPBEXaggDataEmph 2 3" xfId="17295"/>
    <cellStyle name="SAPBEXaggDataEmph 2 4" xfId="17296"/>
    <cellStyle name="SAPBEXaggDataEmph 2 5" xfId="17297"/>
    <cellStyle name="SAPBEXaggDataEmph 2 6" xfId="17298"/>
    <cellStyle name="SAPBEXaggDataEmph 3" xfId="17299"/>
    <cellStyle name="SAPBEXaggDataEmph 3 2" xfId="17300"/>
    <cellStyle name="SAPBEXaggDataEmph 3 3" xfId="17301"/>
    <cellStyle name="SAPBEXaggDataEmph 4" xfId="17302"/>
    <cellStyle name="SAPBEXaggDataEmph 5" xfId="17303"/>
    <cellStyle name="SAPBEXaggItem" xfId="17304"/>
    <cellStyle name="SAPBEXaggItem 2" xfId="17305"/>
    <cellStyle name="SAPBEXaggItem 2 2" xfId="17306"/>
    <cellStyle name="SAPBEXaggItem 2 3" xfId="17307"/>
    <cellStyle name="SAPBEXaggItem 2 4" xfId="17308"/>
    <cellStyle name="SAPBEXaggItem 2 5" xfId="17309"/>
    <cellStyle name="SAPBEXaggItem 3" xfId="17310"/>
    <cellStyle name="SAPBEXaggItem 3 2" xfId="17311"/>
    <cellStyle name="SAPBEXaggItem 3 3" xfId="17312"/>
    <cellStyle name="SAPBEXaggItem 4" xfId="17313"/>
    <cellStyle name="SAPBEXaggItem 5" xfId="17314"/>
    <cellStyle name="SAPBEXaggItemX" xfId="17315"/>
    <cellStyle name="SAPBEXaggItemX 2" xfId="17316"/>
    <cellStyle name="SAPBEXaggItemX 2 2" xfId="17317"/>
    <cellStyle name="SAPBEXaggItemX 2 3" xfId="17318"/>
    <cellStyle name="SAPBEXaggItemX 2 4" xfId="17319"/>
    <cellStyle name="SAPBEXaggItemX 2 5" xfId="17320"/>
    <cellStyle name="SAPBEXaggItemX 2 6" xfId="17321"/>
    <cellStyle name="SAPBEXaggItemX 3" xfId="17322"/>
    <cellStyle name="SAPBEXaggItemX 3 2" xfId="17323"/>
    <cellStyle name="SAPBEXaggItemX 3 3" xfId="17324"/>
    <cellStyle name="SAPBEXaggItemX 4" xfId="17325"/>
    <cellStyle name="SAPBEXaggItemX 5" xfId="17326"/>
    <cellStyle name="SAPBEXchaText" xfId="17327"/>
    <cellStyle name="SAPBEXchaText 10" xfId="17328"/>
    <cellStyle name="SAPBEXchaText 11" xfId="17329"/>
    <cellStyle name="SAPBEXchaText 2" xfId="17330"/>
    <cellStyle name="SAPBEXchaText 2 2" xfId="17331"/>
    <cellStyle name="SAPBEXchaText 2 2 2" xfId="17332"/>
    <cellStyle name="SAPBEXchaText 2 2 2 2" xfId="17333"/>
    <cellStyle name="SAPBEXchaText 2 2 2 3" xfId="17334"/>
    <cellStyle name="SAPBEXchaText 2 2 2 4" xfId="17335"/>
    <cellStyle name="SAPBEXchaText 2 2 2 5" xfId="17336"/>
    <cellStyle name="SAPBEXchaText 2 2 2 6" xfId="17337"/>
    <cellStyle name="SAPBEXchaText 2 2 3" xfId="17338"/>
    <cellStyle name="SAPBEXchaText 2 2 3 2" xfId="17339"/>
    <cellStyle name="SAPBEXchaText 2 2 3 3" xfId="17340"/>
    <cellStyle name="SAPBEXchaText 2 2 4" xfId="17341"/>
    <cellStyle name="SAPBEXchaText 2 2 5" xfId="17342"/>
    <cellStyle name="SAPBEXchaText 2 2 6" xfId="17343"/>
    <cellStyle name="SAPBEXchaText 2 2 7" xfId="17344"/>
    <cellStyle name="SAPBEXchaText 2 3" xfId="17345"/>
    <cellStyle name="SAPBEXchaText 2 3 2" xfId="17346"/>
    <cellStyle name="SAPBEXchaText 2 3 3" xfId="17347"/>
    <cellStyle name="SAPBEXchaText 2 3 4" xfId="17348"/>
    <cellStyle name="SAPBEXchaText 2 3 5" xfId="17349"/>
    <cellStyle name="SAPBEXchaText 2 3 6" xfId="17350"/>
    <cellStyle name="SAPBEXchaText 2 4" xfId="17351"/>
    <cellStyle name="SAPBEXchaText 2 4 2" xfId="17352"/>
    <cellStyle name="SAPBEXchaText 2 4 3" xfId="17353"/>
    <cellStyle name="SAPBEXchaText 2 5" xfId="17354"/>
    <cellStyle name="SAPBEXchaText 2 6" xfId="17355"/>
    <cellStyle name="SAPBEXchaText 2 7" xfId="17356"/>
    <cellStyle name="SAPBEXchaText 3" xfId="17357"/>
    <cellStyle name="SAPBEXchaText 3 2" xfId="17358"/>
    <cellStyle name="SAPBEXchaText 3 2 2" xfId="17359"/>
    <cellStyle name="SAPBEXchaText 3 2 2 2" xfId="17360"/>
    <cellStyle name="SAPBEXchaText 3 2 2 3" xfId="17361"/>
    <cellStyle name="SAPBEXchaText 3 2 2 4" xfId="17362"/>
    <cellStyle name="SAPBEXchaText 3 2 2 5" xfId="17363"/>
    <cellStyle name="SAPBEXchaText 3 2 2 6" xfId="17364"/>
    <cellStyle name="SAPBEXchaText 3 2 3" xfId="17365"/>
    <cellStyle name="SAPBEXchaText 3 2 3 2" xfId="17366"/>
    <cellStyle name="SAPBEXchaText 3 2 3 3" xfId="17367"/>
    <cellStyle name="SAPBEXchaText 3 2 4" xfId="17368"/>
    <cellStyle name="SAPBEXchaText 3 2 5" xfId="17369"/>
    <cellStyle name="SAPBEXchaText 3 2 6" xfId="17370"/>
    <cellStyle name="SAPBEXchaText 3 2 7" xfId="17371"/>
    <cellStyle name="SAPBEXchaText 3 3" xfId="17372"/>
    <cellStyle name="SAPBEXchaText 3 3 2" xfId="17373"/>
    <cellStyle name="SAPBEXchaText 3 3 2 2" xfId="17374"/>
    <cellStyle name="SAPBEXchaText 3 3 2 3" xfId="17375"/>
    <cellStyle name="SAPBEXchaText 3 3 2 4" xfId="17376"/>
    <cellStyle name="SAPBEXchaText 3 3 2 5" xfId="17377"/>
    <cellStyle name="SAPBEXchaText 3 3 2 6" xfId="17378"/>
    <cellStyle name="SAPBEXchaText 3 3 3" xfId="17379"/>
    <cellStyle name="SAPBEXchaText 3 3 3 2" xfId="17380"/>
    <cellStyle name="SAPBEXchaText 3 3 3 3" xfId="17381"/>
    <cellStyle name="SAPBEXchaText 3 3 4" xfId="17382"/>
    <cellStyle name="SAPBEXchaText 3 3 5" xfId="17383"/>
    <cellStyle name="SAPBEXchaText 3 3 6" xfId="17384"/>
    <cellStyle name="SAPBEXchaText 3 3 7" xfId="17385"/>
    <cellStyle name="SAPBEXchaText 3 4" xfId="17386"/>
    <cellStyle name="SAPBEXchaText 3 4 2" xfId="17387"/>
    <cellStyle name="SAPBEXchaText 3 4 2 2" xfId="17388"/>
    <cellStyle name="SAPBEXchaText 3 4 2 3" xfId="17389"/>
    <cellStyle name="SAPBEXchaText 3 4 2 4" xfId="17390"/>
    <cellStyle name="SAPBEXchaText 3 4 2 5" xfId="17391"/>
    <cellStyle name="SAPBEXchaText 3 4 2 6" xfId="17392"/>
    <cellStyle name="SAPBEXchaText 3 4 3" xfId="17393"/>
    <cellStyle name="SAPBEXchaText 3 4 3 2" xfId="17394"/>
    <cellStyle name="SAPBEXchaText 3 4 3 3" xfId="17395"/>
    <cellStyle name="SAPBEXchaText 3 4 4" xfId="17396"/>
    <cellStyle name="SAPBEXchaText 3 4 5" xfId="17397"/>
    <cellStyle name="SAPBEXchaText 3 4 6" xfId="17398"/>
    <cellStyle name="SAPBEXchaText 3 4 7" xfId="17399"/>
    <cellStyle name="SAPBEXchaText 3 5" xfId="17400"/>
    <cellStyle name="SAPBEXchaText 3 5 2" xfId="17401"/>
    <cellStyle name="SAPBEXchaText 3 5 3" xfId="17402"/>
    <cellStyle name="SAPBEXchaText 3 6" xfId="17403"/>
    <cellStyle name="SAPBEXchaText 3 7" xfId="17404"/>
    <cellStyle name="SAPBEXchaText 3 8" xfId="17405"/>
    <cellStyle name="SAPBEXchaText 4" xfId="17406"/>
    <cellStyle name="SAPBEXchaText 4 2" xfId="17407"/>
    <cellStyle name="SAPBEXchaText 4 2 2" xfId="17408"/>
    <cellStyle name="SAPBEXchaText 4 2 3" xfId="17409"/>
    <cellStyle name="SAPBEXchaText 4 2 4" xfId="17410"/>
    <cellStyle name="SAPBEXchaText 4 2 5" xfId="17411"/>
    <cellStyle name="SAPBEXchaText 4 2 6" xfId="17412"/>
    <cellStyle name="SAPBEXchaText 4 3" xfId="17413"/>
    <cellStyle name="SAPBEXchaText 4 3 2" xfId="17414"/>
    <cellStyle name="SAPBEXchaText 4 3 3" xfId="17415"/>
    <cellStyle name="SAPBEXchaText 4 4" xfId="17416"/>
    <cellStyle name="SAPBEXchaText 4 5" xfId="17417"/>
    <cellStyle name="SAPBEXchaText 4 6" xfId="17418"/>
    <cellStyle name="SAPBEXchaText 4 7" xfId="17419"/>
    <cellStyle name="SAPBEXchaText 4 8" xfId="17420"/>
    <cellStyle name="SAPBEXchaText 5" xfId="17421"/>
    <cellStyle name="SAPBEXchaText 5 2" xfId="17422"/>
    <cellStyle name="SAPBEXchaText 5 3" xfId="17423"/>
    <cellStyle name="SAPBEXchaText 5 4" xfId="17424"/>
    <cellStyle name="SAPBEXchaText 5 5" xfId="17425"/>
    <cellStyle name="SAPBEXchaText 5 6" xfId="17426"/>
    <cellStyle name="SAPBEXchaText 6" xfId="17427"/>
    <cellStyle name="SAPBEXchaText 7" xfId="17428"/>
    <cellStyle name="SAPBEXchaText 7 2" xfId="17429"/>
    <cellStyle name="SAPBEXchaText 8" xfId="17430"/>
    <cellStyle name="SAPBEXchaText 8 2" xfId="17431"/>
    <cellStyle name="SAPBEXchaText 9" xfId="17432"/>
    <cellStyle name="SAPBEXchaText 9 2" xfId="17433"/>
    <cellStyle name="SAPBEXchaText_6.06E Operating Expenses" xfId="17434"/>
    <cellStyle name="SAPBEXexcBad7" xfId="17435"/>
    <cellStyle name="SAPBEXexcBad7 2" xfId="17436"/>
    <cellStyle name="SAPBEXexcBad7 2 2" xfId="17437"/>
    <cellStyle name="SAPBEXexcBad7 2 3" xfId="17438"/>
    <cellStyle name="SAPBEXexcBad7 2 4" xfId="17439"/>
    <cellStyle name="SAPBEXexcBad7 2 5" xfId="17440"/>
    <cellStyle name="SAPBEXexcBad7 2 6" xfId="17441"/>
    <cellStyle name="SAPBEXexcBad7 3" xfId="17442"/>
    <cellStyle name="SAPBEXexcBad7 3 2" xfId="17443"/>
    <cellStyle name="SAPBEXexcBad7 3 3" xfId="17444"/>
    <cellStyle name="SAPBEXexcBad7 4" xfId="17445"/>
    <cellStyle name="SAPBEXexcBad8" xfId="17446"/>
    <cellStyle name="SAPBEXexcBad8 2" xfId="17447"/>
    <cellStyle name="SAPBEXexcBad8 2 2" xfId="17448"/>
    <cellStyle name="SAPBEXexcBad8 2 3" xfId="17449"/>
    <cellStyle name="SAPBEXexcBad8 2 4" xfId="17450"/>
    <cellStyle name="SAPBEXexcBad8 2 5" xfId="17451"/>
    <cellStyle name="SAPBEXexcBad8 2 6" xfId="17452"/>
    <cellStyle name="SAPBEXexcBad8 3" xfId="17453"/>
    <cellStyle name="SAPBEXexcBad8 3 2" xfId="17454"/>
    <cellStyle name="SAPBEXexcBad8 3 3" xfId="17455"/>
    <cellStyle name="SAPBEXexcBad8 4" xfId="17456"/>
    <cellStyle name="SAPBEXexcBad9" xfId="17457"/>
    <cellStyle name="SAPBEXexcBad9 2" xfId="17458"/>
    <cellStyle name="SAPBEXexcBad9 2 2" xfId="17459"/>
    <cellStyle name="SAPBEXexcBad9 2 3" xfId="17460"/>
    <cellStyle name="SAPBEXexcBad9 2 4" xfId="17461"/>
    <cellStyle name="SAPBEXexcBad9 2 5" xfId="17462"/>
    <cellStyle name="SAPBEXexcBad9 2 6" xfId="17463"/>
    <cellStyle name="SAPBEXexcBad9 3" xfId="17464"/>
    <cellStyle name="SAPBEXexcBad9 3 2" xfId="17465"/>
    <cellStyle name="SAPBEXexcBad9 3 3" xfId="17466"/>
    <cellStyle name="SAPBEXexcBad9 4" xfId="17467"/>
    <cellStyle name="SAPBEXexcCritical4" xfId="17468"/>
    <cellStyle name="SAPBEXexcCritical4 2" xfId="17469"/>
    <cellStyle name="SAPBEXexcCritical4 2 2" xfId="17470"/>
    <cellStyle name="SAPBEXexcCritical4 2 3" xfId="17471"/>
    <cellStyle name="SAPBEXexcCritical4 2 4" xfId="17472"/>
    <cellStyle name="SAPBEXexcCritical4 2 5" xfId="17473"/>
    <cellStyle name="SAPBEXexcCritical4 2 6" xfId="17474"/>
    <cellStyle name="SAPBEXexcCritical4 3" xfId="17475"/>
    <cellStyle name="SAPBEXexcCritical4 3 2" xfId="17476"/>
    <cellStyle name="SAPBEXexcCritical4 3 3" xfId="17477"/>
    <cellStyle name="SAPBEXexcCritical4 4" xfId="17478"/>
    <cellStyle name="SAPBEXexcCritical5" xfId="17479"/>
    <cellStyle name="SAPBEXexcCritical5 2" xfId="17480"/>
    <cellStyle name="SAPBEXexcCritical5 2 2" xfId="17481"/>
    <cellStyle name="SAPBEXexcCritical5 2 3" xfId="17482"/>
    <cellStyle name="SAPBEXexcCritical5 2 4" xfId="17483"/>
    <cellStyle name="SAPBEXexcCritical5 2 5" xfId="17484"/>
    <cellStyle name="SAPBEXexcCritical5 2 6" xfId="17485"/>
    <cellStyle name="SAPBEXexcCritical5 3" xfId="17486"/>
    <cellStyle name="SAPBEXexcCritical5 3 2" xfId="17487"/>
    <cellStyle name="SAPBEXexcCritical5 3 3" xfId="17488"/>
    <cellStyle name="SAPBEXexcCritical5 4" xfId="17489"/>
    <cellStyle name="SAPBEXexcCritical6" xfId="17490"/>
    <cellStyle name="SAPBEXexcCritical6 2" xfId="17491"/>
    <cellStyle name="SAPBEXexcCritical6 2 2" xfId="17492"/>
    <cellStyle name="SAPBEXexcCritical6 2 3" xfId="17493"/>
    <cellStyle name="SAPBEXexcCritical6 2 4" xfId="17494"/>
    <cellStyle name="SAPBEXexcCritical6 2 5" xfId="17495"/>
    <cellStyle name="SAPBEXexcCritical6 2 6" xfId="17496"/>
    <cellStyle name="SAPBEXexcCritical6 3" xfId="17497"/>
    <cellStyle name="SAPBEXexcCritical6 3 2" xfId="17498"/>
    <cellStyle name="SAPBEXexcCritical6 3 3" xfId="17499"/>
    <cellStyle name="SAPBEXexcCritical6 4" xfId="17500"/>
    <cellStyle name="SAPBEXexcGood1" xfId="17501"/>
    <cellStyle name="SAPBEXexcGood1 2" xfId="17502"/>
    <cellStyle name="SAPBEXexcGood1 2 2" xfId="17503"/>
    <cellStyle name="SAPBEXexcGood1 2 3" xfId="17504"/>
    <cellStyle name="SAPBEXexcGood1 2 4" xfId="17505"/>
    <cellStyle name="SAPBEXexcGood1 2 5" xfId="17506"/>
    <cellStyle name="SAPBEXexcGood1 2 6" xfId="17507"/>
    <cellStyle name="SAPBEXexcGood1 3" xfId="17508"/>
    <cellStyle name="SAPBEXexcGood1 3 2" xfId="17509"/>
    <cellStyle name="SAPBEXexcGood1 3 3" xfId="17510"/>
    <cellStyle name="SAPBEXexcGood1 4" xfId="17511"/>
    <cellStyle name="SAPBEXexcGood2" xfId="17512"/>
    <cellStyle name="SAPBEXexcGood2 2" xfId="17513"/>
    <cellStyle name="SAPBEXexcGood2 2 2" xfId="17514"/>
    <cellStyle name="SAPBEXexcGood2 2 3" xfId="17515"/>
    <cellStyle name="SAPBEXexcGood2 2 4" xfId="17516"/>
    <cellStyle name="SAPBEXexcGood2 2 5" xfId="17517"/>
    <cellStyle name="SAPBEXexcGood2 2 6" xfId="17518"/>
    <cellStyle name="SAPBEXexcGood2 3" xfId="17519"/>
    <cellStyle name="SAPBEXexcGood2 3 2" xfId="17520"/>
    <cellStyle name="SAPBEXexcGood2 3 3" xfId="17521"/>
    <cellStyle name="SAPBEXexcGood2 4" xfId="17522"/>
    <cellStyle name="SAPBEXexcGood3" xfId="17523"/>
    <cellStyle name="SAPBEXexcGood3 2" xfId="17524"/>
    <cellStyle name="SAPBEXexcGood3 2 2" xfId="17525"/>
    <cellStyle name="SAPBEXexcGood3 2 3" xfId="17526"/>
    <cellStyle name="SAPBEXexcGood3 2 4" xfId="17527"/>
    <cellStyle name="SAPBEXexcGood3 2 5" xfId="17528"/>
    <cellStyle name="SAPBEXexcGood3 2 6" xfId="17529"/>
    <cellStyle name="SAPBEXexcGood3 3" xfId="17530"/>
    <cellStyle name="SAPBEXexcGood3 3 2" xfId="17531"/>
    <cellStyle name="SAPBEXexcGood3 3 3" xfId="17532"/>
    <cellStyle name="SAPBEXexcGood3 4" xfId="17533"/>
    <cellStyle name="SAPBEXfilterDrill" xfId="17534"/>
    <cellStyle name="SAPBEXfilterDrill 2" xfId="17535"/>
    <cellStyle name="SAPBEXfilterDrill 2 2" xfId="17536"/>
    <cellStyle name="SAPBEXfilterDrill 2 3" xfId="17537"/>
    <cellStyle name="SAPBEXfilterDrill 2 4" xfId="17538"/>
    <cellStyle name="SAPBEXfilterDrill 2 5" xfId="17539"/>
    <cellStyle name="SAPBEXfilterDrill 3" xfId="17540"/>
    <cellStyle name="SAPBEXfilterDrill 3 2" xfId="17541"/>
    <cellStyle name="SAPBEXfilterDrill 4" xfId="17542"/>
    <cellStyle name="SAPBEXfilterDrill 4 2" xfId="17543"/>
    <cellStyle name="SAPBEXfilterDrill 4 3" xfId="17544"/>
    <cellStyle name="SAPBEXfilterDrill 5" xfId="17545"/>
    <cellStyle name="SAPBEXfilterItem" xfId="17546"/>
    <cellStyle name="SAPBEXfilterItem 2" xfId="17547"/>
    <cellStyle name="SAPBEXfilterItem 2 2" xfId="17548"/>
    <cellStyle name="SAPBEXfilterItem 2 3" xfId="17549"/>
    <cellStyle name="SAPBEXfilterItem 2 4" xfId="17550"/>
    <cellStyle name="SAPBEXfilterItem 2 5" xfId="17551"/>
    <cellStyle name="SAPBEXfilterItem 3" xfId="17552"/>
    <cellStyle name="SAPBEXfilterItem 3 2" xfId="17553"/>
    <cellStyle name="SAPBEXfilterItem 4" xfId="17554"/>
    <cellStyle name="SAPBEXfilterItem 4 2" xfId="17555"/>
    <cellStyle name="SAPBEXfilterText" xfId="17556"/>
    <cellStyle name="SAPBEXfilterText 2" xfId="17557"/>
    <cellStyle name="SAPBEXfilterText 2 2" xfId="17558"/>
    <cellStyle name="SAPBEXfilterText 2 3" xfId="17559"/>
    <cellStyle name="SAPBEXfilterText 3" xfId="17560"/>
    <cellStyle name="SAPBEXfilterText 3 2" xfId="17561"/>
    <cellStyle name="SAPBEXfilterText 4" xfId="17562"/>
    <cellStyle name="SAPBEXfilterText 5" xfId="17563"/>
    <cellStyle name="SAPBEXfilterText 6" xfId="17564"/>
    <cellStyle name="SAPBEXformats" xfId="17565"/>
    <cellStyle name="SAPBEXformats 2" xfId="17566"/>
    <cellStyle name="SAPBEXformats 2 2" xfId="17567"/>
    <cellStyle name="SAPBEXformats 2 2 2" xfId="17568"/>
    <cellStyle name="SAPBEXformats 2 2 3" xfId="17569"/>
    <cellStyle name="SAPBEXformats 2 2 4" xfId="17570"/>
    <cellStyle name="SAPBEXformats 2 2 5" xfId="17571"/>
    <cellStyle name="SAPBEXformats 2 2 6" xfId="17572"/>
    <cellStyle name="SAPBEXformats 2 3" xfId="17573"/>
    <cellStyle name="SAPBEXformats 2 3 2" xfId="17574"/>
    <cellStyle name="SAPBEXformats 2 3 3" xfId="17575"/>
    <cellStyle name="SAPBEXformats 2 4" xfId="17576"/>
    <cellStyle name="SAPBEXformats 2 5" xfId="17577"/>
    <cellStyle name="SAPBEXformats 2 6" xfId="17578"/>
    <cellStyle name="SAPBEXformats 2 7" xfId="17579"/>
    <cellStyle name="SAPBEXformats 2 8" xfId="17580"/>
    <cellStyle name="SAPBEXformats 3" xfId="17581"/>
    <cellStyle name="SAPBEXformats 3 2" xfId="17582"/>
    <cellStyle name="SAPBEXformats 3 2 2" xfId="17583"/>
    <cellStyle name="SAPBEXformats 3 2 3" xfId="17584"/>
    <cellStyle name="SAPBEXformats 3 3" xfId="17585"/>
    <cellStyle name="SAPBEXformats 3 4" xfId="17586"/>
    <cellStyle name="SAPBEXformats 3 5" xfId="17587"/>
    <cellStyle name="SAPBEXformats 3 6" xfId="17588"/>
    <cellStyle name="SAPBEXformats 3 7" xfId="17589"/>
    <cellStyle name="SAPBEXformats 4" xfId="17590"/>
    <cellStyle name="SAPBEXformats 4 2" xfId="17591"/>
    <cellStyle name="SAPBEXformats 4 3" xfId="17592"/>
    <cellStyle name="SAPBEXheaderItem" xfId="17593"/>
    <cellStyle name="SAPBEXheaderItem 2" xfId="17594"/>
    <cellStyle name="SAPBEXheaderItem 2 2" xfId="17595"/>
    <cellStyle name="SAPBEXheaderItem 2 3" xfId="17596"/>
    <cellStyle name="SAPBEXheaderItem 2 4" xfId="17597"/>
    <cellStyle name="SAPBEXheaderItem 2 5" xfId="17598"/>
    <cellStyle name="SAPBEXheaderItem 3" xfId="17599"/>
    <cellStyle name="SAPBEXheaderItem 3 2" xfId="17600"/>
    <cellStyle name="SAPBEXheaderItem 4" xfId="17601"/>
    <cellStyle name="SAPBEXheaderItem 4 2" xfId="17602"/>
    <cellStyle name="SAPBEXheaderItem 4 3" xfId="17603"/>
    <cellStyle name="SAPBEXheaderItem 5" xfId="17604"/>
    <cellStyle name="SAPBEXheaderItem 6" xfId="17605"/>
    <cellStyle name="SAPBEXheaderItem 7" xfId="17606"/>
    <cellStyle name="SAPBEXheaderText" xfId="17607"/>
    <cellStyle name="SAPBEXheaderText 2" xfId="17608"/>
    <cellStyle name="SAPBEXheaderText 2 2" xfId="17609"/>
    <cellStyle name="SAPBEXheaderText 2 3" xfId="17610"/>
    <cellStyle name="SAPBEXheaderText 2 4" xfId="17611"/>
    <cellStyle name="SAPBEXheaderText 2 5" xfId="17612"/>
    <cellStyle name="SAPBEXheaderText 3" xfId="17613"/>
    <cellStyle name="SAPBEXheaderText 3 2" xfId="17614"/>
    <cellStyle name="SAPBEXheaderText 4" xfId="17615"/>
    <cellStyle name="SAPBEXheaderText 4 2" xfId="17616"/>
    <cellStyle name="SAPBEXheaderText 4 3" xfId="17617"/>
    <cellStyle name="SAPBEXheaderText 5" xfId="17618"/>
    <cellStyle name="SAPBEXheaderText 6" xfId="17619"/>
    <cellStyle name="SAPBEXheaderText 7" xfId="17620"/>
    <cellStyle name="SAPBEXHLevel0" xfId="17621"/>
    <cellStyle name="SAPBEXHLevel0 2" xfId="17622"/>
    <cellStyle name="SAPBEXHLevel0 2 2" xfId="17623"/>
    <cellStyle name="SAPBEXHLevel0 2 2 2" xfId="17624"/>
    <cellStyle name="SAPBEXHLevel0 2 2 3" xfId="17625"/>
    <cellStyle name="SAPBEXHLevel0 2 2 4" xfId="17626"/>
    <cellStyle name="SAPBEXHLevel0 2 2 5" xfId="17627"/>
    <cellStyle name="SAPBEXHLevel0 2 2 6" xfId="17628"/>
    <cellStyle name="SAPBEXHLevel0 2 2 7" xfId="17629"/>
    <cellStyle name="SAPBEXHLevel0 2 3" xfId="17630"/>
    <cellStyle name="SAPBEXHLevel0 2 3 2" xfId="17631"/>
    <cellStyle name="SAPBEXHLevel0 2 3 3" xfId="17632"/>
    <cellStyle name="SAPBEXHLevel0 2 4" xfId="17633"/>
    <cellStyle name="SAPBEXHLevel0 2 5" xfId="17634"/>
    <cellStyle name="SAPBEXHLevel0 2 6" xfId="17635"/>
    <cellStyle name="SAPBEXHLevel0 2 7" xfId="17636"/>
    <cellStyle name="SAPBEXHLevel0 2 8" xfId="17637"/>
    <cellStyle name="SAPBEXHLevel0 3" xfId="17638"/>
    <cellStyle name="SAPBEXHLevel0 3 2" xfId="17639"/>
    <cellStyle name="SAPBEXHLevel0 3 3" xfId="17640"/>
    <cellStyle name="SAPBEXHLevel0 3 4" xfId="17641"/>
    <cellStyle name="SAPBEXHLevel0 3 5" xfId="17642"/>
    <cellStyle name="SAPBEXHLevel0 3 6" xfId="17643"/>
    <cellStyle name="SAPBEXHLevel0 3 7" xfId="17644"/>
    <cellStyle name="SAPBEXHLevel0 4" xfId="17645"/>
    <cellStyle name="SAPBEXHLevel0 4 2" xfId="17646"/>
    <cellStyle name="SAPBEXHLevel0 4 3" xfId="17647"/>
    <cellStyle name="SAPBEXHLevel0 5" xfId="17648"/>
    <cellStyle name="SAPBEXHLevel0 6" xfId="17649"/>
    <cellStyle name="SAPBEXHLevel0X" xfId="17650"/>
    <cellStyle name="SAPBEXHLevel0X 10" xfId="17651"/>
    <cellStyle name="SAPBEXHLevel0X 2" xfId="17652"/>
    <cellStyle name="SAPBEXHLevel0X 2 2" xfId="17653"/>
    <cellStyle name="SAPBEXHLevel0X 2 2 2" xfId="17654"/>
    <cellStyle name="SAPBEXHLevel0X 2 2 2 2" xfId="17655"/>
    <cellStyle name="SAPBEXHLevel0X 2 2 2 3" xfId="17656"/>
    <cellStyle name="SAPBEXHLevel0X 2 2 2 4" xfId="17657"/>
    <cellStyle name="SAPBEXHLevel0X 2 2 2 5" xfId="17658"/>
    <cellStyle name="SAPBEXHLevel0X 2 2 2 6" xfId="17659"/>
    <cellStyle name="SAPBEXHLevel0X 2 2 3" xfId="17660"/>
    <cellStyle name="SAPBEXHLevel0X 2 2 3 2" xfId="17661"/>
    <cellStyle name="SAPBEXHLevel0X 2 2 3 3" xfId="17662"/>
    <cellStyle name="SAPBEXHLevel0X 2 2 4" xfId="17663"/>
    <cellStyle name="SAPBEXHLevel0X 2 2 5" xfId="17664"/>
    <cellStyle name="SAPBEXHLevel0X 2 2 6" xfId="17665"/>
    <cellStyle name="SAPBEXHLevel0X 2 2 7" xfId="17666"/>
    <cellStyle name="SAPBEXHLevel0X 2 2 8" xfId="17667"/>
    <cellStyle name="SAPBEXHLevel0X 2 3" xfId="17668"/>
    <cellStyle name="SAPBEXHLevel0X 2 3 2" xfId="17669"/>
    <cellStyle name="SAPBEXHLevel0X 2 3 3" xfId="17670"/>
    <cellStyle name="SAPBEXHLevel0X 2 3 4" xfId="17671"/>
    <cellStyle name="SAPBEXHLevel0X 2 3 5" xfId="17672"/>
    <cellStyle name="SAPBEXHLevel0X 2 3 6" xfId="17673"/>
    <cellStyle name="SAPBEXHLevel0X 2 4" xfId="17674"/>
    <cellStyle name="SAPBEXHLevel0X 2 4 2" xfId="17675"/>
    <cellStyle name="SAPBEXHLevel0X 2 4 3" xfId="17676"/>
    <cellStyle name="SAPBEXHLevel0X 2 5" xfId="17677"/>
    <cellStyle name="SAPBEXHLevel0X 2 6" xfId="17678"/>
    <cellStyle name="SAPBEXHLevel0X 2 7" xfId="17679"/>
    <cellStyle name="SAPBEXHLevel0X 3" xfId="17680"/>
    <cellStyle name="SAPBEXHLevel0X 3 2" xfId="17681"/>
    <cellStyle name="SAPBEXHLevel0X 3 2 2" xfId="17682"/>
    <cellStyle name="SAPBEXHLevel0X 3 2 2 2" xfId="17683"/>
    <cellStyle name="SAPBEXHLevel0X 3 2 2 3" xfId="17684"/>
    <cellStyle name="SAPBEXHLevel0X 3 2 2 4" xfId="17685"/>
    <cellStyle name="SAPBEXHLevel0X 3 2 2 5" xfId="17686"/>
    <cellStyle name="SAPBEXHLevel0X 3 2 2 6" xfId="17687"/>
    <cellStyle name="SAPBEXHLevel0X 3 2 3" xfId="17688"/>
    <cellStyle name="SAPBEXHLevel0X 3 2 3 2" xfId="17689"/>
    <cellStyle name="SAPBEXHLevel0X 3 2 3 3" xfId="17690"/>
    <cellStyle name="SAPBEXHLevel0X 3 2 4" xfId="17691"/>
    <cellStyle name="SAPBEXHLevel0X 3 2 5" xfId="17692"/>
    <cellStyle name="SAPBEXHLevel0X 3 2 6" xfId="17693"/>
    <cellStyle name="SAPBEXHLevel0X 3 2 7" xfId="17694"/>
    <cellStyle name="SAPBEXHLevel0X 3 2 8" xfId="17695"/>
    <cellStyle name="SAPBEXHLevel0X 3 3" xfId="17696"/>
    <cellStyle name="SAPBEXHLevel0X 3 3 2" xfId="17697"/>
    <cellStyle name="SAPBEXHLevel0X 3 3 2 2" xfId="17698"/>
    <cellStyle name="SAPBEXHLevel0X 3 3 2 3" xfId="17699"/>
    <cellStyle name="SAPBEXHLevel0X 3 3 2 4" xfId="17700"/>
    <cellStyle name="SAPBEXHLevel0X 3 3 2 5" xfId="17701"/>
    <cellStyle name="SAPBEXHLevel0X 3 3 2 6" xfId="17702"/>
    <cellStyle name="SAPBEXHLevel0X 3 3 3" xfId="17703"/>
    <cellStyle name="SAPBEXHLevel0X 3 3 3 2" xfId="17704"/>
    <cellStyle name="SAPBEXHLevel0X 3 3 3 3" xfId="17705"/>
    <cellStyle name="SAPBEXHLevel0X 3 3 4" xfId="17706"/>
    <cellStyle name="SAPBEXHLevel0X 3 3 5" xfId="17707"/>
    <cellStyle name="SAPBEXHLevel0X 3 3 6" xfId="17708"/>
    <cellStyle name="SAPBEXHLevel0X 3 3 7" xfId="17709"/>
    <cellStyle name="SAPBEXHLevel0X 3 4" xfId="17710"/>
    <cellStyle name="SAPBEXHLevel0X 3 4 2" xfId="17711"/>
    <cellStyle name="SAPBEXHLevel0X 3 4 2 2" xfId="17712"/>
    <cellStyle name="SAPBEXHLevel0X 3 4 2 3" xfId="17713"/>
    <cellStyle name="SAPBEXHLevel0X 3 4 2 4" xfId="17714"/>
    <cellStyle name="SAPBEXHLevel0X 3 4 2 5" xfId="17715"/>
    <cellStyle name="SAPBEXHLevel0X 3 4 2 6" xfId="17716"/>
    <cellStyle name="SAPBEXHLevel0X 3 4 3" xfId="17717"/>
    <cellStyle name="SAPBEXHLevel0X 3 4 3 2" xfId="17718"/>
    <cellStyle name="SAPBEXHLevel0X 3 4 3 3" xfId="17719"/>
    <cellStyle name="SAPBEXHLevel0X 3 4 4" xfId="17720"/>
    <cellStyle name="SAPBEXHLevel0X 3 4 5" xfId="17721"/>
    <cellStyle name="SAPBEXHLevel0X 3 4 6" xfId="17722"/>
    <cellStyle name="SAPBEXHLevel0X 3 4 7" xfId="17723"/>
    <cellStyle name="SAPBEXHLevel0X 3 5" xfId="17724"/>
    <cellStyle name="SAPBEXHLevel0X 3 5 2" xfId="17725"/>
    <cellStyle name="SAPBEXHLevel0X 3 5 3" xfId="17726"/>
    <cellStyle name="SAPBEXHLevel0X 3 6" xfId="17727"/>
    <cellStyle name="SAPBEXHLevel0X 3 7" xfId="17728"/>
    <cellStyle name="SAPBEXHLevel0X 3 8" xfId="17729"/>
    <cellStyle name="SAPBEXHLevel0X 3 9" xfId="17730"/>
    <cellStyle name="SAPBEXHLevel0X 4" xfId="17731"/>
    <cellStyle name="SAPBEXHLevel0X 4 2" xfId="17732"/>
    <cellStyle name="SAPBEXHLevel0X 4 2 2" xfId="17733"/>
    <cellStyle name="SAPBEXHLevel0X 4 2 3" xfId="17734"/>
    <cellStyle name="SAPBEXHLevel0X 4 2 4" xfId="17735"/>
    <cellStyle name="SAPBEXHLevel0X 4 2 5" xfId="17736"/>
    <cellStyle name="SAPBEXHLevel0X 4 2 6" xfId="17737"/>
    <cellStyle name="SAPBEXHLevel0X 4 3" xfId="17738"/>
    <cellStyle name="SAPBEXHLevel0X 4 3 2" xfId="17739"/>
    <cellStyle name="SAPBEXHLevel0X 4 3 3" xfId="17740"/>
    <cellStyle name="SAPBEXHLevel0X 4 4" xfId="17741"/>
    <cellStyle name="SAPBEXHLevel0X 4 5" xfId="17742"/>
    <cellStyle name="SAPBEXHLevel0X 4 6" xfId="17743"/>
    <cellStyle name="SAPBEXHLevel0X 4 7" xfId="17744"/>
    <cellStyle name="SAPBEXHLevel0X 4 8" xfId="17745"/>
    <cellStyle name="SAPBEXHLevel0X 5" xfId="17746"/>
    <cellStyle name="SAPBEXHLevel0X 5 2" xfId="17747"/>
    <cellStyle name="SAPBEXHLevel0X 5 3" xfId="17748"/>
    <cellStyle name="SAPBEXHLevel0X 5 4" xfId="17749"/>
    <cellStyle name="SAPBEXHLevel0X 5 5" xfId="17750"/>
    <cellStyle name="SAPBEXHLevel0X 5 6" xfId="17751"/>
    <cellStyle name="SAPBEXHLevel0X 5 7" xfId="17752"/>
    <cellStyle name="SAPBEXHLevel0X 6" xfId="17753"/>
    <cellStyle name="SAPBEXHLevel0X 6 2" xfId="17754"/>
    <cellStyle name="SAPBEXHLevel0X 6 3" xfId="17755"/>
    <cellStyle name="SAPBEXHLevel0X 7" xfId="17756"/>
    <cellStyle name="SAPBEXHLevel0X 7 2" xfId="17757"/>
    <cellStyle name="SAPBEXHLevel0X 8" xfId="17758"/>
    <cellStyle name="SAPBEXHLevel0X 8 2" xfId="17759"/>
    <cellStyle name="SAPBEXHLevel0X 9" xfId="17760"/>
    <cellStyle name="SAPBEXHLevel1" xfId="17761"/>
    <cellStyle name="SAPBEXHLevel1 2" xfId="17762"/>
    <cellStyle name="SAPBEXHLevel1 2 2" xfId="17763"/>
    <cellStyle name="SAPBEXHLevel1 2 2 2" xfId="17764"/>
    <cellStyle name="SAPBEXHLevel1 2 2 3" xfId="17765"/>
    <cellStyle name="SAPBEXHLevel1 2 2 4" xfId="17766"/>
    <cellStyle name="SAPBEXHLevel1 2 2 5" xfId="17767"/>
    <cellStyle name="SAPBEXHLevel1 2 2 6" xfId="17768"/>
    <cellStyle name="SAPBEXHLevel1 2 2 7" xfId="17769"/>
    <cellStyle name="SAPBEXHLevel1 2 3" xfId="17770"/>
    <cellStyle name="SAPBEXHLevel1 2 3 2" xfId="17771"/>
    <cellStyle name="SAPBEXHLevel1 2 3 3" xfId="17772"/>
    <cellStyle name="SAPBEXHLevel1 2 4" xfId="17773"/>
    <cellStyle name="SAPBEXHLevel1 2 5" xfId="17774"/>
    <cellStyle name="SAPBEXHLevel1 2 6" xfId="17775"/>
    <cellStyle name="SAPBEXHLevel1 2 7" xfId="17776"/>
    <cellStyle name="SAPBEXHLevel1 2 8" xfId="17777"/>
    <cellStyle name="SAPBEXHLevel1 3" xfId="17778"/>
    <cellStyle name="SAPBEXHLevel1 3 2" xfId="17779"/>
    <cellStyle name="SAPBEXHLevel1 3 3" xfId="17780"/>
    <cellStyle name="SAPBEXHLevel1 3 4" xfId="17781"/>
    <cellStyle name="SAPBEXHLevel1 3 5" xfId="17782"/>
    <cellStyle name="SAPBEXHLevel1 3 6" xfId="17783"/>
    <cellStyle name="SAPBEXHLevel1 3 7" xfId="17784"/>
    <cellStyle name="SAPBEXHLevel1 4" xfId="17785"/>
    <cellStyle name="SAPBEXHLevel1 4 2" xfId="17786"/>
    <cellStyle name="SAPBEXHLevel1 4 3" xfId="17787"/>
    <cellStyle name="SAPBEXHLevel1 5" xfId="17788"/>
    <cellStyle name="SAPBEXHLevel1 6" xfId="17789"/>
    <cellStyle name="SAPBEXHLevel1X" xfId="17790"/>
    <cellStyle name="SAPBEXHLevel1X 2" xfId="17791"/>
    <cellStyle name="SAPBEXHLevel1X 2 2" xfId="17792"/>
    <cellStyle name="SAPBEXHLevel1X 2 2 2" xfId="17793"/>
    <cellStyle name="SAPBEXHLevel1X 2 2 3" xfId="17794"/>
    <cellStyle name="SAPBEXHLevel1X 2 2 4" xfId="17795"/>
    <cellStyle name="SAPBEXHLevel1X 2 2 5" xfId="17796"/>
    <cellStyle name="SAPBEXHLevel1X 2 2 6" xfId="17797"/>
    <cellStyle name="SAPBEXHLevel1X 2 2 7" xfId="17798"/>
    <cellStyle name="SAPBEXHLevel1X 2 3" xfId="17799"/>
    <cellStyle name="SAPBEXHLevel1X 2 3 2" xfId="17800"/>
    <cellStyle name="SAPBEXHLevel1X 2 3 3" xfId="17801"/>
    <cellStyle name="SAPBEXHLevel1X 2 4" xfId="17802"/>
    <cellStyle name="SAPBEXHLevel1X 2 5" xfId="17803"/>
    <cellStyle name="SAPBEXHLevel1X 2 6" xfId="17804"/>
    <cellStyle name="SAPBEXHLevel1X 2 7" xfId="17805"/>
    <cellStyle name="SAPBEXHLevel1X 2 8" xfId="17806"/>
    <cellStyle name="SAPBEXHLevel1X 3" xfId="17807"/>
    <cellStyle name="SAPBEXHLevel1X 3 2" xfId="17808"/>
    <cellStyle name="SAPBEXHLevel1X 3 3" xfId="17809"/>
    <cellStyle name="SAPBEXHLevel1X 3 4" xfId="17810"/>
    <cellStyle name="SAPBEXHLevel1X 3 5" xfId="17811"/>
    <cellStyle name="SAPBEXHLevel1X 3 6" xfId="17812"/>
    <cellStyle name="SAPBEXHLevel1X 3 7" xfId="17813"/>
    <cellStyle name="SAPBEXHLevel1X 4" xfId="17814"/>
    <cellStyle name="SAPBEXHLevel1X 4 2" xfId="17815"/>
    <cellStyle name="SAPBEXHLevel1X 4 3" xfId="17816"/>
    <cellStyle name="SAPBEXHLevel1X 5" xfId="17817"/>
    <cellStyle name="SAPBEXHLevel1X 6" xfId="17818"/>
    <cellStyle name="SAPBEXHLevel2" xfId="17819"/>
    <cellStyle name="SAPBEXHLevel2 2" xfId="17820"/>
    <cellStyle name="SAPBEXHLevel2 2 2" xfId="17821"/>
    <cellStyle name="SAPBEXHLevel2 2 2 2" xfId="17822"/>
    <cellStyle name="SAPBEXHLevel2 2 2 3" xfId="17823"/>
    <cellStyle name="SAPBEXHLevel2 2 2 4" xfId="17824"/>
    <cellStyle name="SAPBEXHLevel2 2 2 5" xfId="17825"/>
    <cellStyle name="SAPBEXHLevel2 2 2 6" xfId="17826"/>
    <cellStyle name="SAPBEXHLevel2 2 2 7" xfId="17827"/>
    <cellStyle name="SAPBEXHLevel2 2 3" xfId="17828"/>
    <cellStyle name="SAPBEXHLevel2 2 3 2" xfId="17829"/>
    <cellStyle name="SAPBEXHLevel2 2 3 3" xfId="17830"/>
    <cellStyle name="SAPBEXHLevel2 2 4" xfId="17831"/>
    <cellStyle name="SAPBEXHLevel2 2 5" xfId="17832"/>
    <cellStyle name="SAPBEXHLevel2 2 6" xfId="17833"/>
    <cellStyle name="SAPBEXHLevel2 2 7" xfId="17834"/>
    <cellStyle name="SAPBEXHLevel2 2 8" xfId="17835"/>
    <cellStyle name="SAPBEXHLevel2 3" xfId="17836"/>
    <cellStyle name="SAPBEXHLevel2 3 2" xfId="17837"/>
    <cellStyle name="SAPBEXHLevel2 3 3" xfId="17838"/>
    <cellStyle name="SAPBEXHLevel2 3 4" xfId="17839"/>
    <cellStyle name="SAPBEXHLevel2 3 5" xfId="17840"/>
    <cellStyle name="SAPBEXHLevel2 3 6" xfId="17841"/>
    <cellStyle name="SAPBEXHLevel2 3 7" xfId="17842"/>
    <cellStyle name="SAPBEXHLevel2 4" xfId="17843"/>
    <cellStyle name="SAPBEXHLevel2 4 2" xfId="17844"/>
    <cellStyle name="SAPBEXHLevel2 4 3" xfId="17845"/>
    <cellStyle name="SAPBEXHLevel2 5" xfId="17846"/>
    <cellStyle name="SAPBEXHLevel2 6" xfId="17847"/>
    <cellStyle name="SAPBEXHLevel2X" xfId="17848"/>
    <cellStyle name="SAPBEXHLevel2X 2" xfId="17849"/>
    <cellStyle name="SAPBEXHLevel2X 2 2" xfId="17850"/>
    <cellStyle name="SAPBEXHLevel2X 2 2 2" xfId="17851"/>
    <cellStyle name="SAPBEXHLevel2X 2 2 3" xfId="17852"/>
    <cellStyle name="SAPBEXHLevel2X 2 2 4" xfId="17853"/>
    <cellStyle name="SAPBEXHLevel2X 2 2 5" xfId="17854"/>
    <cellStyle name="SAPBEXHLevel2X 2 2 6" xfId="17855"/>
    <cellStyle name="SAPBEXHLevel2X 2 2 7" xfId="17856"/>
    <cellStyle name="SAPBEXHLevel2X 2 3" xfId="17857"/>
    <cellStyle name="SAPBEXHLevel2X 2 3 2" xfId="17858"/>
    <cellStyle name="SAPBEXHLevel2X 2 3 3" xfId="17859"/>
    <cellStyle name="SAPBEXHLevel2X 2 4" xfId="17860"/>
    <cellStyle name="SAPBEXHLevel2X 2 5" xfId="17861"/>
    <cellStyle name="SAPBEXHLevel2X 2 6" xfId="17862"/>
    <cellStyle name="SAPBEXHLevel2X 2 7" xfId="17863"/>
    <cellStyle name="SAPBEXHLevel2X 2 8" xfId="17864"/>
    <cellStyle name="SAPBEXHLevel2X 3" xfId="17865"/>
    <cellStyle name="SAPBEXHLevel2X 3 2" xfId="17866"/>
    <cellStyle name="SAPBEXHLevel2X 3 3" xfId="17867"/>
    <cellStyle name="SAPBEXHLevel2X 3 4" xfId="17868"/>
    <cellStyle name="SAPBEXHLevel2X 3 5" xfId="17869"/>
    <cellStyle name="SAPBEXHLevel2X 3 6" xfId="17870"/>
    <cellStyle name="SAPBEXHLevel2X 3 7" xfId="17871"/>
    <cellStyle name="SAPBEXHLevel2X 4" xfId="17872"/>
    <cellStyle name="SAPBEXHLevel2X 4 2" xfId="17873"/>
    <cellStyle name="SAPBEXHLevel2X 4 3" xfId="17874"/>
    <cellStyle name="SAPBEXHLevel2X 5" xfId="17875"/>
    <cellStyle name="SAPBEXHLevel2X 6" xfId="17876"/>
    <cellStyle name="SAPBEXHLevel3" xfId="17877"/>
    <cellStyle name="SAPBEXHLevel3 2" xfId="17878"/>
    <cellStyle name="SAPBEXHLevel3 2 2" xfId="17879"/>
    <cellStyle name="SAPBEXHLevel3 2 2 2" xfId="17880"/>
    <cellStyle name="SAPBEXHLevel3 2 2 3" xfId="17881"/>
    <cellStyle name="SAPBEXHLevel3 2 2 4" xfId="17882"/>
    <cellStyle name="SAPBEXHLevel3 2 2 5" xfId="17883"/>
    <cellStyle name="SAPBEXHLevel3 2 2 6" xfId="17884"/>
    <cellStyle name="SAPBEXHLevel3 2 2 7" xfId="17885"/>
    <cellStyle name="SAPBEXHLevel3 2 3" xfId="17886"/>
    <cellStyle name="SAPBEXHLevel3 2 3 2" xfId="17887"/>
    <cellStyle name="SAPBEXHLevel3 2 3 3" xfId="17888"/>
    <cellStyle name="SAPBEXHLevel3 2 4" xfId="17889"/>
    <cellStyle name="SAPBEXHLevel3 2 5" xfId="17890"/>
    <cellStyle name="SAPBEXHLevel3 2 6" xfId="17891"/>
    <cellStyle name="SAPBEXHLevel3 2 7" xfId="17892"/>
    <cellStyle name="SAPBEXHLevel3 2 8" xfId="17893"/>
    <cellStyle name="SAPBEXHLevel3 3" xfId="17894"/>
    <cellStyle name="SAPBEXHLevel3 3 2" xfId="17895"/>
    <cellStyle name="SAPBEXHLevel3 3 3" xfId="17896"/>
    <cellStyle name="SAPBEXHLevel3 3 4" xfId="17897"/>
    <cellStyle name="SAPBEXHLevel3 3 5" xfId="17898"/>
    <cellStyle name="SAPBEXHLevel3 3 6" xfId="17899"/>
    <cellStyle name="SAPBEXHLevel3 3 7" xfId="17900"/>
    <cellStyle name="SAPBEXHLevel3 4" xfId="17901"/>
    <cellStyle name="SAPBEXHLevel3 4 2" xfId="17902"/>
    <cellStyle name="SAPBEXHLevel3 4 3" xfId="17903"/>
    <cellStyle name="SAPBEXHLevel3 5" xfId="17904"/>
    <cellStyle name="SAPBEXHLevel3 6" xfId="17905"/>
    <cellStyle name="SAPBEXHLevel3X" xfId="17906"/>
    <cellStyle name="SAPBEXHLevel3X 2" xfId="17907"/>
    <cellStyle name="SAPBEXHLevel3X 2 2" xfId="17908"/>
    <cellStyle name="SAPBEXHLevel3X 2 2 2" xfId="17909"/>
    <cellStyle name="SAPBEXHLevel3X 2 2 3" xfId="17910"/>
    <cellStyle name="SAPBEXHLevel3X 2 2 4" xfId="17911"/>
    <cellStyle name="SAPBEXHLevel3X 2 2 5" xfId="17912"/>
    <cellStyle name="SAPBEXHLevel3X 2 2 6" xfId="17913"/>
    <cellStyle name="SAPBEXHLevel3X 2 2 7" xfId="17914"/>
    <cellStyle name="SAPBEXHLevel3X 2 3" xfId="17915"/>
    <cellStyle name="SAPBEXHLevel3X 2 3 2" xfId="17916"/>
    <cellStyle name="SAPBEXHLevel3X 2 3 3" xfId="17917"/>
    <cellStyle name="SAPBEXHLevel3X 2 4" xfId="17918"/>
    <cellStyle name="SAPBEXHLevel3X 2 5" xfId="17919"/>
    <cellStyle name="SAPBEXHLevel3X 2 6" xfId="17920"/>
    <cellStyle name="SAPBEXHLevel3X 2 7" xfId="17921"/>
    <cellStyle name="SAPBEXHLevel3X 2 8" xfId="17922"/>
    <cellStyle name="SAPBEXHLevel3X 3" xfId="17923"/>
    <cellStyle name="SAPBEXHLevel3X 3 2" xfId="17924"/>
    <cellStyle name="SAPBEXHLevel3X 3 3" xfId="17925"/>
    <cellStyle name="SAPBEXHLevel3X 3 4" xfId="17926"/>
    <cellStyle name="SAPBEXHLevel3X 3 5" xfId="17927"/>
    <cellStyle name="SAPBEXHLevel3X 3 6" xfId="17928"/>
    <cellStyle name="SAPBEXHLevel3X 3 7" xfId="17929"/>
    <cellStyle name="SAPBEXHLevel3X 4" xfId="17930"/>
    <cellStyle name="SAPBEXHLevel3X 4 2" xfId="17931"/>
    <cellStyle name="SAPBEXHLevel3X 4 3" xfId="17932"/>
    <cellStyle name="SAPBEXHLevel3X 5" xfId="17933"/>
    <cellStyle name="SAPBEXHLevel3X 6" xfId="17934"/>
    <cellStyle name="SAPBEXinputData" xfId="17935"/>
    <cellStyle name="SAPBEXinputData 2" xfId="17936"/>
    <cellStyle name="SAPBEXinputData 2 2" xfId="17937"/>
    <cellStyle name="SAPBEXinputData 2 2 2" xfId="17938"/>
    <cellStyle name="SAPBEXinputData 2 2 3" xfId="17939"/>
    <cellStyle name="SAPBEXinputData 2 2 4" xfId="17940"/>
    <cellStyle name="SAPBEXinputData 2 2 5" xfId="17941"/>
    <cellStyle name="SAPBEXinputData 2 2 6" xfId="17942"/>
    <cellStyle name="SAPBEXinputData 2 3" xfId="17943"/>
    <cellStyle name="SAPBEXinputData 2 3 2" xfId="17944"/>
    <cellStyle name="SAPBEXinputData 2 3 3" xfId="17945"/>
    <cellStyle name="SAPBEXinputData 2 4" xfId="17946"/>
    <cellStyle name="SAPBEXinputData 2 5" xfId="17947"/>
    <cellStyle name="SAPBEXinputData 2 6" xfId="17948"/>
    <cellStyle name="SAPBEXinputData 2 7" xfId="17949"/>
    <cellStyle name="SAPBEXinputData 3" xfId="17950"/>
    <cellStyle name="SAPBEXinputData 3 2" xfId="17951"/>
    <cellStyle name="SAPBEXinputData 3 2 2" xfId="17952"/>
    <cellStyle name="SAPBEXinputData 3 3" xfId="17953"/>
    <cellStyle name="SAPBEXinputData 3 4" xfId="17954"/>
    <cellStyle name="SAPBEXinputData 3 5" xfId="17955"/>
    <cellStyle name="SAPBEXinputData 3 6" xfId="17956"/>
    <cellStyle name="SAPBEXinputData 4" xfId="17957"/>
    <cellStyle name="SAPBEXinputData 4 2" xfId="17958"/>
    <cellStyle name="SAPBEXinputData 4 3" xfId="17959"/>
    <cellStyle name="SAPBEXinputData 5" xfId="17960"/>
    <cellStyle name="SAPBEXinputData 6" xfId="17961"/>
    <cellStyle name="SAPBEXinputData 7" xfId="17962"/>
    <cellStyle name="SAPBEXItemHeader" xfId="17963"/>
    <cellStyle name="SAPBEXresData" xfId="17964"/>
    <cellStyle name="SAPBEXresData 2" xfId="17965"/>
    <cellStyle name="SAPBEXresData 2 2" xfId="17966"/>
    <cellStyle name="SAPBEXresData 2 3" xfId="17967"/>
    <cellStyle name="SAPBEXresData 2 4" xfId="17968"/>
    <cellStyle name="SAPBEXresData 2 5" xfId="17969"/>
    <cellStyle name="SAPBEXresData 2 6" xfId="17970"/>
    <cellStyle name="SAPBEXresData 3" xfId="17971"/>
    <cellStyle name="SAPBEXresData 3 2" xfId="17972"/>
    <cellStyle name="SAPBEXresData 3 3" xfId="17973"/>
    <cellStyle name="SAPBEXresData 4" xfId="17974"/>
    <cellStyle name="SAPBEXresData 5" xfId="17975"/>
    <cellStyle name="SAPBEXresDataEmph" xfId="17976"/>
    <cellStyle name="SAPBEXresDataEmph 2" xfId="17977"/>
    <cellStyle name="SAPBEXresDataEmph 2 2" xfId="17978"/>
    <cellStyle name="SAPBEXresDataEmph 2 3" xfId="17979"/>
    <cellStyle name="SAPBEXresDataEmph 2 4" xfId="17980"/>
    <cellStyle name="SAPBEXresDataEmph 2 5" xfId="17981"/>
    <cellStyle name="SAPBEXresDataEmph 2 6" xfId="17982"/>
    <cellStyle name="SAPBEXresDataEmph 3" xfId="17983"/>
    <cellStyle name="SAPBEXresDataEmph 3 2" xfId="17984"/>
    <cellStyle name="SAPBEXresDataEmph 3 3" xfId="17985"/>
    <cellStyle name="SAPBEXresDataEmph 4" xfId="17986"/>
    <cellStyle name="SAPBEXresDataEmph 5" xfId="17987"/>
    <cellStyle name="SAPBEXresItem" xfId="17988"/>
    <cellStyle name="SAPBEXresItem 2" xfId="17989"/>
    <cellStyle name="SAPBEXresItem 2 2" xfId="17990"/>
    <cellStyle name="SAPBEXresItem 2 3" xfId="17991"/>
    <cellStyle name="SAPBEXresItem 2 4" xfId="17992"/>
    <cellStyle name="SAPBEXresItem 2 5" xfId="17993"/>
    <cellStyle name="SAPBEXresItem 2 6" xfId="17994"/>
    <cellStyle name="SAPBEXresItem 3" xfId="17995"/>
    <cellStyle name="SAPBEXresItem 3 2" xfId="17996"/>
    <cellStyle name="SAPBEXresItem 3 3" xfId="17997"/>
    <cellStyle name="SAPBEXresItem 4" xfId="17998"/>
    <cellStyle name="SAPBEXresItem 5" xfId="17999"/>
    <cellStyle name="SAPBEXresItemX" xfId="18000"/>
    <cellStyle name="SAPBEXresItemX 2" xfId="18001"/>
    <cellStyle name="SAPBEXresItemX 2 2" xfId="18002"/>
    <cellStyle name="SAPBEXresItemX 2 3" xfId="18003"/>
    <cellStyle name="SAPBEXresItemX 2 4" xfId="18004"/>
    <cellStyle name="SAPBEXresItemX 2 5" xfId="18005"/>
    <cellStyle name="SAPBEXresItemX 2 6" xfId="18006"/>
    <cellStyle name="SAPBEXresItemX 3" xfId="18007"/>
    <cellStyle name="SAPBEXresItemX 3 2" xfId="18008"/>
    <cellStyle name="SAPBEXresItemX 3 3" xfId="18009"/>
    <cellStyle name="SAPBEXresItemX 4" xfId="18010"/>
    <cellStyle name="SAPBEXresItemX 5" xfId="18011"/>
    <cellStyle name="SAPBEXstdData" xfId="18012"/>
    <cellStyle name="SAPBEXstdData 2" xfId="18013"/>
    <cellStyle name="SAPBEXstdData 2 2" xfId="18014"/>
    <cellStyle name="SAPBEXstdData 2 3" xfId="18015"/>
    <cellStyle name="SAPBEXstdData 2 4" xfId="18016"/>
    <cellStyle name="SAPBEXstdData 2 5" xfId="18017"/>
    <cellStyle name="SAPBEXstdData 3" xfId="18018"/>
    <cellStyle name="SAPBEXstdData 3 2" xfId="18019"/>
    <cellStyle name="SAPBEXstdData 3 3" xfId="18020"/>
    <cellStyle name="SAPBEXstdData 3 4" xfId="18021"/>
    <cellStyle name="SAPBEXstdData 3 5" xfId="18022"/>
    <cellStyle name="SAPBEXstdData 3 6" xfId="18023"/>
    <cellStyle name="SAPBEXstdData 4" xfId="18024"/>
    <cellStyle name="SAPBEXstdData 4 2" xfId="18025"/>
    <cellStyle name="SAPBEXstdData 4 3" xfId="18026"/>
    <cellStyle name="SAPBEXstdData 5" xfId="18027"/>
    <cellStyle name="SAPBEXstdDataEmph" xfId="18028"/>
    <cellStyle name="SAPBEXstdDataEmph 2" xfId="18029"/>
    <cellStyle name="SAPBEXstdDataEmph 2 2" xfId="18030"/>
    <cellStyle name="SAPBEXstdDataEmph 2 3" xfId="18031"/>
    <cellStyle name="SAPBEXstdDataEmph 2 4" xfId="18032"/>
    <cellStyle name="SAPBEXstdDataEmph 2 5" xfId="18033"/>
    <cellStyle name="SAPBEXstdDataEmph 2 6" xfId="18034"/>
    <cellStyle name="SAPBEXstdDataEmph 3" xfId="18035"/>
    <cellStyle name="SAPBEXstdDataEmph 3 2" xfId="18036"/>
    <cellStyle name="SAPBEXstdDataEmph 3 3" xfId="18037"/>
    <cellStyle name="SAPBEXstdDataEmph 4" xfId="18038"/>
    <cellStyle name="SAPBEXstdItem" xfId="18039"/>
    <cellStyle name="SAPBEXstdItem 10" xfId="18040"/>
    <cellStyle name="SAPBEXstdItem 2" xfId="18041"/>
    <cellStyle name="SAPBEXstdItem 2 2" xfId="18042"/>
    <cellStyle name="SAPBEXstdItem 2 2 2" xfId="18043"/>
    <cellStyle name="SAPBEXstdItem 2 2 2 2" xfId="18044"/>
    <cellStyle name="SAPBEXstdItem 2 2 2 3" xfId="18045"/>
    <cellStyle name="SAPBEXstdItem 2 2 2 4" xfId="18046"/>
    <cellStyle name="SAPBEXstdItem 2 2 2 5" xfId="18047"/>
    <cellStyle name="SAPBEXstdItem 2 2 2 6" xfId="18048"/>
    <cellStyle name="SAPBEXstdItem 2 2 3" xfId="18049"/>
    <cellStyle name="SAPBEXstdItem 2 2 3 2" xfId="18050"/>
    <cellStyle name="SAPBEXstdItem 2 2 3 3" xfId="18051"/>
    <cellStyle name="SAPBEXstdItem 2 2 4" xfId="18052"/>
    <cellStyle name="SAPBEXstdItem 2 2 5" xfId="18053"/>
    <cellStyle name="SAPBEXstdItem 2 2 6" xfId="18054"/>
    <cellStyle name="SAPBEXstdItem 2 2 7" xfId="18055"/>
    <cellStyle name="SAPBEXstdItem 2 3" xfId="18056"/>
    <cellStyle name="SAPBEXstdItem 2 3 2" xfId="18057"/>
    <cellStyle name="SAPBEXstdItem 2 3 3" xfId="18058"/>
    <cellStyle name="SAPBEXstdItem 2 3 4" xfId="18059"/>
    <cellStyle name="SAPBEXstdItem 2 3 5" xfId="18060"/>
    <cellStyle name="SAPBEXstdItem 2 3 6" xfId="18061"/>
    <cellStyle name="SAPBEXstdItem 2 4" xfId="18062"/>
    <cellStyle name="SAPBEXstdItem 2 4 2" xfId="18063"/>
    <cellStyle name="SAPBEXstdItem 2 4 3" xfId="18064"/>
    <cellStyle name="SAPBEXstdItem 2 5" xfId="18065"/>
    <cellStyle name="SAPBEXstdItem 2 6" xfId="18066"/>
    <cellStyle name="SAPBEXstdItem 2 7" xfId="18067"/>
    <cellStyle name="SAPBEXstdItem 3" xfId="18068"/>
    <cellStyle name="SAPBEXstdItem 3 2" xfId="18069"/>
    <cellStyle name="SAPBEXstdItem 3 2 2" xfId="18070"/>
    <cellStyle name="SAPBEXstdItem 3 2 2 2" xfId="18071"/>
    <cellStyle name="SAPBEXstdItem 3 2 2 3" xfId="18072"/>
    <cellStyle name="SAPBEXstdItem 3 2 2 4" xfId="18073"/>
    <cellStyle name="SAPBEXstdItem 3 2 2 5" xfId="18074"/>
    <cellStyle name="SAPBEXstdItem 3 2 2 6" xfId="18075"/>
    <cellStyle name="SAPBEXstdItem 3 2 3" xfId="18076"/>
    <cellStyle name="SAPBEXstdItem 3 2 3 2" xfId="18077"/>
    <cellStyle name="SAPBEXstdItem 3 2 3 3" xfId="18078"/>
    <cellStyle name="SAPBEXstdItem 3 2 4" xfId="18079"/>
    <cellStyle name="SAPBEXstdItem 3 2 5" xfId="18080"/>
    <cellStyle name="SAPBEXstdItem 3 2 6" xfId="18081"/>
    <cellStyle name="SAPBEXstdItem 3 2 7" xfId="18082"/>
    <cellStyle name="SAPBEXstdItem 3 3" xfId="18083"/>
    <cellStyle name="SAPBEXstdItem 3 3 2" xfId="18084"/>
    <cellStyle name="SAPBEXstdItem 3 3 2 2" xfId="18085"/>
    <cellStyle name="SAPBEXstdItem 3 3 2 3" xfId="18086"/>
    <cellStyle name="SAPBEXstdItem 3 3 2 4" xfId="18087"/>
    <cellStyle name="SAPBEXstdItem 3 3 2 5" xfId="18088"/>
    <cellStyle name="SAPBEXstdItem 3 3 2 6" xfId="18089"/>
    <cellStyle name="SAPBEXstdItem 3 3 3" xfId="18090"/>
    <cellStyle name="SAPBEXstdItem 3 3 3 2" xfId="18091"/>
    <cellStyle name="SAPBEXstdItem 3 3 3 3" xfId="18092"/>
    <cellStyle name="SAPBEXstdItem 3 3 4" xfId="18093"/>
    <cellStyle name="SAPBEXstdItem 3 3 5" xfId="18094"/>
    <cellStyle name="SAPBEXstdItem 3 3 6" xfId="18095"/>
    <cellStyle name="SAPBEXstdItem 3 3 7" xfId="18096"/>
    <cellStyle name="SAPBEXstdItem 3 4" xfId="18097"/>
    <cellStyle name="SAPBEXstdItem 3 4 2" xfId="18098"/>
    <cellStyle name="SAPBEXstdItem 3 4 2 2" xfId="18099"/>
    <cellStyle name="SAPBEXstdItem 3 4 2 3" xfId="18100"/>
    <cellStyle name="SAPBEXstdItem 3 4 2 4" xfId="18101"/>
    <cellStyle name="SAPBEXstdItem 3 4 2 5" xfId="18102"/>
    <cellStyle name="SAPBEXstdItem 3 4 2 6" xfId="18103"/>
    <cellStyle name="SAPBEXstdItem 3 4 3" xfId="18104"/>
    <cellStyle name="SAPBEXstdItem 3 4 3 2" xfId="18105"/>
    <cellStyle name="SAPBEXstdItem 3 4 3 3" xfId="18106"/>
    <cellStyle name="SAPBEXstdItem 3 4 4" xfId="18107"/>
    <cellStyle name="SAPBEXstdItem 3 4 5" xfId="18108"/>
    <cellStyle name="SAPBEXstdItem 3 4 6" xfId="18109"/>
    <cellStyle name="SAPBEXstdItem 3 4 7" xfId="18110"/>
    <cellStyle name="SAPBEXstdItem 3 5" xfId="18111"/>
    <cellStyle name="SAPBEXstdItem 3 5 2" xfId="18112"/>
    <cellStyle name="SAPBEXstdItem 3 5 3" xfId="18113"/>
    <cellStyle name="SAPBEXstdItem 3 6" xfId="18114"/>
    <cellStyle name="SAPBEXstdItem 3 7" xfId="18115"/>
    <cellStyle name="SAPBEXstdItem 3 8" xfId="18116"/>
    <cellStyle name="SAPBEXstdItem 3 9" xfId="18117"/>
    <cellStyle name="SAPBEXstdItem 4" xfId="18118"/>
    <cellStyle name="SAPBEXstdItem 4 2" xfId="18119"/>
    <cellStyle name="SAPBEXstdItem 4 2 2" xfId="18120"/>
    <cellStyle name="SAPBEXstdItem 4 2 3" xfId="18121"/>
    <cellStyle name="SAPBEXstdItem 4 2 4" xfId="18122"/>
    <cellStyle name="SAPBEXstdItem 4 2 5" xfId="18123"/>
    <cellStyle name="SAPBEXstdItem 4 2 6" xfId="18124"/>
    <cellStyle name="SAPBEXstdItem 4 3" xfId="18125"/>
    <cellStyle name="SAPBEXstdItem 4 3 2" xfId="18126"/>
    <cellStyle name="SAPBEXstdItem 4 3 3" xfId="18127"/>
    <cellStyle name="SAPBEXstdItem 4 4" xfId="18128"/>
    <cellStyle name="SAPBEXstdItem 4 5" xfId="18129"/>
    <cellStyle name="SAPBEXstdItem 4 6" xfId="18130"/>
    <cellStyle name="SAPBEXstdItem 4 7" xfId="18131"/>
    <cellStyle name="SAPBEXstdItem 4 8" xfId="18132"/>
    <cellStyle name="SAPBEXstdItem 5" xfId="18133"/>
    <cellStyle name="SAPBEXstdItem 5 2" xfId="18134"/>
    <cellStyle name="SAPBEXstdItem 5 3" xfId="18135"/>
    <cellStyle name="SAPBEXstdItem 5 4" xfId="18136"/>
    <cellStyle name="SAPBEXstdItem 5 5" xfId="18137"/>
    <cellStyle name="SAPBEXstdItem 5 6" xfId="18138"/>
    <cellStyle name="SAPBEXstdItem 6" xfId="18139"/>
    <cellStyle name="SAPBEXstdItem 6 2" xfId="18140"/>
    <cellStyle name="SAPBEXstdItem 7" xfId="18141"/>
    <cellStyle name="SAPBEXstdItem 7 2" xfId="18142"/>
    <cellStyle name="SAPBEXstdItem 8" xfId="18143"/>
    <cellStyle name="SAPBEXstdItem 8 2" xfId="18144"/>
    <cellStyle name="SAPBEXstdItem 9" xfId="18145"/>
    <cellStyle name="SAPBEXstdItemX" xfId="18146"/>
    <cellStyle name="SAPBEXstdItemX 10" xfId="18147"/>
    <cellStyle name="SAPBEXstdItemX 2" xfId="18148"/>
    <cellStyle name="SAPBEXstdItemX 2 2" xfId="18149"/>
    <cellStyle name="SAPBEXstdItemX 2 2 2" xfId="18150"/>
    <cellStyle name="SAPBEXstdItemX 2 2 2 2" xfId="18151"/>
    <cellStyle name="SAPBEXstdItemX 2 2 2 3" xfId="18152"/>
    <cellStyle name="SAPBEXstdItemX 2 2 2 4" xfId="18153"/>
    <cellStyle name="SAPBEXstdItemX 2 2 2 5" xfId="18154"/>
    <cellStyle name="SAPBEXstdItemX 2 2 2 6" xfId="18155"/>
    <cellStyle name="SAPBEXstdItemX 2 2 3" xfId="18156"/>
    <cellStyle name="SAPBEXstdItemX 2 2 3 2" xfId="18157"/>
    <cellStyle name="SAPBEXstdItemX 2 2 3 3" xfId="18158"/>
    <cellStyle name="SAPBEXstdItemX 2 2 4" xfId="18159"/>
    <cellStyle name="SAPBEXstdItemX 2 2 5" xfId="18160"/>
    <cellStyle name="SAPBEXstdItemX 2 2 6" xfId="18161"/>
    <cellStyle name="SAPBEXstdItemX 2 2 7" xfId="18162"/>
    <cellStyle name="SAPBEXstdItemX 2 3" xfId="18163"/>
    <cellStyle name="SAPBEXstdItemX 2 3 2" xfId="18164"/>
    <cellStyle name="SAPBEXstdItemX 2 3 3" xfId="18165"/>
    <cellStyle name="SAPBEXstdItemX 2 3 4" xfId="18166"/>
    <cellStyle name="SAPBEXstdItemX 2 3 5" xfId="18167"/>
    <cellStyle name="SAPBEXstdItemX 2 3 6" xfId="18168"/>
    <cellStyle name="SAPBEXstdItemX 2 4" xfId="18169"/>
    <cellStyle name="SAPBEXstdItemX 2 4 2" xfId="18170"/>
    <cellStyle name="SAPBEXstdItemX 2 4 3" xfId="18171"/>
    <cellStyle name="SAPBEXstdItemX 2 5" xfId="18172"/>
    <cellStyle name="SAPBEXstdItemX 2 6" xfId="18173"/>
    <cellStyle name="SAPBEXstdItemX 2 7" xfId="18174"/>
    <cellStyle name="SAPBEXstdItemX 3" xfId="18175"/>
    <cellStyle name="SAPBEXstdItemX 3 2" xfId="18176"/>
    <cellStyle name="SAPBEXstdItemX 3 2 2" xfId="18177"/>
    <cellStyle name="SAPBEXstdItemX 3 2 2 2" xfId="18178"/>
    <cellStyle name="SAPBEXstdItemX 3 2 2 3" xfId="18179"/>
    <cellStyle name="SAPBEXstdItemX 3 2 2 4" xfId="18180"/>
    <cellStyle name="SAPBEXstdItemX 3 2 2 5" xfId="18181"/>
    <cellStyle name="SAPBEXstdItemX 3 2 2 6" xfId="18182"/>
    <cellStyle name="SAPBEXstdItemX 3 2 3" xfId="18183"/>
    <cellStyle name="SAPBEXstdItemX 3 2 3 2" xfId="18184"/>
    <cellStyle name="SAPBEXstdItemX 3 2 3 3" xfId="18185"/>
    <cellStyle name="SAPBEXstdItemX 3 2 4" xfId="18186"/>
    <cellStyle name="SAPBEXstdItemX 3 2 5" xfId="18187"/>
    <cellStyle name="SAPBEXstdItemX 3 2 6" xfId="18188"/>
    <cellStyle name="SAPBEXstdItemX 3 2 7" xfId="18189"/>
    <cellStyle name="SAPBEXstdItemX 3 3" xfId="18190"/>
    <cellStyle name="SAPBEXstdItemX 3 3 2" xfId="18191"/>
    <cellStyle name="SAPBEXstdItemX 3 3 2 2" xfId="18192"/>
    <cellStyle name="SAPBEXstdItemX 3 3 2 3" xfId="18193"/>
    <cellStyle name="SAPBEXstdItemX 3 3 2 4" xfId="18194"/>
    <cellStyle name="SAPBEXstdItemX 3 3 2 5" xfId="18195"/>
    <cellStyle name="SAPBEXstdItemX 3 3 2 6" xfId="18196"/>
    <cellStyle name="SAPBEXstdItemX 3 3 3" xfId="18197"/>
    <cellStyle name="SAPBEXstdItemX 3 3 3 2" xfId="18198"/>
    <cellStyle name="SAPBEXstdItemX 3 3 3 3" xfId="18199"/>
    <cellStyle name="SAPBEXstdItemX 3 3 4" xfId="18200"/>
    <cellStyle name="SAPBEXstdItemX 3 3 5" xfId="18201"/>
    <cellStyle name="SAPBEXstdItemX 3 3 6" xfId="18202"/>
    <cellStyle name="SAPBEXstdItemX 3 3 7" xfId="18203"/>
    <cellStyle name="SAPBEXstdItemX 3 4" xfId="18204"/>
    <cellStyle name="SAPBEXstdItemX 3 4 2" xfId="18205"/>
    <cellStyle name="SAPBEXstdItemX 3 4 2 2" xfId="18206"/>
    <cellStyle name="SAPBEXstdItemX 3 4 2 3" xfId="18207"/>
    <cellStyle name="SAPBEXstdItemX 3 4 2 4" xfId="18208"/>
    <cellStyle name="SAPBEXstdItemX 3 4 2 5" xfId="18209"/>
    <cellStyle name="SAPBEXstdItemX 3 4 2 6" xfId="18210"/>
    <cellStyle name="SAPBEXstdItemX 3 4 3" xfId="18211"/>
    <cellStyle name="SAPBEXstdItemX 3 4 3 2" xfId="18212"/>
    <cellStyle name="SAPBEXstdItemX 3 4 3 3" xfId="18213"/>
    <cellStyle name="SAPBEXstdItemX 3 4 4" xfId="18214"/>
    <cellStyle name="SAPBEXstdItemX 3 4 5" xfId="18215"/>
    <cellStyle name="SAPBEXstdItemX 3 4 6" xfId="18216"/>
    <cellStyle name="SAPBEXstdItemX 3 4 7" xfId="18217"/>
    <cellStyle name="SAPBEXstdItemX 3 5" xfId="18218"/>
    <cellStyle name="SAPBEXstdItemX 3 5 2" xfId="18219"/>
    <cellStyle name="SAPBEXstdItemX 3 5 3" xfId="18220"/>
    <cellStyle name="SAPBEXstdItemX 3 6" xfId="18221"/>
    <cellStyle name="SAPBEXstdItemX 3 7" xfId="18222"/>
    <cellStyle name="SAPBEXstdItemX 3 8" xfId="18223"/>
    <cellStyle name="SAPBEXstdItemX 3 9" xfId="18224"/>
    <cellStyle name="SAPBEXstdItemX 4" xfId="18225"/>
    <cellStyle name="SAPBEXstdItemX 4 2" xfId="18226"/>
    <cellStyle name="SAPBEXstdItemX 4 2 2" xfId="18227"/>
    <cellStyle name="SAPBEXstdItemX 4 2 3" xfId="18228"/>
    <cellStyle name="SAPBEXstdItemX 4 2 4" xfId="18229"/>
    <cellStyle name="SAPBEXstdItemX 4 2 5" xfId="18230"/>
    <cellStyle name="SAPBEXstdItemX 4 2 6" xfId="18231"/>
    <cellStyle name="SAPBEXstdItemX 4 3" xfId="18232"/>
    <cellStyle name="SAPBEXstdItemX 4 3 2" xfId="18233"/>
    <cellStyle name="SAPBEXstdItemX 4 3 3" xfId="18234"/>
    <cellStyle name="SAPBEXstdItemX 4 4" xfId="18235"/>
    <cellStyle name="SAPBEXstdItemX 4 5" xfId="18236"/>
    <cellStyle name="SAPBEXstdItemX 4 6" xfId="18237"/>
    <cellStyle name="SAPBEXstdItemX 4 7" xfId="18238"/>
    <cellStyle name="SAPBEXstdItemX 4 8" xfId="18239"/>
    <cellStyle name="SAPBEXstdItemX 5" xfId="18240"/>
    <cellStyle name="SAPBEXstdItemX 5 2" xfId="18241"/>
    <cellStyle name="SAPBEXstdItemX 5 3" xfId="18242"/>
    <cellStyle name="SAPBEXstdItemX 5 4" xfId="18243"/>
    <cellStyle name="SAPBEXstdItemX 5 5" xfId="18244"/>
    <cellStyle name="SAPBEXstdItemX 5 6" xfId="18245"/>
    <cellStyle name="SAPBEXstdItemX 6" xfId="18246"/>
    <cellStyle name="SAPBEXstdItemX 6 2" xfId="18247"/>
    <cellStyle name="SAPBEXstdItemX 7" xfId="18248"/>
    <cellStyle name="SAPBEXstdItemX 7 2" xfId="18249"/>
    <cellStyle name="SAPBEXstdItemX 8" xfId="18250"/>
    <cellStyle name="SAPBEXstdItemX 8 2" xfId="18251"/>
    <cellStyle name="SAPBEXstdItemX 9" xfId="18252"/>
    <cellStyle name="SAPBEXtitle" xfId="18253"/>
    <cellStyle name="SAPBEXtitle 2" xfId="18254"/>
    <cellStyle name="SAPBEXtitle 2 2" xfId="18255"/>
    <cellStyle name="SAPBEXtitle 3" xfId="18256"/>
    <cellStyle name="SAPBEXtitle 3 2" xfId="18257"/>
    <cellStyle name="SAPBEXtitle 4" xfId="18258"/>
    <cellStyle name="SAPBEXunassignedItem" xfId="18259"/>
    <cellStyle name="SAPBEXunassignedItem 2" xfId="18260"/>
    <cellStyle name="SAPBEXundefined" xfId="18261"/>
    <cellStyle name="SAPBEXundefined 2" xfId="18262"/>
    <cellStyle name="SAPBEXundefined 2 2" xfId="18263"/>
    <cellStyle name="SAPBEXundefined 2 3" xfId="18264"/>
    <cellStyle name="SAPBEXundefined 2 4" xfId="18265"/>
    <cellStyle name="SAPBEXundefined 2 5" xfId="18266"/>
    <cellStyle name="SAPBEXundefined 2 6" xfId="18267"/>
    <cellStyle name="SAPBEXundefined 3" xfId="18268"/>
    <cellStyle name="SAPBEXundefined 3 2" xfId="18269"/>
    <cellStyle name="SAPBEXundefined 3 3" xfId="18270"/>
    <cellStyle name="SAPBEXundefined 4" xfId="18271"/>
    <cellStyle name="shade" xfId="18272"/>
    <cellStyle name="shade 2" xfId="18273"/>
    <cellStyle name="shade 2 2" xfId="18274"/>
    <cellStyle name="shade 2 2 2" xfId="18275"/>
    <cellStyle name="shade 2 2 2 2" xfId="18276"/>
    <cellStyle name="shade 2 2 3" xfId="18277"/>
    <cellStyle name="shade 2 3" xfId="18278"/>
    <cellStyle name="shade 2 3 2" xfId="18279"/>
    <cellStyle name="shade 2 4" xfId="18280"/>
    <cellStyle name="shade 3" xfId="18281"/>
    <cellStyle name="shade 3 2" xfId="18282"/>
    <cellStyle name="shade 3 2 2" xfId="18283"/>
    <cellStyle name="shade 3 2 2 2" xfId="18284"/>
    <cellStyle name="shade 3 2 3" xfId="18285"/>
    <cellStyle name="shade 3 3" xfId="18286"/>
    <cellStyle name="shade 3 3 2" xfId="18287"/>
    <cellStyle name="shade 3 3 2 2" xfId="18288"/>
    <cellStyle name="shade 3 3 3" xfId="18289"/>
    <cellStyle name="shade 3 4" xfId="18290"/>
    <cellStyle name="shade 3 4 2" xfId="18291"/>
    <cellStyle name="shade 3 4 2 2" xfId="18292"/>
    <cellStyle name="shade 3 4 3" xfId="18293"/>
    <cellStyle name="shade 4" xfId="18294"/>
    <cellStyle name="shade 4 2" xfId="18295"/>
    <cellStyle name="shade 4 2 2" xfId="18296"/>
    <cellStyle name="shade 4 3" xfId="18297"/>
    <cellStyle name="shade 5" xfId="18298"/>
    <cellStyle name="shade 5 2" xfId="18299"/>
    <cellStyle name="shade 6" xfId="18300"/>
    <cellStyle name="shade 6 2" xfId="18301"/>
    <cellStyle name="shade 7" xfId="18302"/>
    <cellStyle name="shade 7 2" xfId="18303"/>
    <cellStyle name="shade 8" xfId="18304"/>
    <cellStyle name="shade_ACCOUNTS" xfId="18305"/>
    <cellStyle name="Sheet Title" xfId="18306"/>
    <cellStyle name="StmtTtl1" xfId="18307"/>
    <cellStyle name="StmtTtl1 2" xfId="18308"/>
    <cellStyle name="StmtTtl1 2 2" xfId="18309"/>
    <cellStyle name="StmtTtl1 2 2 2" xfId="18310"/>
    <cellStyle name="StmtTtl1 2 3" xfId="18311"/>
    <cellStyle name="StmtTtl1 2 4" xfId="18312"/>
    <cellStyle name="StmtTtl1 3" xfId="18313"/>
    <cellStyle name="StmtTtl1 3 2" xfId="18314"/>
    <cellStyle name="StmtTtl1 3 2 2" xfId="18315"/>
    <cellStyle name="StmtTtl1 3 3" xfId="18316"/>
    <cellStyle name="StmtTtl1 3 4" xfId="18317"/>
    <cellStyle name="StmtTtl1 4" xfId="18318"/>
    <cellStyle name="StmtTtl1 4 2" xfId="18319"/>
    <cellStyle name="StmtTtl1 4 2 2" xfId="18320"/>
    <cellStyle name="StmtTtl1 4 3" xfId="18321"/>
    <cellStyle name="StmtTtl1 4 4" xfId="18322"/>
    <cellStyle name="StmtTtl1 5" xfId="18323"/>
    <cellStyle name="StmtTtl1 5 2" xfId="18324"/>
    <cellStyle name="StmtTtl1 6" xfId="18325"/>
    <cellStyle name="StmtTtl1 6 2" xfId="18326"/>
    <cellStyle name="StmtTtl1 7" xfId="18327"/>
    <cellStyle name="StmtTtl1 8" xfId="18328"/>
    <cellStyle name="StmtTtl1 9" xfId="18329"/>
    <cellStyle name="StmtTtl1_(C) WHE Proforma with ITC cash grant 10 Yr Amort_for deferral_102809" xfId="18330"/>
    <cellStyle name="StmtTtl2" xfId="18331"/>
    <cellStyle name="StmtTtl2 10" xfId="18332"/>
    <cellStyle name="StmtTtl2 2" xfId="18333"/>
    <cellStyle name="StmtTtl2 2 2" xfId="18334"/>
    <cellStyle name="StmtTtl2 2 3" xfId="18335"/>
    <cellStyle name="StmtTtl2 2 4" xfId="18336"/>
    <cellStyle name="StmtTtl2 2 5" xfId="18337"/>
    <cellStyle name="StmtTtl2 3" xfId="18338"/>
    <cellStyle name="StmtTtl2 3 2" xfId="18339"/>
    <cellStyle name="StmtTtl2 3 2 2" xfId="18340"/>
    <cellStyle name="StmtTtl2 3 2 3" xfId="18341"/>
    <cellStyle name="StmtTtl2 3 2 4" xfId="18342"/>
    <cellStyle name="StmtTtl2 3 2 5" xfId="18343"/>
    <cellStyle name="StmtTtl2 4" xfId="18344"/>
    <cellStyle name="StmtTtl2 4 2" xfId="18345"/>
    <cellStyle name="StmtTtl2 4 3" xfId="18346"/>
    <cellStyle name="StmtTtl2 4 4" xfId="18347"/>
    <cellStyle name="StmtTtl2 4 5" xfId="18348"/>
    <cellStyle name="StmtTtl2 5" xfId="18349"/>
    <cellStyle name="StmtTtl2 6" xfId="18350"/>
    <cellStyle name="StmtTtl2 7" xfId="18351"/>
    <cellStyle name="StmtTtl2 8" xfId="18352"/>
    <cellStyle name="StmtTtl2 9" xfId="18353"/>
    <cellStyle name="StmtTtl2_4.32E Depreciation Study Robs file" xfId="18354"/>
    <cellStyle name="STYL1 - Style1" xfId="18355"/>
    <cellStyle name="STYL1 - Style1 2" xfId="18356"/>
    <cellStyle name="STYL1 - Style1 2 2" xfId="18357"/>
    <cellStyle name="STYL1 - Style1 3" xfId="18358"/>
    <cellStyle name="Style 1" xfId="18359"/>
    <cellStyle name="Style 1 10" xfId="18360"/>
    <cellStyle name="Style 1 10 2" xfId="18361"/>
    <cellStyle name="Style 1 11" xfId="18362"/>
    <cellStyle name="Style 1 12" xfId="18363"/>
    <cellStyle name="Style 1 12 2" xfId="18364"/>
    <cellStyle name="Style 1 13" xfId="18365"/>
    <cellStyle name="Style 1 14" xfId="18366"/>
    <cellStyle name="Style 1 15" xfId="18367"/>
    <cellStyle name="Style 1 16" xfId="18368"/>
    <cellStyle name="Style 1 2" xfId="18369"/>
    <cellStyle name="Style 1 2 2" xfId="18370"/>
    <cellStyle name="Style 1 2 2 2" xfId="18371"/>
    <cellStyle name="Style 1 2 2 2 2" xfId="18372"/>
    <cellStyle name="Style 1 2 2 2 3" xfId="18373"/>
    <cellStyle name="Style 1 2 2 3" xfId="18374"/>
    <cellStyle name="Style 1 2 2 3 2" xfId="18375"/>
    <cellStyle name="Style 1 2 2 4" xfId="18376"/>
    <cellStyle name="Style 1 2 3" xfId="18377"/>
    <cellStyle name="Style 1 2 3 2" xfId="18378"/>
    <cellStyle name="Style 1 2 3 3" xfId="18379"/>
    <cellStyle name="Style 1 2 4" xfId="18380"/>
    <cellStyle name="Style 1 2 4 2" xfId="18381"/>
    <cellStyle name="Style 1 2 4 3" xfId="18382"/>
    <cellStyle name="Style 1 2 5" xfId="18383"/>
    <cellStyle name="Style 1 2 5 2" xfId="18384"/>
    <cellStyle name="Style 1 2 6" xfId="18385"/>
    <cellStyle name="Style 1 2 7" xfId="18386"/>
    <cellStyle name="Style 1 2_4 31E Reg Asset  Liab and EXH D" xfId="18387"/>
    <cellStyle name="Style 1 3" xfId="18388"/>
    <cellStyle name="Style 1 3 2" xfId="18389"/>
    <cellStyle name="Style 1 3 2 2" xfId="18390"/>
    <cellStyle name="Style 1 3 2 2 2" xfId="18391"/>
    <cellStyle name="Style 1 3 2 2 3" xfId="18392"/>
    <cellStyle name="Style 1 3 2 2 4" xfId="18393"/>
    <cellStyle name="Style 1 3 2 3" xfId="18394"/>
    <cellStyle name="Style 1 3 2 4" xfId="18395"/>
    <cellStyle name="Style 1 3 3" xfId="18396"/>
    <cellStyle name="Style 1 3 3 2" xfId="18397"/>
    <cellStyle name="Style 1 3 3 2 2" xfId="18398"/>
    <cellStyle name="Style 1 3 3 3" xfId="18399"/>
    <cellStyle name="Style 1 3 4" xfId="18400"/>
    <cellStyle name="Style 1 3 4 2" xfId="18401"/>
    <cellStyle name="Style 1 3 4 3" xfId="18402"/>
    <cellStyle name="Style 1 3 5" xfId="18403"/>
    <cellStyle name="Style 1 3_6.06E Operating Expenses" xfId="18404"/>
    <cellStyle name="Style 1 4" xfId="18405"/>
    <cellStyle name="Style 1 4 2" xfId="18406"/>
    <cellStyle name="Style 1 4 2 2" xfId="18407"/>
    <cellStyle name="Style 1 4 2 2 2" xfId="18408"/>
    <cellStyle name="Style 1 4 2 3" xfId="18409"/>
    <cellStyle name="Style 1 4 3" xfId="18410"/>
    <cellStyle name="Style 1 4 3 2" xfId="18411"/>
    <cellStyle name="Style 1 4 3 3" xfId="18412"/>
    <cellStyle name="Style 1 4 4" xfId="18413"/>
    <cellStyle name="Style 1 5" xfId="18414"/>
    <cellStyle name="Style 1 5 2" xfId="18415"/>
    <cellStyle name="Style 1 5 2 2" xfId="18416"/>
    <cellStyle name="Style 1 5 2 2 2" xfId="18417"/>
    <cellStyle name="Style 1 5 2 3" xfId="18418"/>
    <cellStyle name="Style 1 5 3" xfId="18419"/>
    <cellStyle name="Style 1 5 3 2" xfId="18420"/>
    <cellStyle name="Style 1 5 3 3" xfId="18421"/>
    <cellStyle name="Style 1 5 4" xfId="18422"/>
    <cellStyle name="Style 1 5 4 2" xfId="18423"/>
    <cellStyle name="Style 1 6" xfId="18424"/>
    <cellStyle name="Style 1 6 2" xfId="18425"/>
    <cellStyle name="Style 1 6 2 2" xfId="18426"/>
    <cellStyle name="Style 1 6 2 2 2" xfId="18427"/>
    <cellStyle name="Style 1 6 2 2 3" xfId="18428"/>
    <cellStyle name="Style 1 6 2 3" xfId="18429"/>
    <cellStyle name="Style 1 6 2 4" xfId="18430"/>
    <cellStyle name="Style 1 6 3" xfId="18431"/>
    <cellStyle name="Style 1 6 3 2" xfId="18432"/>
    <cellStyle name="Style 1 6 3 2 2" xfId="18433"/>
    <cellStyle name="Style 1 6 3 3" xfId="18434"/>
    <cellStyle name="Style 1 6 4" xfId="18435"/>
    <cellStyle name="Style 1 6 4 2" xfId="18436"/>
    <cellStyle name="Style 1 6 4 2 2" xfId="18437"/>
    <cellStyle name="Style 1 6 5" xfId="18438"/>
    <cellStyle name="Style 1 6 5 2" xfId="18439"/>
    <cellStyle name="Style 1 6 5 2 2" xfId="18440"/>
    <cellStyle name="Style 1 6 6" xfId="18441"/>
    <cellStyle name="Style 1 6 6 2" xfId="18442"/>
    <cellStyle name="Style 1 6 7" xfId="18443"/>
    <cellStyle name="Style 1 6 7 2" xfId="18444"/>
    <cellStyle name="Style 1 7" xfId="18445"/>
    <cellStyle name="Style 1 7 2" xfId="18446"/>
    <cellStyle name="Style 1 7 3" xfId="18447"/>
    <cellStyle name="Style 1 8" xfId="18448"/>
    <cellStyle name="Style 1 8 2" xfId="18449"/>
    <cellStyle name="Style 1 9" xfId="18450"/>
    <cellStyle name="Style 1 9 2" xfId="18451"/>
    <cellStyle name="Style 1_ Price Inputs" xfId="18452"/>
    <cellStyle name="Style 21" xfId="18453"/>
    <cellStyle name="Style 22" xfId="18454"/>
    <cellStyle name="Style 23" xfId="18455"/>
    <cellStyle name="Style 24" xfId="18456"/>
    <cellStyle name="Style 25" xfId="18457"/>
    <cellStyle name="Style 26" xfId="18458"/>
    <cellStyle name="Style 27" xfId="18459"/>
    <cellStyle name="Style 28" xfId="18460"/>
    <cellStyle name="Style 29" xfId="18461"/>
    <cellStyle name="Style 29 2" xfId="18462"/>
    <cellStyle name="Style 30" xfId="18463"/>
    <cellStyle name="Style 30 2" xfId="18464"/>
    <cellStyle name="Style 31" xfId="18465"/>
    <cellStyle name="Style 32" xfId="18466"/>
    <cellStyle name="Style 33" xfId="18467"/>
    <cellStyle name="Style 33 2" xfId="18468"/>
    <cellStyle name="Style 34" xfId="18469"/>
    <cellStyle name="Style 34 2" xfId="18470"/>
    <cellStyle name="Style 35" xfId="18471"/>
    <cellStyle name="Style 35 2" xfId="18472"/>
    <cellStyle name="Style 36" xfId="18473"/>
    <cellStyle name="Style 36 2" xfId="18474"/>
    <cellStyle name="Style 39" xfId="18475"/>
    <cellStyle name="Style 39 2" xfId="18476"/>
    <cellStyle name="STYLE1" xfId="18477"/>
    <cellStyle name="STYLE1 2" xfId="18478"/>
    <cellStyle name="STYLE2" xfId="18479"/>
    <cellStyle name="STYLE2 2" xfId="18480"/>
    <cellStyle name="STYLE3" xfId="18481"/>
    <cellStyle name="STYLE3 2" xfId="18482"/>
    <cellStyle name="sub-tl - Style3" xfId="18483"/>
    <cellStyle name="subtot - Style5" xfId="18484"/>
    <cellStyle name="subtot - Style5 2" xfId="18485"/>
    <cellStyle name="Subtotal" xfId="18486"/>
    <cellStyle name="Sub-total" xfId="18487"/>
    <cellStyle name="Subtotal 2" xfId="18488"/>
    <cellStyle name="Sub-total 2" xfId="18489"/>
    <cellStyle name="Subtotal 2 2" xfId="18490"/>
    <cellStyle name="Sub-total 2 2" xfId="18491"/>
    <cellStyle name="Subtotal 2 3" xfId="18492"/>
    <cellStyle name="Sub-total 2 3" xfId="18493"/>
    <cellStyle name="Subtotal 3" xfId="18494"/>
    <cellStyle name="Sub-total 3" xfId="18495"/>
    <cellStyle name="Subtotal 3 2" xfId="18496"/>
    <cellStyle name="Sub-total 3 2" xfId="18497"/>
    <cellStyle name="Subtotal 3 3" xfId="18498"/>
    <cellStyle name="Sub-total 3 3" xfId="18499"/>
    <cellStyle name="Subtotal 4" xfId="18500"/>
    <cellStyle name="Sub-total 4" xfId="18501"/>
    <cellStyle name="Subtotal 4 2" xfId="18502"/>
    <cellStyle name="Sub-total 4 2" xfId="18503"/>
    <cellStyle name="Subtotal 4 3" xfId="18504"/>
    <cellStyle name="Sub-total 4 3" xfId="18505"/>
    <cellStyle name="Subtotal 5" xfId="18506"/>
    <cellStyle name="Sub-total 5" xfId="18507"/>
    <cellStyle name="Subtotal 5 2" xfId="18508"/>
    <cellStyle name="Sub-total 5 2" xfId="18509"/>
    <cellStyle name="Subtotal 5 3" xfId="18510"/>
    <cellStyle name="Sub-total 5 3" xfId="18511"/>
    <cellStyle name="Subtotal 6" xfId="18512"/>
    <cellStyle name="Sub-total 6" xfId="18513"/>
    <cellStyle name="Subtotal 6 2" xfId="18514"/>
    <cellStyle name="Sub-total 6 2" xfId="18515"/>
    <cellStyle name="Subtotal 6 3" xfId="18516"/>
    <cellStyle name="Sub-total 6 3" xfId="18517"/>
    <cellStyle name="Subtotal 7" xfId="18518"/>
    <cellStyle name="Sub-total 7" xfId="18519"/>
    <cellStyle name="taples Plaza" xfId="18520"/>
    <cellStyle name="Test" xfId="18521"/>
    <cellStyle name="Tickmark" xfId="18522"/>
    <cellStyle name="Title 10" xfId="18523"/>
    <cellStyle name="Title 11" xfId="18524"/>
    <cellStyle name="Title 12" xfId="18525"/>
    <cellStyle name="Title 13" xfId="18526"/>
    <cellStyle name="Title 14" xfId="18527"/>
    <cellStyle name="Title 15" xfId="18528"/>
    <cellStyle name="Title 16" xfId="18529"/>
    <cellStyle name="Title 17" xfId="18530"/>
    <cellStyle name="Title 18" xfId="18531"/>
    <cellStyle name="Title 19" xfId="18532"/>
    <cellStyle name="Title 2" xfId="18533"/>
    <cellStyle name="Title 2 2" xfId="18534"/>
    <cellStyle name="Title 2 2 2" xfId="18535"/>
    <cellStyle name="Title 2 2 3" xfId="18536"/>
    <cellStyle name="Title 2 2 3 2" xfId="18537"/>
    <cellStyle name="Title 2 3" xfId="18538"/>
    <cellStyle name="Title 2 4" xfId="18539"/>
    <cellStyle name="Title 2 4 2" xfId="18540"/>
    <cellStyle name="Title 2 5" xfId="18541"/>
    <cellStyle name="Title 20" xfId="18542"/>
    <cellStyle name="Title 21" xfId="18543"/>
    <cellStyle name="Title 22" xfId="18544"/>
    <cellStyle name="Title 23" xfId="18545"/>
    <cellStyle name="Title 24" xfId="18546"/>
    <cellStyle name="Title 25" xfId="18547"/>
    <cellStyle name="Title 26" xfId="18548"/>
    <cellStyle name="Title 27" xfId="18549"/>
    <cellStyle name="Title 28" xfId="18550"/>
    <cellStyle name="Title 29" xfId="18551"/>
    <cellStyle name="Title 3" xfId="18552"/>
    <cellStyle name="Title 3 2" xfId="18553"/>
    <cellStyle name="Title 3 3" xfId="18554"/>
    <cellStyle name="Title 3 3 2" xfId="18555"/>
    <cellStyle name="Title 3 3 3" xfId="18556"/>
    <cellStyle name="Title 3 4" xfId="18557"/>
    <cellStyle name="Title 3 4 2" xfId="18558"/>
    <cellStyle name="Title 30" xfId="18559"/>
    <cellStyle name="Title 31" xfId="18560"/>
    <cellStyle name="Title 32" xfId="18561"/>
    <cellStyle name="Title 33" xfId="18562"/>
    <cellStyle name="Title 34" xfId="18563"/>
    <cellStyle name="Title 35" xfId="18564"/>
    <cellStyle name="Title 36" xfId="18565"/>
    <cellStyle name="Title 37" xfId="18566"/>
    <cellStyle name="Title 38" xfId="18567"/>
    <cellStyle name="Title 39" xfId="18568"/>
    <cellStyle name="Title 4" xfId="18569"/>
    <cellStyle name="Title 4 2" xfId="18570"/>
    <cellStyle name="Title 4 3" xfId="18571"/>
    <cellStyle name="Title 40" xfId="18572"/>
    <cellStyle name="Title 41" xfId="18573"/>
    <cellStyle name="Title 42" xfId="18574"/>
    <cellStyle name="Title 43" xfId="18575"/>
    <cellStyle name="Title 44" xfId="18576"/>
    <cellStyle name="Title 45" xfId="18577"/>
    <cellStyle name="Title 46" xfId="18578"/>
    <cellStyle name="Title 47" xfId="18579"/>
    <cellStyle name="Title 48" xfId="18580"/>
    <cellStyle name="Title 49" xfId="18581"/>
    <cellStyle name="Title 5" xfId="18582"/>
    <cellStyle name="Title 5 2" xfId="18583"/>
    <cellStyle name="Title 50" xfId="18584"/>
    <cellStyle name="Title 51" xfId="18585"/>
    <cellStyle name="Title 52" xfId="18586"/>
    <cellStyle name="Title 53" xfId="18587"/>
    <cellStyle name="Title 54" xfId="18588"/>
    <cellStyle name="Title 55" xfId="18589"/>
    <cellStyle name="Title 56" xfId="18590"/>
    <cellStyle name="Title 57" xfId="18591"/>
    <cellStyle name="Title 58" xfId="18592"/>
    <cellStyle name="Title 59" xfId="18593"/>
    <cellStyle name="Title 6" xfId="18594"/>
    <cellStyle name="Title 6 2" xfId="18595"/>
    <cellStyle name="Title 6 3" xfId="18596"/>
    <cellStyle name="Title 60" xfId="18597"/>
    <cellStyle name="Title 61" xfId="18598"/>
    <cellStyle name="Title 62" xfId="18599"/>
    <cellStyle name="Title 63" xfId="18600"/>
    <cellStyle name="Title 64" xfId="18601"/>
    <cellStyle name="Title 7" xfId="18602"/>
    <cellStyle name="Title 7 2" xfId="18603"/>
    <cellStyle name="Title 8" xfId="18604"/>
    <cellStyle name="Title 8 2" xfId="18605"/>
    <cellStyle name="Title 9" xfId="18606"/>
    <cellStyle name="Title: - Style3" xfId="18607"/>
    <cellStyle name="Title: - Style4" xfId="18608"/>
    <cellStyle name="Title: Major" xfId="18609"/>
    <cellStyle name="Title: Major 2" xfId="18610"/>
    <cellStyle name="Title: Major 3" xfId="18611"/>
    <cellStyle name="Title: Major 3 2" xfId="18612"/>
    <cellStyle name="Title: Major 4" xfId="18613"/>
    <cellStyle name="Title: Minor" xfId="18614"/>
    <cellStyle name="Title: Minor 2" xfId="18615"/>
    <cellStyle name="Title: Minor 2 2" xfId="18616"/>
    <cellStyle name="Title: Minor 3" xfId="18617"/>
    <cellStyle name="Title: Minor_Electric Rev Req Model (2009 GRC) Rebuttal" xfId="18618"/>
    <cellStyle name="Title: Worksheet" xfId="18619"/>
    <cellStyle name="Title: Worksheet 2" xfId="18620"/>
    <cellStyle name="Title: Worksheet 2 2" xfId="18621"/>
    <cellStyle name="Title: Worksheet 3" xfId="18622"/>
    <cellStyle name="Total 10" xfId="18623"/>
    <cellStyle name="Total 11" xfId="18624"/>
    <cellStyle name="Total 12" xfId="18625"/>
    <cellStyle name="Total 13" xfId="18626"/>
    <cellStyle name="Total 14" xfId="18627"/>
    <cellStyle name="Total 15" xfId="18628"/>
    <cellStyle name="Total 16" xfId="18629"/>
    <cellStyle name="Total 17" xfId="18630"/>
    <cellStyle name="Total 18" xfId="18631"/>
    <cellStyle name="Total 19" xfId="18632"/>
    <cellStyle name="Total 2" xfId="18633"/>
    <cellStyle name="Total 2 2" xfId="18634"/>
    <cellStyle name="Total 2 2 2" xfId="18635"/>
    <cellStyle name="Total 2 2 2 2" xfId="18636"/>
    <cellStyle name="Total 2 2 2 3" xfId="18637"/>
    <cellStyle name="Total 2 2 2 4" xfId="18638"/>
    <cellStyle name="Total 2 2 2 5" xfId="18639"/>
    <cellStyle name="Total 2 2 3" xfId="18640"/>
    <cellStyle name="Total 2 2 3 2" xfId="18641"/>
    <cellStyle name="Total 2 3" xfId="18642"/>
    <cellStyle name="Total 2 3 2" xfId="18643"/>
    <cellStyle name="Total 2 3 2 2" xfId="18644"/>
    <cellStyle name="Total 2 3 2 3" xfId="18645"/>
    <cellStyle name="Total 2 3 2 4" xfId="18646"/>
    <cellStyle name="Total 2 3 2 5" xfId="18647"/>
    <cellStyle name="Total 2 3 3" xfId="18648"/>
    <cellStyle name="Total 2 3 3 2" xfId="18649"/>
    <cellStyle name="Total 2 3 3 3" xfId="18650"/>
    <cellStyle name="Total 2 3 3 4" xfId="18651"/>
    <cellStyle name="Total 2 3 3 5" xfId="18652"/>
    <cellStyle name="Total 2 3 3 6" xfId="18653"/>
    <cellStyle name="Total 2 3 4" xfId="18654"/>
    <cellStyle name="Total 2 3 4 2" xfId="18655"/>
    <cellStyle name="Total 2 3 4 3" xfId="18656"/>
    <cellStyle name="Total 2 3 4 4" xfId="18657"/>
    <cellStyle name="Total 2 3 4 5" xfId="18658"/>
    <cellStyle name="Total 2 3 4 6" xfId="18659"/>
    <cellStyle name="Total 2 3 5" xfId="18660"/>
    <cellStyle name="Total 2 3 6" xfId="18661"/>
    <cellStyle name="Total 2 3 7" xfId="18662"/>
    <cellStyle name="Total 2 3 8" xfId="18663"/>
    <cellStyle name="Total 2 4" xfId="18664"/>
    <cellStyle name="Total 2 4 2" xfId="18665"/>
    <cellStyle name="Total 2 5" xfId="18666"/>
    <cellStyle name="Total 2 6" xfId="18667"/>
    <cellStyle name="Total 20" xfId="18668"/>
    <cellStyle name="Total 21" xfId="18669"/>
    <cellStyle name="Total 22" xfId="18670"/>
    <cellStyle name="Total 23" xfId="18671"/>
    <cellStyle name="Total 24" xfId="18672"/>
    <cellStyle name="Total 25" xfId="18673"/>
    <cellStyle name="Total 26" xfId="18674"/>
    <cellStyle name="Total 27" xfId="18675"/>
    <cellStyle name="Total 28" xfId="18676"/>
    <cellStyle name="Total 29" xfId="18677"/>
    <cellStyle name="Total 3" xfId="18678"/>
    <cellStyle name="Total 3 2" xfId="18679"/>
    <cellStyle name="Total 3 2 2" xfId="18680"/>
    <cellStyle name="Total 3 2 3" xfId="18681"/>
    <cellStyle name="Total 3 2 4" xfId="18682"/>
    <cellStyle name="Total 3 2 5" xfId="18683"/>
    <cellStyle name="Total 3 3" xfId="18684"/>
    <cellStyle name="Total 3 3 2" xfId="18685"/>
    <cellStyle name="Total 3 3 3" xfId="18686"/>
    <cellStyle name="Total 3 3 4" xfId="18687"/>
    <cellStyle name="Total 3 3 5" xfId="18688"/>
    <cellStyle name="Total 3 3 6" xfId="18689"/>
    <cellStyle name="Total 3 4" xfId="18690"/>
    <cellStyle name="Total 3 4 2" xfId="18691"/>
    <cellStyle name="Total 3 4 3" xfId="18692"/>
    <cellStyle name="Total 3 4 4" xfId="18693"/>
    <cellStyle name="Total 3 4 5" xfId="18694"/>
    <cellStyle name="Total 3 4 6" xfId="18695"/>
    <cellStyle name="Total 3 5" xfId="18696"/>
    <cellStyle name="Total 30" xfId="18697"/>
    <cellStyle name="Total 31" xfId="18698"/>
    <cellStyle name="Total 32" xfId="18699"/>
    <cellStyle name="Total 33" xfId="18700"/>
    <cellStyle name="Total 34" xfId="18701"/>
    <cellStyle name="Total 35" xfId="18702"/>
    <cellStyle name="Total 36" xfId="18703"/>
    <cellStyle name="Total 37" xfId="18704"/>
    <cellStyle name="Total 38" xfId="18705"/>
    <cellStyle name="Total 39" xfId="18706"/>
    <cellStyle name="Total 4" xfId="18707"/>
    <cellStyle name="Total 4 2" xfId="18708"/>
    <cellStyle name="Total 4 2 2" xfId="18709"/>
    <cellStyle name="Total 4 2 3" xfId="18710"/>
    <cellStyle name="Total 4 2 4" xfId="18711"/>
    <cellStyle name="Total 4 2 5" xfId="18712"/>
    <cellStyle name="Total 4 2 6" xfId="18713"/>
    <cellStyle name="Total 4 2 7" xfId="18714"/>
    <cellStyle name="Total 4 3" xfId="18715"/>
    <cellStyle name="Total 40" xfId="18716"/>
    <cellStyle name="Total 41" xfId="18717"/>
    <cellStyle name="Total 42" xfId="18718"/>
    <cellStyle name="Total 43" xfId="18719"/>
    <cellStyle name="Total 44" xfId="18720"/>
    <cellStyle name="Total 45" xfId="18721"/>
    <cellStyle name="Total 46" xfId="18722"/>
    <cellStyle name="Total 47" xfId="18723"/>
    <cellStyle name="Total 48" xfId="18724"/>
    <cellStyle name="Total 49" xfId="18725"/>
    <cellStyle name="Total 5" xfId="18726"/>
    <cellStyle name="Total 5 2" xfId="18727"/>
    <cellStyle name="Total 5 3" xfId="18728"/>
    <cellStyle name="Total 5 4" xfId="18729"/>
    <cellStyle name="Total 5 5" xfId="18730"/>
    <cellStyle name="Total 5 6" xfId="18731"/>
    <cellStyle name="Total 5 7" xfId="18732"/>
    <cellStyle name="Total 5 8" xfId="18733"/>
    <cellStyle name="Total 50" xfId="18734"/>
    <cellStyle name="Total 51" xfId="18735"/>
    <cellStyle name="Total 52" xfId="18736"/>
    <cellStyle name="Total 53" xfId="18737"/>
    <cellStyle name="Total 54" xfId="18738"/>
    <cellStyle name="Total 55" xfId="18739"/>
    <cellStyle name="Total 56" xfId="18740"/>
    <cellStyle name="Total 57" xfId="18741"/>
    <cellStyle name="Total 58" xfId="18742"/>
    <cellStyle name="Total 59" xfId="18743"/>
    <cellStyle name="Total 6" xfId="18744"/>
    <cellStyle name="Total 6 2" xfId="18745"/>
    <cellStyle name="Total 60" xfId="18746"/>
    <cellStyle name="Total 61" xfId="18747"/>
    <cellStyle name="Total 62" xfId="18748"/>
    <cellStyle name="Total 63" xfId="18749"/>
    <cellStyle name="Total 64" xfId="18750"/>
    <cellStyle name="Total 65" xfId="18751"/>
    <cellStyle name="Total 66" xfId="18752"/>
    <cellStyle name="Total 7" xfId="18753"/>
    <cellStyle name="Total 7 2" xfId="18754"/>
    <cellStyle name="Total 8" xfId="18755"/>
    <cellStyle name="Total 9" xfId="18756"/>
    <cellStyle name="Total 9 2" xfId="18757"/>
    <cellStyle name="Total 9 3" xfId="18758"/>
    <cellStyle name="Total4 - Style4" xfId="18759"/>
    <cellStyle name="Total4 - Style4 2" xfId="18760"/>
    <cellStyle name="Total4 - Style4 2 2" xfId="18761"/>
    <cellStyle name="Total4 - Style4 2 3" xfId="18762"/>
    <cellStyle name="Total4 - Style4 2 4" xfId="18763"/>
    <cellStyle name="Total4 - Style4 2 5" xfId="18764"/>
    <cellStyle name="Total4 - Style4 2 6" xfId="18765"/>
    <cellStyle name="Total4 - Style4 2 7" xfId="18766"/>
    <cellStyle name="Total4 - Style4 3" xfId="18767"/>
    <cellStyle name="Total4 - Style4_ACCOUNTS" xfId="18768"/>
    <cellStyle name="Warning Text 10" xfId="18769"/>
    <cellStyle name="Warning Text 11" xfId="18770"/>
    <cellStyle name="Warning Text 12" xfId="18771"/>
    <cellStyle name="Warning Text 13" xfId="18772"/>
    <cellStyle name="Warning Text 14" xfId="18773"/>
    <cellStyle name="Warning Text 15" xfId="18774"/>
    <cellStyle name="Warning Text 16" xfId="18775"/>
    <cellStyle name="Warning Text 17" xfId="18776"/>
    <cellStyle name="Warning Text 18" xfId="18777"/>
    <cellStyle name="Warning Text 19" xfId="18778"/>
    <cellStyle name="Warning Text 2" xfId="18779"/>
    <cellStyle name="Warning Text 2 2" xfId="18780"/>
    <cellStyle name="Warning Text 2 2 2" xfId="18781"/>
    <cellStyle name="Warning Text 2 2 3" xfId="18782"/>
    <cellStyle name="Warning Text 2 2 3 2" xfId="18783"/>
    <cellStyle name="Warning Text 2 3" xfId="18784"/>
    <cellStyle name="Warning Text 2 4" xfId="18785"/>
    <cellStyle name="Warning Text 2 4 2" xfId="18786"/>
    <cellStyle name="Warning Text 2 5" xfId="18787"/>
    <cellStyle name="Warning Text 20" xfId="18788"/>
    <cellStyle name="Warning Text 21" xfId="18789"/>
    <cellStyle name="Warning Text 22" xfId="18790"/>
    <cellStyle name="Warning Text 23" xfId="18791"/>
    <cellStyle name="Warning Text 24" xfId="18792"/>
    <cellStyle name="Warning Text 25" xfId="18793"/>
    <cellStyle name="Warning Text 26" xfId="18794"/>
    <cellStyle name="Warning Text 27" xfId="18795"/>
    <cellStyle name="Warning Text 28" xfId="18796"/>
    <cellStyle name="Warning Text 29" xfId="18797"/>
    <cellStyle name="Warning Text 3" xfId="18798"/>
    <cellStyle name="Warning Text 3 2" xfId="18799"/>
    <cellStyle name="Warning Text 3 2 2" xfId="18800"/>
    <cellStyle name="Warning Text 3 3" xfId="18801"/>
    <cellStyle name="Warning Text 3 3 2" xfId="18802"/>
    <cellStyle name="Warning Text 3 4" xfId="18803"/>
    <cellStyle name="Warning Text 30" xfId="18804"/>
    <cellStyle name="Warning Text 31" xfId="18805"/>
    <cellStyle name="Warning Text 32" xfId="18806"/>
    <cellStyle name="Warning Text 33" xfId="18807"/>
    <cellStyle name="Warning Text 34" xfId="18808"/>
    <cellStyle name="Warning Text 35" xfId="18809"/>
    <cellStyle name="Warning Text 36" xfId="18810"/>
    <cellStyle name="Warning Text 37" xfId="18811"/>
    <cellStyle name="Warning Text 38" xfId="18812"/>
    <cellStyle name="Warning Text 39" xfId="18813"/>
    <cellStyle name="Warning Text 4" xfId="18814"/>
    <cellStyle name="Warning Text 4 2" xfId="18815"/>
    <cellStyle name="Warning Text 4 3" xfId="18816"/>
    <cellStyle name="Warning Text 40" xfId="18817"/>
    <cellStyle name="Warning Text 41" xfId="18818"/>
    <cellStyle name="Warning Text 42" xfId="18819"/>
    <cellStyle name="Warning Text 43" xfId="18820"/>
    <cellStyle name="Warning Text 44" xfId="18821"/>
    <cellStyle name="Warning Text 45" xfId="18822"/>
    <cellStyle name="Warning Text 46" xfId="18823"/>
    <cellStyle name="Warning Text 47" xfId="18824"/>
    <cellStyle name="Warning Text 48" xfId="18825"/>
    <cellStyle name="Warning Text 49" xfId="18826"/>
    <cellStyle name="Warning Text 5" xfId="18827"/>
    <cellStyle name="Warning Text 5 2" xfId="18828"/>
    <cellStyle name="Warning Text 50" xfId="18829"/>
    <cellStyle name="Warning Text 51" xfId="18830"/>
    <cellStyle name="Warning Text 52" xfId="18831"/>
    <cellStyle name="Warning Text 53" xfId="18832"/>
    <cellStyle name="Warning Text 54" xfId="18833"/>
    <cellStyle name="Warning Text 55" xfId="18834"/>
    <cellStyle name="Warning Text 56" xfId="18835"/>
    <cellStyle name="Warning Text 57" xfId="18836"/>
    <cellStyle name="Warning Text 58" xfId="18837"/>
    <cellStyle name="Warning Text 59" xfId="18838"/>
    <cellStyle name="Warning Text 6" xfId="18839"/>
    <cellStyle name="Warning Text 6 2" xfId="18840"/>
    <cellStyle name="Warning Text 6 3" xfId="18841"/>
    <cellStyle name="Warning Text 60" xfId="18842"/>
    <cellStyle name="Warning Text 61" xfId="18843"/>
    <cellStyle name="Warning Text 62" xfId="18844"/>
    <cellStyle name="Warning Text 63" xfId="18845"/>
    <cellStyle name="Warning Text 64" xfId="18846"/>
    <cellStyle name="Warning Text 7" xfId="18847"/>
    <cellStyle name="Warning Text 7 2" xfId="18848"/>
    <cellStyle name="Warning Text 8" xfId="18849"/>
    <cellStyle name="Warning Text 9" xfId="188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4023360</xdr:colOff>
      <xdr:row>22</xdr:row>
      <xdr:rowOff>83820</xdr:rowOff>
    </xdr:from>
    <xdr:to>
      <xdr:col>7</xdr:col>
      <xdr:colOff>144780</xdr:colOff>
      <xdr:row>34</xdr:row>
      <xdr:rowOff>137160</xdr:rowOff>
    </xdr:to>
    <xdr:sp macro="" textlink="">
      <xdr:nvSpPr>
        <xdr:cNvPr id="3" name="WordArt 1"/>
        <xdr:cNvSpPr>
          <a:spLocks noChangeArrowheads="1" noChangeShapeType="1" noTextEdit="1"/>
        </xdr:cNvSpPr>
      </xdr:nvSpPr>
      <xdr:spPr bwMode="auto">
        <a:xfrm>
          <a:off x="4328160" y="4442460"/>
          <a:ext cx="4983480" cy="206502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2293"/>
            </a:avLst>
          </a:prstTxWarp>
        </a:bodyPr>
        <a:lstStyle/>
        <a:p>
          <a:pPr algn="ctr" rtl="0"/>
          <a:r>
            <a:rPr lang="en-US" sz="1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Arial Black"/>
            </a:rPr>
            <a:t>Source:  </a:t>
          </a:r>
        </a:p>
        <a:p>
          <a:pPr algn="ctr" rtl="0"/>
          <a:r>
            <a:rPr lang="en-US" sz="1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Arial Black"/>
            </a:rPr>
            <a:t>2018 Electric Merger</a:t>
          </a:r>
        </a:p>
        <a:p>
          <a:pPr algn="ctr" rtl="0"/>
          <a:r>
            <a:rPr lang="en-US" sz="1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Arial Black"/>
            </a:rPr>
            <a:t>Credit Calculation </a:t>
          </a:r>
        </a:p>
        <a:p>
          <a:pPr algn="ctr" rtl="0"/>
          <a:r>
            <a:rPr lang="en-US" sz="1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Arial Black"/>
            </a:rPr>
            <a:t>Effective 01-01-18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9"/>
  <sheetViews>
    <sheetView tabSelected="1" workbookViewId="0"/>
  </sheetViews>
  <sheetFormatPr defaultRowHeight="12.75"/>
  <cols>
    <col min="1" max="1" width="43.28515625" bestFit="1" customWidth="1"/>
    <col min="2" max="4" width="11.85546875" bestFit="1" customWidth="1"/>
  </cols>
  <sheetData>
    <row r="2" spans="1:4">
      <c r="A2" s="133" t="s">
        <v>5</v>
      </c>
      <c r="B2" s="133" t="s">
        <v>56</v>
      </c>
      <c r="C2" s="133" t="s">
        <v>146</v>
      </c>
      <c r="D2" s="133" t="s">
        <v>147</v>
      </c>
    </row>
    <row r="4" spans="1:4">
      <c r="A4" t="s">
        <v>144</v>
      </c>
      <c r="B4" s="131">
        <f>'Elec YTD Oct'!$B$37</f>
        <v>-4832676.5810000002</v>
      </c>
      <c r="C4" s="131">
        <f>'Gas YTD Oct'!G40</f>
        <v>-2231682.2000000002</v>
      </c>
      <c r="D4" s="131">
        <f>SUM(B4:C4)</f>
        <v>-7064358.7810000004</v>
      </c>
    </row>
    <row r="5" spans="1:4">
      <c r="A5" t="s">
        <v>145</v>
      </c>
      <c r="B5" s="132">
        <f>SUMPRODUCT('Electric Nov-Dec 2018'!D8:Q8,'Electric Nov-Dec 2018'!D12:Q12)+SUMPRODUCT('Electric Nov-Dec 2018'!D9:Q9,'Electric Nov-Dec 2018'!D12:Q12)</f>
        <v>-1258469.2180000001</v>
      </c>
      <c r="C5" s="132">
        <f>'Gas Nov-Dec 2018'!B18</f>
        <v>-885631.21489000006</v>
      </c>
      <c r="D5" s="132">
        <f>SUM(B5:C5)</f>
        <v>-2144100.4328900003</v>
      </c>
    </row>
    <row r="6" spans="1:4">
      <c r="A6" t="s">
        <v>148</v>
      </c>
      <c r="B6" s="134">
        <f>SUM(B4:B5)</f>
        <v>-6091145.7990000006</v>
      </c>
      <c r="C6" s="134">
        <f>SUM(C4:C5)</f>
        <v>-3117313.4148900001</v>
      </c>
      <c r="D6" s="134">
        <f>SUM(D4:D5)</f>
        <v>-9208459.2138900012</v>
      </c>
    </row>
    <row r="7" spans="1:4">
      <c r="A7" t="s">
        <v>149</v>
      </c>
      <c r="B7" s="132">
        <f>'UE-171167 &amp; UG-171168'!G24</f>
        <v>-6219197.1793429432</v>
      </c>
      <c r="C7" s="132">
        <f>'UE-171167 &amp; UG-171168'!H24</f>
        <v>-3120799.8089190535</v>
      </c>
      <c r="D7" s="132">
        <f>SUM(B7:C7)</f>
        <v>-9339996.9882619977</v>
      </c>
    </row>
    <row r="8" spans="1:4" ht="13.5" thickBot="1">
      <c r="A8" t="s">
        <v>150</v>
      </c>
      <c r="B8" s="135">
        <f>B7-B6</f>
        <v>-128051.38034294266</v>
      </c>
      <c r="C8" s="135">
        <f t="shared" ref="C8:D8" si="0">C7-C6</f>
        <v>-3486.3940290533938</v>
      </c>
      <c r="D8" s="135">
        <f t="shared" si="0"/>
        <v>-131537.77437199652</v>
      </c>
    </row>
    <row r="9" spans="1:4" ht="13.5" thickTop="1">
      <c r="A9" t="s">
        <v>151</v>
      </c>
      <c r="B9" s="137">
        <f>B8/B7</f>
        <v>2.058969616983124E-2</v>
      </c>
      <c r="C9" s="137">
        <f>C8/C7</f>
        <v>1.1171476039858418E-3</v>
      </c>
      <c r="D9" s="137">
        <f>D8/D7</f>
        <v>1.408327802860173E-2</v>
      </c>
    </row>
    <row r="10" spans="1:4">
      <c r="B10" s="136"/>
      <c r="C10" s="136"/>
      <c r="D10" s="132"/>
    </row>
    <row r="11" spans="1:4">
      <c r="B11" s="132"/>
      <c r="C11" s="132"/>
      <c r="D11" s="132"/>
    </row>
    <row r="12" spans="1:4">
      <c r="B12" s="132"/>
      <c r="C12" s="132"/>
      <c r="D12" s="132"/>
    </row>
    <row r="13" spans="1:4">
      <c r="B13" s="132"/>
      <c r="C13" s="132"/>
      <c r="D13" s="132"/>
    </row>
    <row r="14" spans="1:4">
      <c r="B14" s="132"/>
      <c r="C14" s="132"/>
      <c r="D14" s="132"/>
    </row>
    <row r="15" spans="1:4">
      <c r="B15" s="132"/>
      <c r="C15" s="132"/>
      <c r="D15" s="132"/>
    </row>
    <row r="16" spans="1:4">
      <c r="B16" s="132"/>
      <c r="C16" s="132"/>
      <c r="D16" s="132"/>
    </row>
    <row r="17" spans="2:4">
      <c r="B17" s="132"/>
      <c r="C17" s="132"/>
      <c r="D17" s="132"/>
    </row>
    <row r="18" spans="2:4">
      <c r="B18" s="132"/>
      <c r="C18" s="132"/>
      <c r="D18" s="132"/>
    </row>
    <row r="19" spans="2:4">
      <c r="B19" s="131"/>
      <c r="C19" s="131"/>
      <c r="D19" s="13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45" sqref="A45"/>
    </sheetView>
  </sheetViews>
  <sheetFormatPr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9"/>
  <sheetViews>
    <sheetView workbookViewId="0"/>
  </sheetViews>
  <sheetFormatPr defaultRowHeight="12.75"/>
  <cols>
    <col min="1" max="1" width="38.85546875" bestFit="1" customWidth="1"/>
    <col min="2" max="2" width="17" bestFit="1" customWidth="1"/>
  </cols>
  <sheetData>
    <row r="1" spans="1:2" ht="15">
      <c r="A1" s="15" t="s">
        <v>53</v>
      </c>
      <c r="B1" s="16"/>
    </row>
    <row r="2" spans="1:2" ht="15">
      <c r="A2" s="15" t="s">
        <v>299</v>
      </c>
      <c r="B2" s="16"/>
    </row>
    <row r="3" spans="1:2" ht="15">
      <c r="A3" s="15" t="s">
        <v>300</v>
      </c>
      <c r="B3" s="16"/>
    </row>
    <row r="4" spans="1:2">
      <c r="A4" s="14" t="s">
        <v>298</v>
      </c>
      <c r="B4" s="17"/>
    </row>
    <row r="5" spans="1:2">
      <c r="A5" s="18" t="s">
        <v>200</v>
      </c>
      <c r="B5" s="19"/>
    </row>
    <row r="6" spans="1:2">
      <c r="A6" s="20" t="s">
        <v>200</v>
      </c>
      <c r="B6" s="40"/>
    </row>
    <row r="7" spans="1:2">
      <c r="A7" s="38"/>
      <c r="B7" s="21" t="s">
        <v>278</v>
      </c>
    </row>
    <row r="8" spans="1:2">
      <c r="A8" s="38"/>
      <c r="B8" s="38"/>
    </row>
    <row r="9" spans="1:2">
      <c r="A9" s="42" t="s">
        <v>297</v>
      </c>
      <c r="B9" s="43">
        <v>2018</v>
      </c>
    </row>
    <row r="10" spans="1:2">
      <c r="A10" s="45"/>
      <c r="B10" s="22"/>
    </row>
    <row r="11" spans="1:2">
      <c r="A11" s="48" t="s">
        <v>22</v>
      </c>
      <c r="B11" s="37">
        <v>918032599.04999995</v>
      </c>
    </row>
    <row r="12" spans="1:2">
      <c r="A12" s="48" t="s">
        <v>54</v>
      </c>
      <c r="B12" s="35">
        <v>732245506.66999996</v>
      </c>
    </row>
    <row r="13" spans="1:2">
      <c r="A13" s="48" t="s">
        <v>55</v>
      </c>
      <c r="B13" s="35">
        <v>92207764.840000004</v>
      </c>
    </row>
    <row r="14" spans="1:2">
      <c r="A14" s="48" t="s">
        <v>276</v>
      </c>
      <c r="B14" s="35">
        <v>15498174.949999999</v>
      </c>
    </row>
    <row r="15" spans="1:2">
      <c r="A15" s="48" t="s">
        <v>275</v>
      </c>
      <c r="B15" s="35">
        <v>264004.38</v>
      </c>
    </row>
    <row r="16" spans="1:2">
      <c r="A16" s="45"/>
      <c r="B16" s="23"/>
    </row>
    <row r="17" spans="1:2">
      <c r="A17" s="52" t="s">
        <v>274</v>
      </c>
      <c r="B17" s="27">
        <f>SUM(B11:B16)</f>
        <v>1758248049.8899999</v>
      </c>
    </row>
    <row r="18" spans="1:2">
      <c r="A18" s="48" t="s">
        <v>273</v>
      </c>
      <c r="B18" s="35">
        <v>11256652.439999999</v>
      </c>
    </row>
    <row r="19" spans="1:2">
      <c r="A19" s="48" t="s">
        <v>272</v>
      </c>
      <c r="B19" s="35">
        <v>69235228.069999993</v>
      </c>
    </row>
    <row r="20" spans="1:2">
      <c r="A20" s="33"/>
      <c r="B20" s="24"/>
    </row>
    <row r="21" spans="1:2">
      <c r="A21" s="25" t="s">
        <v>296</v>
      </c>
      <c r="B21" s="35">
        <f>SUM(B17:B19)</f>
        <v>1838739930.3999999</v>
      </c>
    </row>
    <row r="22" spans="1:2">
      <c r="A22" s="28"/>
      <c r="B22" s="26"/>
    </row>
    <row r="23" spans="1:2">
      <c r="A23" s="48" t="s">
        <v>295</v>
      </c>
      <c r="B23" s="35">
        <v>14147091.710000001</v>
      </c>
    </row>
    <row r="24" spans="1:2">
      <c r="A24" s="48" t="s">
        <v>294</v>
      </c>
      <c r="B24" s="35">
        <v>16900757.100000001</v>
      </c>
    </row>
    <row r="25" spans="1:2">
      <c r="A25" s="48" t="s">
        <v>293</v>
      </c>
      <c r="B25" s="35">
        <v>-5487438.5999999996</v>
      </c>
    </row>
    <row r="26" spans="1:2">
      <c r="A26" s="48" t="s">
        <v>292</v>
      </c>
      <c r="B26" s="27">
        <v>64913138</v>
      </c>
    </row>
    <row r="27" spans="1:2">
      <c r="A27" s="48" t="s">
        <v>291</v>
      </c>
      <c r="B27" s="27">
        <f>SUM(B23:B26)</f>
        <v>90473548.210000008</v>
      </c>
    </row>
    <row r="28" spans="1:2">
      <c r="A28" s="28"/>
      <c r="B28" s="32"/>
    </row>
    <row r="29" spans="1:2" ht="13.5" thickBot="1">
      <c r="A29" s="29" t="s">
        <v>290</v>
      </c>
      <c r="B29" s="30">
        <f>+B27+B21</f>
        <v>1929213478.6099999</v>
      </c>
    </row>
    <row r="30" spans="1:2" ht="13.5" thickTop="1">
      <c r="A30" s="31"/>
      <c r="B30" s="32"/>
    </row>
    <row r="31" spans="1:2">
      <c r="A31" s="33"/>
      <c r="B31" s="34"/>
    </row>
    <row r="32" spans="1:2">
      <c r="A32" s="48" t="s">
        <v>289</v>
      </c>
      <c r="B32" s="37">
        <v>70576335.689999998</v>
      </c>
    </row>
    <row r="33" spans="1:2">
      <c r="A33" s="48" t="s">
        <v>288</v>
      </c>
      <c r="B33" s="35">
        <v>-64410825.902000003</v>
      </c>
    </row>
    <row r="34" spans="1:2">
      <c r="A34" s="48" t="s">
        <v>287</v>
      </c>
      <c r="B34" s="35">
        <v>83828151.898000002</v>
      </c>
    </row>
    <row r="35" spans="1:2">
      <c r="A35" s="48" t="s">
        <v>286</v>
      </c>
      <c r="B35" s="35">
        <v>-34482886.998000003</v>
      </c>
    </row>
    <row r="36" spans="1:2">
      <c r="A36" s="48" t="s">
        <v>285</v>
      </c>
      <c r="B36" s="35">
        <v>14717620.154999999</v>
      </c>
    </row>
    <row r="37" spans="1:2">
      <c r="A37" s="48" t="s">
        <v>284</v>
      </c>
      <c r="B37" s="35">
        <v>-4832676.5810000002</v>
      </c>
    </row>
    <row r="38" spans="1:2">
      <c r="A38" s="48" t="s">
        <v>283</v>
      </c>
      <c r="B38" s="35">
        <v>-927.88</v>
      </c>
    </row>
    <row r="39" spans="1:2">
      <c r="A39" s="48" t="s">
        <v>282</v>
      </c>
      <c r="B39" s="35">
        <v>-532642.71799999999</v>
      </c>
    </row>
    <row r="40" spans="1:2">
      <c r="A40" s="48" t="s">
        <v>281</v>
      </c>
      <c r="B40" s="35">
        <v>50432566.772</v>
      </c>
    </row>
    <row r="41" spans="1:2">
      <c r="A41" s="48" t="s">
        <v>280</v>
      </c>
      <c r="B41" s="35">
        <v>723290.95</v>
      </c>
    </row>
    <row r="42" spans="1:2">
      <c r="A42" s="48" t="s">
        <v>279</v>
      </c>
      <c r="B42" s="35">
        <v>0</v>
      </c>
    </row>
    <row r="43" spans="1:2">
      <c r="A43" s="36"/>
      <c r="B43" s="37"/>
    </row>
    <row r="44" spans="1:2">
      <c r="A44" s="38"/>
      <c r="B44" s="39"/>
    </row>
    <row r="45" spans="1:2">
      <c r="A45" s="40"/>
      <c r="B45" s="41" t="s">
        <v>278</v>
      </c>
    </row>
    <row r="46" spans="1:2">
      <c r="A46" s="42" t="s">
        <v>277</v>
      </c>
      <c r="B46" s="43">
        <v>2018</v>
      </c>
    </row>
    <row r="47" spans="1:2">
      <c r="A47" s="45"/>
      <c r="B47" s="44"/>
    </row>
    <row r="48" spans="1:2">
      <c r="A48" s="48" t="s">
        <v>22</v>
      </c>
      <c r="B48" s="49">
        <v>8319301521.4860001</v>
      </c>
    </row>
    <row r="49" spans="1:2">
      <c r="A49" s="48" t="s">
        <v>54</v>
      </c>
      <c r="B49" s="49">
        <v>7427184760.8730001</v>
      </c>
    </row>
    <row r="50" spans="1:2">
      <c r="A50" s="48" t="s">
        <v>55</v>
      </c>
      <c r="B50" s="49">
        <v>1000137461.487</v>
      </c>
    </row>
    <row r="51" spans="1:2">
      <c r="A51" s="48" t="s">
        <v>276</v>
      </c>
      <c r="B51" s="49">
        <v>64514459.939000003</v>
      </c>
    </row>
    <row r="52" spans="1:2">
      <c r="A52" s="48" t="s">
        <v>275</v>
      </c>
      <c r="B52" s="49">
        <v>5492560</v>
      </c>
    </row>
    <row r="53" spans="1:2">
      <c r="A53" s="45"/>
      <c r="B53" s="46"/>
    </row>
    <row r="54" spans="1:2">
      <c r="A54" s="52" t="s">
        <v>274</v>
      </c>
      <c r="B54" s="47">
        <f>SUM(B48:B53)</f>
        <v>16816630763.785</v>
      </c>
    </row>
    <row r="55" spans="1:2">
      <c r="A55" s="48" t="s">
        <v>273</v>
      </c>
      <c r="B55" s="49">
        <v>1685027380.4979999</v>
      </c>
    </row>
    <row r="56" spans="1:2">
      <c r="A56" s="48" t="s">
        <v>272</v>
      </c>
      <c r="B56" s="49">
        <v>2607469104</v>
      </c>
    </row>
    <row r="57" spans="1:2">
      <c r="A57" s="50"/>
      <c r="B57" s="51"/>
    </row>
    <row r="58" spans="1:2" ht="13.5" thickBot="1">
      <c r="A58" s="52" t="s">
        <v>271</v>
      </c>
      <c r="B58" s="53">
        <f>SUM(B54:B56)</f>
        <v>21109127248.283001</v>
      </c>
    </row>
    <row r="59" spans="1:2" ht="13.5" thickTop="1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14"/>
  <sheetViews>
    <sheetView zoomScale="90" zoomScaleNormal="90" workbookViewId="0">
      <pane xSplit="3" ySplit="6" topLeftCell="D7" activePane="bottomRight" state="frozen"/>
      <selection activeCell="A2" sqref="A2"/>
      <selection pane="topRight" activeCell="A2" sqref="A2"/>
      <selection pane="bottomLeft" activeCell="A2" sqref="A2"/>
      <selection pane="bottomRight" activeCell="D7" sqref="D7"/>
    </sheetView>
  </sheetViews>
  <sheetFormatPr defaultRowHeight="12.75"/>
  <cols>
    <col min="1" max="1" width="4.28515625" bestFit="1" customWidth="1"/>
    <col min="2" max="3" width="10.42578125" customWidth="1"/>
    <col min="4" max="4" width="16.140625" bestFit="1" customWidth="1"/>
    <col min="5" max="7" width="15" bestFit="1" customWidth="1"/>
    <col min="8" max="8" width="12.42578125" bestFit="1" customWidth="1"/>
    <col min="9" max="9" width="15" bestFit="1" customWidth="1"/>
    <col min="10" max="10" width="12.42578125" bestFit="1" customWidth="1"/>
    <col min="11" max="11" width="13.28515625" bestFit="1" customWidth="1"/>
    <col min="12" max="12" width="14" bestFit="1" customWidth="1"/>
    <col min="13" max="13" width="12.42578125" bestFit="1" customWidth="1"/>
    <col min="14" max="14" width="13.28515625" bestFit="1" customWidth="1"/>
    <col min="15" max="15" width="12.42578125" bestFit="1" customWidth="1"/>
    <col min="16" max="16" width="11.7109375" bestFit="1" customWidth="1"/>
    <col min="17" max="17" width="15" bestFit="1" customWidth="1"/>
    <col min="18" max="18" width="16.140625" bestFit="1" customWidth="1"/>
    <col min="19" max="19" width="14.140625" bestFit="1" customWidth="1"/>
    <col min="20" max="20" width="12.85546875" bestFit="1" customWidth="1"/>
    <col min="21" max="21" width="14.5703125" bestFit="1" customWidth="1"/>
  </cols>
  <sheetData>
    <row r="1" spans="1:18" ht="21">
      <c r="D1" s="280" t="s">
        <v>343</v>
      </c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</row>
    <row r="2" spans="1:18" ht="21">
      <c r="D2" s="280" t="s">
        <v>344</v>
      </c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1"/>
      <c r="R2" s="281"/>
    </row>
    <row r="3" spans="1:18" ht="21"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1"/>
    </row>
    <row r="6" spans="1:18" ht="30">
      <c r="A6" s="77" t="s">
        <v>48</v>
      </c>
      <c r="B6" s="79" t="s">
        <v>46</v>
      </c>
      <c r="C6" s="79" t="s">
        <v>47</v>
      </c>
      <c r="D6" s="75" t="s">
        <v>32</v>
      </c>
      <c r="E6" s="76" t="s">
        <v>33</v>
      </c>
      <c r="F6" s="76" t="s">
        <v>34</v>
      </c>
      <c r="G6" s="76" t="s">
        <v>35</v>
      </c>
      <c r="H6" s="76" t="s">
        <v>36</v>
      </c>
      <c r="I6" s="76" t="s">
        <v>37</v>
      </c>
      <c r="J6" s="76" t="s">
        <v>38</v>
      </c>
      <c r="K6" s="76" t="s">
        <v>39</v>
      </c>
      <c r="L6" s="76" t="s">
        <v>40</v>
      </c>
      <c r="M6" s="76" t="s">
        <v>41</v>
      </c>
      <c r="N6" s="76" t="s">
        <v>42</v>
      </c>
      <c r="O6" s="76" t="s">
        <v>43</v>
      </c>
      <c r="P6" s="76" t="s">
        <v>29</v>
      </c>
      <c r="Q6" s="76" t="s">
        <v>44</v>
      </c>
      <c r="R6" s="75" t="s">
        <v>45</v>
      </c>
    </row>
    <row r="7" spans="1:18" ht="15.75" thickBot="1">
      <c r="B7" s="77"/>
      <c r="C7" s="77"/>
      <c r="D7" s="282" t="s">
        <v>49</v>
      </c>
      <c r="E7" s="282"/>
      <c r="F7" s="282"/>
      <c r="G7" s="282"/>
      <c r="H7" s="282"/>
      <c r="I7" s="282"/>
      <c r="J7" s="282"/>
      <c r="K7" s="282"/>
      <c r="L7" s="282"/>
      <c r="M7" s="282"/>
      <c r="N7" s="282"/>
      <c r="O7" s="282"/>
      <c r="P7" s="282"/>
      <c r="Q7" s="282"/>
      <c r="R7" s="282"/>
    </row>
    <row r="8" spans="1:18" ht="15">
      <c r="A8" s="140">
        <v>1</v>
      </c>
      <c r="B8" s="80">
        <v>2018</v>
      </c>
      <c r="C8" s="83">
        <v>11</v>
      </c>
      <c r="D8" s="82">
        <f>ROUND('ElectriF2018 Sch Level Forecast'!C19,-3)</f>
        <v>1026428000</v>
      </c>
      <c r="E8" s="82">
        <f>ROUND('ElectriF2018 Sch Level Forecast'!E19,-3)</f>
        <v>257936000</v>
      </c>
      <c r="F8" s="82">
        <f>ROUND('ElectriF2018 Sch Level Forecast'!D19+'ElectriF2018 Sch Level Forecast'!F19,-3)+1000</f>
        <v>261555000</v>
      </c>
      <c r="G8" s="82">
        <f>ROUND('ElectriF2018 Sch Level Forecast'!G19,-3)</f>
        <v>154906000</v>
      </c>
      <c r="H8" s="82">
        <f>ROUND('ElectriF2018 Sch Level Forecast'!H19,-3)</f>
        <v>318000</v>
      </c>
      <c r="I8" s="82">
        <f>ROUND('ElectriF2018 Sch Level Forecast'!I19,-3)</f>
        <v>113760000</v>
      </c>
      <c r="J8" s="82">
        <f>ROUND('ElectriF2018 Sch Level Forecast'!J19,-3)</f>
        <v>56000</v>
      </c>
      <c r="K8" s="82">
        <f>ROUND('ElectriF2018 Sch Level Forecast'!K19,-3)</f>
        <v>11945000</v>
      </c>
      <c r="L8" s="82">
        <f>ROUND('ElectriF2018 Sch Level Forecast'!L19,-3)</f>
        <v>47855000</v>
      </c>
      <c r="M8" s="82">
        <f>ROUND('ElectriF2018 Sch Level Forecast'!M19,-3)</f>
        <v>6678000</v>
      </c>
      <c r="N8" s="82">
        <f>ROUND('ElectriF2018 Sch Level Forecast'!N19,-3)</f>
        <v>50337000</v>
      </c>
      <c r="O8" s="82">
        <f>ROUND('ElectriF2018 Sch Level Forecast'!O19,-3)</f>
        <v>5977000</v>
      </c>
      <c r="P8" s="82">
        <f>ROUND('ElectriF2018 Sch Level Forecast'!P19,-3)</f>
        <v>697000</v>
      </c>
      <c r="Q8" s="82">
        <f>ROUND('ElectriF2018 Sch Level Forecast'!Q19,-3)</f>
        <v>169337000</v>
      </c>
      <c r="R8" s="78">
        <f>SUM(D8:Q8)</f>
        <v>2107785000</v>
      </c>
    </row>
    <row r="9" spans="1:18" ht="15">
      <c r="A9" s="140">
        <f t="shared" ref="A9:A14" si="0">+A8+1</f>
        <v>2</v>
      </c>
      <c r="B9" s="80">
        <v>2018</v>
      </c>
      <c r="C9" s="83">
        <v>12</v>
      </c>
      <c r="D9" s="82">
        <f>ROUND('ElectriF2018 Sch Level Forecast'!C20,-3)</f>
        <v>1300719000</v>
      </c>
      <c r="E9" s="82">
        <f>ROUND('ElectriF2018 Sch Level Forecast'!E20,-3)</f>
        <v>285133000</v>
      </c>
      <c r="F9" s="82">
        <f>ROUND('ElectriF2018 Sch Level Forecast'!D20+'ElectriF2018 Sch Level Forecast'!F20,-3)</f>
        <v>281207000</v>
      </c>
      <c r="G9" s="82">
        <f>ROUND('ElectriF2018 Sch Level Forecast'!G20,-3)</f>
        <v>161443000</v>
      </c>
      <c r="H9" s="82">
        <f>ROUND('ElectriF2018 Sch Level Forecast'!H20,-3)</f>
        <v>331000</v>
      </c>
      <c r="I9" s="82">
        <f>ROUND('ElectriF2018 Sch Level Forecast'!I20,-3)</f>
        <v>119994000</v>
      </c>
      <c r="J9" s="82">
        <f>ROUND('ElectriF2018 Sch Level Forecast'!J20,-3)</f>
        <v>4000</v>
      </c>
      <c r="K9" s="82">
        <f>ROUND('ElectriF2018 Sch Level Forecast'!K20,-3)</f>
        <v>14885000</v>
      </c>
      <c r="L9" s="82">
        <f>ROUND('ElectriF2018 Sch Level Forecast'!L20,-3)</f>
        <v>48849000</v>
      </c>
      <c r="M9" s="82">
        <f>ROUND('ElectriF2018 Sch Level Forecast'!M20,-3)</f>
        <v>5913000</v>
      </c>
      <c r="N9" s="82">
        <f>ROUND('ElectriF2018 Sch Level Forecast'!N20,-3)</f>
        <v>51893000</v>
      </c>
      <c r="O9" s="82">
        <f>ROUND('ElectriF2018 Sch Level Forecast'!O20,-3)</f>
        <v>5921000</v>
      </c>
      <c r="P9" s="82">
        <f>ROUND('ElectriF2018 Sch Level Forecast'!P20,-3)</f>
        <v>1016000</v>
      </c>
      <c r="Q9" s="82">
        <f>ROUND('ElectriF2018 Sch Level Forecast'!Q20,-3)</f>
        <v>169288000</v>
      </c>
      <c r="R9" s="78">
        <f t="shared" ref="R9" si="1">SUM(D9:Q9)</f>
        <v>2446596000</v>
      </c>
    </row>
    <row r="10" spans="1:18">
      <c r="A10" s="140">
        <f t="shared" si="0"/>
        <v>3</v>
      </c>
      <c r="B10" s="81"/>
      <c r="C10" s="81"/>
    </row>
    <row r="11" spans="1:18">
      <c r="A11" s="140">
        <f t="shared" si="0"/>
        <v>4</v>
      </c>
      <c r="D11" s="73">
        <f t="shared" ref="D11:R11" si="2">SUM(D8:D10)</f>
        <v>2327147000</v>
      </c>
      <c r="E11" s="73">
        <f t="shared" si="2"/>
        <v>543069000</v>
      </c>
      <c r="F11" s="73">
        <f t="shared" si="2"/>
        <v>542762000</v>
      </c>
      <c r="G11" s="73">
        <f t="shared" si="2"/>
        <v>316349000</v>
      </c>
      <c r="H11" s="73">
        <f t="shared" si="2"/>
        <v>649000</v>
      </c>
      <c r="I11" s="73">
        <f t="shared" si="2"/>
        <v>233754000</v>
      </c>
      <c r="J11" s="73">
        <f t="shared" si="2"/>
        <v>60000</v>
      </c>
      <c r="K11" s="73">
        <f t="shared" si="2"/>
        <v>26830000</v>
      </c>
      <c r="L11" s="73">
        <f t="shared" si="2"/>
        <v>96704000</v>
      </c>
      <c r="M11" s="73">
        <f t="shared" si="2"/>
        <v>12591000</v>
      </c>
      <c r="N11" s="73">
        <f t="shared" si="2"/>
        <v>102230000</v>
      </c>
      <c r="O11" s="73">
        <f t="shared" si="2"/>
        <v>11898000</v>
      </c>
      <c r="P11" s="73">
        <f t="shared" si="2"/>
        <v>1713000</v>
      </c>
      <c r="Q11" s="73">
        <f t="shared" si="2"/>
        <v>338625000</v>
      </c>
      <c r="R11" s="73">
        <f t="shared" si="2"/>
        <v>4554381000</v>
      </c>
    </row>
    <row r="12" spans="1:18">
      <c r="A12" s="140">
        <f t="shared" si="0"/>
        <v>5</v>
      </c>
      <c r="D12" s="130">
        <f>+'2018 ElectrMerger Credit Impact'!G10</f>
        <v>-3.4600000000000001E-4</v>
      </c>
      <c r="E12" s="130">
        <f>+'2018 ElectrMerger Credit Impact'!G11</f>
        <v>-2.63E-4</v>
      </c>
      <c r="F12" s="130">
        <f>+'2018 ElectrMerger Credit Impact'!G12</f>
        <v>-2.4499999999999999E-4</v>
      </c>
      <c r="G12" s="130">
        <f>+'2018 ElectrMerger Credit Impact'!G13</f>
        <v>-2.02E-4</v>
      </c>
      <c r="H12" s="63">
        <f>+F12</f>
        <v>-2.4499999999999999E-4</v>
      </c>
      <c r="I12" s="130">
        <f>+'2018 ElectrMerger Credit Impact'!G14</f>
        <v>-2.3800000000000001E-4</v>
      </c>
      <c r="J12" s="63">
        <f>+I12</f>
        <v>-2.3800000000000001E-4</v>
      </c>
      <c r="K12" s="63">
        <f>+J12</f>
        <v>-2.3800000000000001E-4</v>
      </c>
      <c r="L12" s="130">
        <f>+'2018 ElectrMerger Credit Impact'!G15</f>
        <v>-1.3100000000000001E-4</v>
      </c>
      <c r="M12" s="130">
        <f>+'2018 ElectrMerger Credit Impact'!G16</f>
        <v>-1.1E-4</v>
      </c>
      <c r="N12" s="63">
        <f>+M12</f>
        <v>-1.1E-4</v>
      </c>
      <c r="O12" s="130">
        <f>+'2018 ElectrMerger Credit Impact'!G18</f>
        <v>-1.395E-3</v>
      </c>
      <c r="P12" s="130">
        <f>+'2018 ElectrMerger Credit Impact'!G19</f>
        <v>0</v>
      </c>
      <c r="Q12" s="130">
        <f>+'2018 ElectrMerger Credit Impact'!G17</f>
        <v>-2.8E-5</v>
      </c>
      <c r="R12" s="63">
        <f>R13/R11</f>
        <v>-2.7632058407059049E-4</v>
      </c>
    </row>
    <row r="13" spans="1:18">
      <c r="A13" s="140">
        <f t="shared" si="0"/>
        <v>6</v>
      </c>
      <c r="D13" s="84">
        <f>+D12*D11</f>
        <v>-805192.86199999996</v>
      </c>
      <c r="E13" s="84">
        <f t="shared" ref="E13:Q13" si="3">+E12*E11</f>
        <v>-142827.147</v>
      </c>
      <c r="F13" s="84">
        <f t="shared" si="3"/>
        <v>-132976.69</v>
      </c>
      <c r="G13" s="84">
        <f t="shared" si="3"/>
        <v>-63902.498</v>
      </c>
      <c r="H13" s="84">
        <f t="shared" si="3"/>
        <v>-159.005</v>
      </c>
      <c r="I13" s="84">
        <f t="shared" si="3"/>
        <v>-55633.452000000005</v>
      </c>
      <c r="J13" s="84">
        <f t="shared" si="3"/>
        <v>-14.280000000000001</v>
      </c>
      <c r="K13" s="84">
        <f t="shared" si="3"/>
        <v>-6385.54</v>
      </c>
      <c r="L13" s="84">
        <f t="shared" si="3"/>
        <v>-12668.224000000002</v>
      </c>
      <c r="M13" s="84">
        <f t="shared" si="3"/>
        <v>-1385.01</v>
      </c>
      <c r="N13" s="84">
        <f t="shared" si="3"/>
        <v>-11245.300000000001</v>
      </c>
      <c r="O13" s="84">
        <f t="shared" si="3"/>
        <v>-16597.71</v>
      </c>
      <c r="P13" s="84">
        <f t="shared" si="3"/>
        <v>0</v>
      </c>
      <c r="Q13" s="84">
        <f t="shared" si="3"/>
        <v>-9481.5</v>
      </c>
      <c r="R13" s="84">
        <f>SUM(D13:Q13)</f>
        <v>-1258469.2179999999</v>
      </c>
    </row>
    <row r="14" spans="1:18">
      <c r="A14" s="140">
        <f t="shared" si="0"/>
        <v>7</v>
      </c>
    </row>
  </sheetData>
  <pageMargins left="0.7" right="0.7" top="0.75" bottom="0.75" header="0.3" footer="0.3"/>
  <pageSetup scale="53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workbookViewId="0"/>
  </sheetViews>
  <sheetFormatPr defaultColWidth="8.85546875" defaultRowHeight="15"/>
  <cols>
    <col min="1" max="3" width="8.85546875" style="13"/>
    <col min="4" max="5" width="9.42578125" style="13" customWidth="1"/>
    <col min="6" max="6" width="14.7109375" style="13" bestFit="1" customWidth="1"/>
    <col min="7" max="7" width="14.28515625" style="13" bestFit="1" customWidth="1"/>
    <col min="8" max="8" width="13.7109375" style="13" customWidth="1"/>
    <col min="9" max="9" width="11" style="13" bestFit="1" customWidth="1"/>
    <col min="10" max="14" width="8.85546875" style="7"/>
    <col min="15" max="17" width="13.140625" style="7" bestFit="1" customWidth="1"/>
    <col min="18" max="16384" width="8.85546875" style="13"/>
  </cols>
  <sheetData>
    <row r="1" spans="1:8">
      <c r="A1" s="279" t="s">
        <v>301</v>
      </c>
      <c r="B1" s="279"/>
      <c r="C1" s="279"/>
      <c r="D1" s="279"/>
      <c r="E1" s="279"/>
      <c r="F1" s="279"/>
      <c r="G1" s="279"/>
      <c r="H1" s="279"/>
    </row>
    <row r="2" spans="1:8">
      <c r="A2" s="279" t="s">
        <v>302</v>
      </c>
      <c r="B2" s="279"/>
      <c r="C2" s="279"/>
      <c r="D2" s="279"/>
      <c r="E2" s="279"/>
      <c r="F2" s="279"/>
      <c r="G2" s="279"/>
      <c r="H2" s="279"/>
    </row>
    <row r="3" spans="1:8">
      <c r="A3" s="279" t="s">
        <v>303</v>
      </c>
      <c r="B3" s="279"/>
      <c r="C3" s="279"/>
      <c r="D3" s="279"/>
      <c r="E3" s="279"/>
      <c r="F3" s="279"/>
      <c r="G3" s="279"/>
      <c r="H3" s="279"/>
    </row>
    <row r="5" spans="1:8">
      <c r="F5" s="12" t="s">
        <v>147</v>
      </c>
      <c r="G5" s="12" t="s">
        <v>56</v>
      </c>
      <c r="H5" s="12" t="s">
        <v>146</v>
      </c>
    </row>
    <row r="8" spans="1:8">
      <c r="A8" s="13" t="s">
        <v>304</v>
      </c>
      <c r="F8" s="11">
        <v>-10000000</v>
      </c>
      <c r="G8" s="11"/>
      <c r="H8" s="11"/>
    </row>
    <row r="9" spans="1:8">
      <c r="F9" s="10"/>
    </row>
    <row r="10" spans="1:8">
      <c r="A10" s="13" t="s">
        <v>305</v>
      </c>
      <c r="F10" s="10"/>
    </row>
    <row r="11" spans="1:8">
      <c r="A11" s="13" t="s">
        <v>306</v>
      </c>
      <c r="F11" s="9">
        <f>SUM(G11:H11)</f>
        <v>1</v>
      </c>
      <c r="G11" s="9">
        <v>0.66439999999999999</v>
      </c>
      <c r="H11" s="9">
        <v>0.33560000000000001</v>
      </c>
    </row>
    <row r="13" spans="1:8">
      <c r="A13" s="13" t="s">
        <v>307</v>
      </c>
      <c r="F13" s="11">
        <f>F8</f>
        <v>-10000000</v>
      </c>
      <c r="G13" s="11">
        <f>F13*G11</f>
        <v>-6644000</v>
      </c>
      <c r="H13" s="11">
        <f>F13*H11</f>
        <v>-3356000</v>
      </c>
    </row>
    <row r="15" spans="1:8">
      <c r="A15" s="13" t="s">
        <v>308</v>
      </c>
      <c r="F15" s="8">
        <f>SUM(G15:H15)</f>
        <v>1200000</v>
      </c>
      <c r="G15" s="8">
        <v>797280</v>
      </c>
      <c r="H15" s="8">
        <v>402720</v>
      </c>
    </row>
    <row r="16" spans="1:8">
      <c r="F16" s="8"/>
      <c r="G16" s="8"/>
      <c r="H16" s="8"/>
    </row>
    <row r="17" spans="1:9" s="7" customFormat="1">
      <c r="A17" s="13" t="s">
        <v>309</v>
      </c>
      <c r="B17" s="13"/>
      <c r="C17" s="13"/>
      <c r="D17" s="13"/>
      <c r="E17" s="13"/>
      <c r="F17" s="8">
        <f>SUM(G17:H17)</f>
        <v>-118643.72216986225</v>
      </c>
      <c r="G17" s="8">
        <v>-88751.18482413888</v>
      </c>
      <c r="H17" s="8">
        <v>-29892.537345723365</v>
      </c>
      <c r="I17" s="13"/>
    </row>
    <row r="18" spans="1:9" s="7" customFormat="1">
      <c r="A18" s="13"/>
      <c r="B18" s="13"/>
      <c r="C18" s="13"/>
      <c r="D18" s="13"/>
      <c r="E18" s="13"/>
      <c r="F18" s="6"/>
      <c r="G18" s="6"/>
      <c r="H18" s="6"/>
      <c r="I18" s="13"/>
    </row>
    <row r="20" spans="1:9" s="7" customFormat="1">
      <c r="A20" s="13" t="s">
        <v>310</v>
      </c>
      <c r="B20" s="13"/>
      <c r="C20" s="13"/>
      <c r="D20" s="13"/>
      <c r="E20" s="13"/>
      <c r="F20" s="5">
        <f>SUM(F13:F17)</f>
        <v>-8918643.7221698631</v>
      </c>
      <c r="G20" s="5">
        <f>SUM(G13:G17)</f>
        <v>-5935471.1848241389</v>
      </c>
      <c r="H20" s="5">
        <f>SUM(H13:H17)</f>
        <v>-2983172.5373457232</v>
      </c>
      <c r="I20" s="13"/>
    </row>
    <row r="22" spans="1:9" s="7" customFormat="1">
      <c r="A22" s="13" t="s">
        <v>311</v>
      </c>
      <c r="B22" s="13"/>
      <c r="C22" s="13"/>
      <c r="D22" s="13"/>
      <c r="E22" s="13"/>
      <c r="F22" s="4"/>
      <c r="G22" s="3">
        <v>0.95437899999999998</v>
      </c>
      <c r="H22" s="3">
        <v>0.95589999999999997</v>
      </c>
      <c r="I22" s="13"/>
    </row>
    <row r="24" spans="1:9" s="7" customFormat="1" ht="16.5" thickBot="1">
      <c r="A24" s="2" t="s">
        <v>312</v>
      </c>
      <c r="B24" s="2"/>
      <c r="C24" s="2"/>
      <c r="D24" s="2"/>
      <c r="E24" s="2"/>
      <c r="F24" s="1">
        <f>G24+H24</f>
        <v>-9339996.9882619977</v>
      </c>
      <c r="G24" s="1">
        <f>G20/G22</f>
        <v>-6219197.1793429432</v>
      </c>
      <c r="H24" s="1">
        <f>H20/H22</f>
        <v>-3120799.8089190535</v>
      </c>
      <c r="I24" s="10"/>
    </row>
    <row r="25" spans="1:9" ht="15.75" thickTop="1"/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104"/>
  <sheetViews>
    <sheetView workbookViewId="0">
      <pane xSplit="2" ySplit="9" topLeftCell="C10" activePane="bottomRight" state="frozen"/>
      <selection activeCell="A34" sqref="A34"/>
      <selection pane="topRight" activeCell="A34" sqref="A34"/>
      <selection pane="bottomLeft" activeCell="A34" sqref="A34"/>
      <selection pane="bottomRight" activeCell="C10" sqref="C10"/>
    </sheetView>
  </sheetViews>
  <sheetFormatPr defaultRowHeight="12.75"/>
  <cols>
    <col min="1" max="1" width="5" bestFit="1" customWidth="1"/>
    <col min="2" max="2" width="6.42578125" bestFit="1" customWidth="1"/>
    <col min="3" max="3" width="12.7109375" bestFit="1" customWidth="1"/>
    <col min="4" max="4" width="9.140625" bestFit="1" customWidth="1"/>
    <col min="5" max="5" width="12.7109375" bestFit="1" customWidth="1"/>
    <col min="6" max="7" width="11.140625" bestFit="1" customWidth="1"/>
    <col min="8" max="8" width="9.140625" bestFit="1" customWidth="1"/>
    <col min="9" max="9" width="11.140625" bestFit="1" customWidth="1"/>
    <col min="10" max="10" width="9.140625" bestFit="1" customWidth="1"/>
    <col min="11" max="11" width="11.140625" bestFit="1" customWidth="1"/>
    <col min="12" max="12" width="10.140625" bestFit="1" customWidth="1"/>
    <col min="13" max="13" width="11.140625" bestFit="1" customWidth="1"/>
    <col min="14" max="14" width="10.140625" bestFit="1" customWidth="1"/>
    <col min="15" max="15" width="11.140625" bestFit="1" customWidth="1"/>
    <col min="16" max="16" width="10.28515625" bestFit="1" customWidth="1"/>
    <col min="17" max="17" width="13.28515625" bestFit="1" customWidth="1"/>
    <col min="18" max="18" width="12.7109375" bestFit="1" customWidth="1"/>
    <col min="19" max="19" width="10.140625" bestFit="1" customWidth="1"/>
    <col min="20" max="20" width="9.140625" bestFit="1" customWidth="1"/>
    <col min="21" max="21" width="10.140625" bestFit="1" customWidth="1"/>
    <col min="22" max="22" width="9.140625" bestFit="1" customWidth="1"/>
    <col min="23" max="23" width="10.140625" bestFit="1" customWidth="1"/>
    <col min="24" max="25" width="9.140625" bestFit="1" customWidth="1"/>
    <col min="26" max="27" width="10.140625" bestFit="1" customWidth="1"/>
    <col min="28" max="28" width="9.140625" bestFit="1" customWidth="1"/>
    <col min="29" max="29" width="7.5703125" bestFit="1" customWidth="1"/>
    <col min="30" max="30" width="5.7109375" bestFit="1" customWidth="1"/>
    <col min="31" max="31" width="7.5703125" bestFit="1" customWidth="1"/>
    <col min="32" max="33" width="9.140625" bestFit="1" customWidth="1"/>
    <col min="34" max="38" width="7.5703125" bestFit="1" customWidth="1"/>
    <col min="39" max="39" width="5.7109375" bestFit="1" customWidth="1"/>
    <col min="40" max="40" width="12.7109375" bestFit="1" customWidth="1"/>
    <col min="41" max="41" width="9.140625" bestFit="1" customWidth="1"/>
    <col min="42" max="42" width="11.140625" bestFit="1" customWidth="1"/>
    <col min="43" max="43" width="10.140625" bestFit="1" customWidth="1"/>
    <col min="44" max="44" width="14.140625" bestFit="1" customWidth="1"/>
    <col min="45" max="45" width="10.140625" bestFit="1" customWidth="1"/>
  </cols>
  <sheetData>
    <row r="1" spans="1:19" ht="21">
      <c r="C1" s="276" t="str">
        <f>+A25</f>
        <v>As-Delivered Monthly Sales &amp; Transportation by Rate Schedule</v>
      </c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6"/>
      <c r="R1" s="276"/>
      <c r="S1" s="276"/>
    </row>
    <row r="2" spans="1:19" ht="21">
      <c r="C2" s="276" t="str">
        <f t="shared" ref="C2:C4" si="0">+A26</f>
        <v>F2018</v>
      </c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76"/>
      <c r="R2" s="276"/>
      <c r="S2" s="276"/>
    </row>
    <row r="3" spans="1:19" ht="21">
      <c r="C3" s="276" t="str">
        <f t="shared" si="0"/>
        <v>Monthly MWh Sales History and Projections, 2018 - 2023</v>
      </c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276"/>
      <c r="S3" s="276"/>
    </row>
    <row r="4" spans="1:19" ht="21">
      <c r="C4" s="276" t="str">
        <f t="shared" si="0"/>
        <v>(After DSM Program Impacts)</v>
      </c>
      <c r="D4" s="276"/>
      <c r="E4" s="276"/>
      <c r="F4" s="276"/>
      <c r="G4" s="276"/>
      <c r="H4" s="276"/>
      <c r="I4" s="276"/>
      <c r="J4" s="276"/>
      <c r="K4" s="276"/>
      <c r="L4" s="276"/>
      <c r="M4" s="276"/>
      <c r="N4" s="276"/>
      <c r="O4" s="276"/>
      <c r="P4" s="276"/>
      <c r="Q4" s="276"/>
      <c r="R4" s="276"/>
      <c r="S4" s="276"/>
    </row>
    <row r="5" spans="1:19" ht="21"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</row>
    <row r="6" spans="1:19" ht="21">
      <c r="C6" s="277"/>
      <c r="D6" s="277"/>
      <c r="E6" s="277"/>
      <c r="F6" s="277"/>
      <c r="G6" s="277"/>
      <c r="H6" s="277"/>
      <c r="I6" s="277"/>
      <c r="J6" s="277"/>
      <c r="K6" s="277"/>
      <c r="L6" s="277"/>
      <c r="M6" s="277"/>
      <c r="N6" s="277"/>
      <c r="O6" s="277"/>
      <c r="P6" s="277"/>
      <c r="Q6" s="277"/>
      <c r="R6" s="277"/>
      <c r="S6" s="277"/>
    </row>
    <row r="7" spans="1:19" ht="15">
      <c r="A7" s="91" t="s">
        <v>46</v>
      </c>
      <c r="B7" s="91" t="s">
        <v>47</v>
      </c>
      <c r="C7" s="85" t="s">
        <v>32</v>
      </c>
      <c r="D7" s="86" t="s">
        <v>51</v>
      </c>
      <c r="E7" s="86" t="s">
        <v>33</v>
      </c>
      <c r="F7" s="86" t="s">
        <v>34</v>
      </c>
      <c r="G7" s="86" t="s">
        <v>35</v>
      </c>
      <c r="H7" s="86" t="s">
        <v>36</v>
      </c>
      <c r="I7" s="86" t="s">
        <v>37</v>
      </c>
      <c r="J7" s="86" t="s">
        <v>38</v>
      </c>
      <c r="K7" s="86" t="s">
        <v>39</v>
      </c>
      <c r="L7" s="86" t="s">
        <v>40</v>
      </c>
      <c r="M7" s="86" t="s">
        <v>41</v>
      </c>
      <c r="N7" s="86" t="s">
        <v>42</v>
      </c>
      <c r="O7" s="86" t="s">
        <v>43</v>
      </c>
      <c r="P7" s="86" t="s">
        <v>29</v>
      </c>
      <c r="Q7" s="86" t="s">
        <v>44</v>
      </c>
      <c r="R7" s="85" t="s">
        <v>45</v>
      </c>
      <c r="S7" s="85" t="s">
        <v>52</v>
      </c>
    </row>
    <row r="8" spans="1:19" ht="15">
      <c r="A8" s="87"/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</row>
    <row r="9" spans="1:19">
      <c r="A9" s="92">
        <v>2018</v>
      </c>
      <c r="B9" s="121">
        <v>1</v>
      </c>
      <c r="C9" s="124">
        <f>SUM(E33)</f>
        <v>1157795337.5969999</v>
      </c>
      <c r="D9" s="102">
        <f>+F33</f>
        <v>242840</v>
      </c>
      <c r="E9" s="102">
        <f>SUM(G33,K33:L33,AB33)</f>
        <v>260443536.465</v>
      </c>
      <c r="F9" s="102">
        <f>SUM(I33,M33:N33,AC33)</f>
        <v>263352206.28200001</v>
      </c>
      <c r="G9" s="102">
        <f>SUM(J33,O33:P33)</f>
        <v>157160898.85500002</v>
      </c>
      <c r="H9" s="102">
        <f>+Q33</f>
        <v>279752.00599999999</v>
      </c>
      <c r="I9" s="102">
        <f>SUM(H33,R33:S33)</f>
        <v>113043805.433</v>
      </c>
      <c r="J9" s="102">
        <f>+T33</f>
        <v>13938.75</v>
      </c>
      <c r="K9" s="102">
        <f>+W33</f>
        <v>13880017.316</v>
      </c>
      <c r="L9" s="102">
        <f>SUM(U33:V33)</f>
        <v>46297030.432000004</v>
      </c>
      <c r="M9" s="102">
        <f>SUM(X33:Y33)</f>
        <v>5120815.8890000004</v>
      </c>
      <c r="N9" s="102">
        <f>SUM(Z33:AA33)</f>
        <v>46966613.480999999</v>
      </c>
      <c r="O9" s="102">
        <f>SUM(C33,AD33:AM33)</f>
        <v>6128300.7930000005</v>
      </c>
      <c r="P9" s="102">
        <f>+D33</f>
        <v>948926.96100000001</v>
      </c>
      <c r="Q9" s="102">
        <f>SUM(AO33:AQ33)</f>
        <v>177463395.02600002</v>
      </c>
      <c r="R9" s="102">
        <f>SUM(C9:Q9)</f>
        <v>2249137415.2859998</v>
      </c>
      <c r="S9" s="125">
        <f>+AR33-R9</f>
        <v>0</v>
      </c>
    </row>
    <row r="10" spans="1:19">
      <c r="A10" s="93"/>
      <c r="B10" s="122">
        <v>2</v>
      </c>
      <c r="C10" s="126">
        <f t="shared" ref="C10:C20" si="1">SUM(E34)</f>
        <v>1049756323.918</v>
      </c>
      <c r="D10" s="104">
        <f t="shared" ref="D10:D20" si="2">+F34</f>
        <v>208073.79300000001</v>
      </c>
      <c r="E10" s="104">
        <f t="shared" ref="E10:E20" si="3">SUM(G34,K34:L34,AB34)</f>
        <v>233392721.46900001</v>
      </c>
      <c r="F10" s="104">
        <f t="shared" ref="F10:F20" si="4">SUM(I34,M34:N34,AC34)</f>
        <v>244685211.36199999</v>
      </c>
      <c r="G10" s="104">
        <f t="shared" ref="G10:G20" si="5">SUM(J34,O34:P34)</f>
        <v>142390586.00600001</v>
      </c>
      <c r="H10" s="104">
        <f t="shared" ref="H10:H20" si="6">+Q34</f>
        <v>256268.68700000001</v>
      </c>
      <c r="I10" s="104">
        <f t="shared" ref="I10:I20" si="7">SUM(H34,R34:S34)</f>
        <v>103725784.76699999</v>
      </c>
      <c r="J10" s="104">
        <f t="shared" ref="J10:J20" si="8">+T34</f>
        <v>12208</v>
      </c>
      <c r="K10" s="104">
        <f t="shared" ref="K10:K20" si="9">+W34</f>
        <v>13457506.797</v>
      </c>
      <c r="L10" s="104">
        <f t="shared" ref="L10:L20" si="10">SUM(U34:V34)</f>
        <v>42818000.738000005</v>
      </c>
      <c r="M10" s="104">
        <f t="shared" ref="M10:M20" si="11">SUM(X34:Y34)</f>
        <v>6675800.8329999996</v>
      </c>
      <c r="N10" s="104">
        <f t="shared" ref="N10:N20" si="12">SUM(Z34:AA34)</f>
        <v>41631916.620999999</v>
      </c>
      <c r="O10" s="104">
        <f t="shared" ref="O10:O20" si="13">SUM(C34,AD34:AM34)</f>
        <v>5403142.6279999996</v>
      </c>
      <c r="P10" s="104">
        <f t="shared" ref="P10:P20" si="14">+D34</f>
        <v>862119.03200000001</v>
      </c>
      <c r="Q10" s="104">
        <f t="shared" ref="Q10:Q20" si="15">SUM(AO34:AQ34)</f>
        <v>159944766.20200002</v>
      </c>
      <c r="R10" s="104">
        <f t="shared" ref="R10:R20" si="16">SUM(C10:Q10)</f>
        <v>2045220430.8530002</v>
      </c>
      <c r="S10" s="127">
        <f t="shared" ref="S10:S20" si="17">+AR34-R10</f>
        <v>0</v>
      </c>
    </row>
    <row r="11" spans="1:19">
      <c r="A11" s="93"/>
      <c r="B11" s="122">
        <v>3</v>
      </c>
      <c r="C11" s="126">
        <f t="shared" si="1"/>
        <v>1043234859.2855238</v>
      </c>
      <c r="D11" s="104">
        <f t="shared" si="2"/>
        <v>211140.71447616356</v>
      </c>
      <c r="E11" s="104">
        <f t="shared" si="3"/>
        <v>248144652.82929641</v>
      </c>
      <c r="F11" s="104">
        <f t="shared" si="4"/>
        <v>268499304.13211995</v>
      </c>
      <c r="G11" s="104">
        <f t="shared" si="5"/>
        <v>158758819.81641352</v>
      </c>
      <c r="H11" s="104">
        <f t="shared" si="6"/>
        <v>279040.32589984144</v>
      </c>
      <c r="I11" s="104">
        <f t="shared" si="7"/>
        <v>114225265.98985443</v>
      </c>
      <c r="J11" s="104">
        <f t="shared" si="8"/>
        <v>4022.0278266770142</v>
      </c>
      <c r="K11" s="104">
        <f t="shared" si="9"/>
        <v>13597350.323316861</v>
      </c>
      <c r="L11" s="104">
        <f t="shared" si="10"/>
        <v>46963079.888377413</v>
      </c>
      <c r="M11" s="104">
        <f t="shared" si="11"/>
        <v>7745182.6931211213</v>
      </c>
      <c r="N11" s="104">
        <f t="shared" si="12"/>
        <v>46023128.778817177</v>
      </c>
      <c r="O11" s="104">
        <f t="shared" si="13"/>
        <v>6178153.1949566659</v>
      </c>
      <c r="P11" s="104">
        <f t="shared" si="14"/>
        <v>814000</v>
      </c>
      <c r="Q11" s="104">
        <f t="shared" si="15"/>
        <v>170311999.99999997</v>
      </c>
      <c r="R11" s="104">
        <f t="shared" si="16"/>
        <v>2124990000</v>
      </c>
      <c r="S11" s="127">
        <f t="shared" si="17"/>
        <v>0</v>
      </c>
    </row>
    <row r="12" spans="1:19">
      <c r="A12" s="93"/>
      <c r="B12" s="122">
        <v>4</v>
      </c>
      <c r="C12" s="126">
        <f t="shared" si="1"/>
        <v>862446901.36074638</v>
      </c>
      <c r="D12" s="104">
        <f t="shared" si="2"/>
        <v>168098.6392536042</v>
      </c>
      <c r="E12" s="104">
        <f t="shared" si="3"/>
        <v>232117714.36336452</v>
      </c>
      <c r="F12" s="104">
        <f t="shared" si="4"/>
        <v>244456808.98502246</v>
      </c>
      <c r="G12" s="104">
        <f t="shared" si="5"/>
        <v>147100933.88194954</v>
      </c>
      <c r="H12" s="104">
        <f t="shared" si="6"/>
        <v>571930.54682678869</v>
      </c>
      <c r="I12" s="104">
        <f t="shared" si="7"/>
        <v>105868379.61669141</v>
      </c>
      <c r="J12" s="104">
        <f t="shared" si="8"/>
        <v>409286.94248400262</v>
      </c>
      <c r="K12" s="104">
        <f t="shared" si="9"/>
        <v>9356115.5726861358</v>
      </c>
      <c r="L12" s="104">
        <f t="shared" si="10"/>
        <v>46151759.729777291</v>
      </c>
      <c r="M12" s="104">
        <f t="shared" si="11"/>
        <v>5426265.6640269021</v>
      </c>
      <c r="N12" s="104">
        <f t="shared" si="12"/>
        <v>44512174.728222676</v>
      </c>
      <c r="O12" s="104">
        <f t="shared" si="13"/>
        <v>5683629.9689481929</v>
      </c>
      <c r="P12" s="104">
        <f t="shared" si="14"/>
        <v>591000</v>
      </c>
      <c r="Q12" s="104">
        <f t="shared" si="15"/>
        <v>169644000.00000003</v>
      </c>
      <c r="R12" s="104">
        <f t="shared" si="16"/>
        <v>1874505000</v>
      </c>
      <c r="S12" s="127">
        <f t="shared" si="17"/>
        <v>0</v>
      </c>
    </row>
    <row r="13" spans="1:19">
      <c r="A13" s="93"/>
      <c r="B13" s="122">
        <v>5</v>
      </c>
      <c r="C13" s="126">
        <f t="shared" si="1"/>
        <v>738164864.71140289</v>
      </c>
      <c r="D13" s="104">
        <f t="shared" si="2"/>
        <v>166135.28859708586</v>
      </c>
      <c r="E13" s="104">
        <f t="shared" si="3"/>
        <v>220308287.86837342</v>
      </c>
      <c r="F13" s="104">
        <f t="shared" si="4"/>
        <v>240320487.56863636</v>
      </c>
      <c r="G13" s="104">
        <f t="shared" si="5"/>
        <v>150703736.64975452</v>
      </c>
      <c r="H13" s="104">
        <f t="shared" si="6"/>
        <v>1438673.2049265574</v>
      </c>
      <c r="I13" s="104">
        <f t="shared" si="7"/>
        <v>111499540.59667802</v>
      </c>
      <c r="J13" s="104">
        <f t="shared" si="8"/>
        <v>710369.75253376621</v>
      </c>
      <c r="K13" s="104">
        <f t="shared" si="9"/>
        <v>8000308.3726007082</v>
      </c>
      <c r="L13" s="104">
        <f t="shared" si="10"/>
        <v>48028318.035143577</v>
      </c>
      <c r="M13" s="104">
        <f t="shared" si="11"/>
        <v>5399229.7127785105</v>
      </c>
      <c r="N13" s="104">
        <f t="shared" si="12"/>
        <v>45004042.309713572</v>
      </c>
      <c r="O13" s="104">
        <f t="shared" si="13"/>
        <v>6063005.9288608441</v>
      </c>
      <c r="P13" s="104">
        <f t="shared" si="14"/>
        <v>456999.99999999994</v>
      </c>
      <c r="Q13" s="104">
        <f t="shared" si="15"/>
        <v>169585000</v>
      </c>
      <c r="R13" s="104">
        <f t="shared" si="16"/>
        <v>1745849000</v>
      </c>
      <c r="S13" s="127">
        <f t="shared" si="17"/>
        <v>0</v>
      </c>
    </row>
    <row r="14" spans="1:19">
      <c r="A14" s="93"/>
      <c r="B14" s="122">
        <v>6</v>
      </c>
      <c r="C14" s="126">
        <f t="shared" si="1"/>
        <v>682053315.02451575</v>
      </c>
      <c r="D14" s="104">
        <f t="shared" si="2"/>
        <v>187684.97548416149</v>
      </c>
      <c r="E14" s="104">
        <f t="shared" si="3"/>
        <v>219806064.99671993</v>
      </c>
      <c r="F14" s="104">
        <f t="shared" si="4"/>
        <v>242522490.16005978</v>
      </c>
      <c r="G14" s="104">
        <f t="shared" si="5"/>
        <v>151966172.98157537</v>
      </c>
      <c r="H14" s="104">
        <f t="shared" si="6"/>
        <v>2111153.9848913671</v>
      </c>
      <c r="I14" s="104">
        <f t="shared" si="7"/>
        <v>112361693.452822</v>
      </c>
      <c r="J14" s="104">
        <f t="shared" si="8"/>
        <v>746233.37184777588</v>
      </c>
      <c r="K14" s="104">
        <f t="shared" si="9"/>
        <v>6606046.7732571773</v>
      </c>
      <c r="L14" s="104">
        <f t="shared" si="10"/>
        <v>48676363.45438657</v>
      </c>
      <c r="M14" s="104">
        <f t="shared" si="11"/>
        <v>6459642.6128422609</v>
      </c>
      <c r="N14" s="104">
        <f t="shared" si="12"/>
        <v>46854768.061474048</v>
      </c>
      <c r="O14" s="104">
        <f t="shared" si="13"/>
        <v>6157370.1501236176</v>
      </c>
      <c r="P14" s="104">
        <f t="shared" si="14"/>
        <v>356000</v>
      </c>
      <c r="Q14" s="104">
        <f t="shared" si="15"/>
        <v>169575000</v>
      </c>
      <c r="R14" s="104">
        <f t="shared" si="16"/>
        <v>1696439999.9999998</v>
      </c>
      <c r="S14" s="127">
        <f t="shared" si="17"/>
        <v>0</v>
      </c>
    </row>
    <row r="15" spans="1:19">
      <c r="A15" s="93"/>
      <c r="B15" s="122">
        <v>7</v>
      </c>
      <c r="C15" s="126">
        <f t="shared" si="1"/>
        <v>693167536.73996711</v>
      </c>
      <c r="D15" s="104">
        <f t="shared" si="2"/>
        <v>209463.26003292241</v>
      </c>
      <c r="E15" s="104">
        <f t="shared" si="3"/>
        <v>235099259.30644822</v>
      </c>
      <c r="F15" s="104">
        <f t="shared" si="4"/>
        <v>255615484.64174885</v>
      </c>
      <c r="G15" s="104">
        <f t="shared" si="5"/>
        <v>162406160.64259437</v>
      </c>
      <c r="H15" s="104">
        <f t="shared" si="6"/>
        <v>3488708.4431873248</v>
      </c>
      <c r="I15" s="104">
        <f t="shared" si="7"/>
        <v>114219663.42314887</v>
      </c>
      <c r="J15" s="104">
        <f t="shared" si="8"/>
        <v>1011847.9820665488</v>
      </c>
      <c r="K15" s="104">
        <f t="shared" si="9"/>
        <v>5071929.3549880516</v>
      </c>
      <c r="L15" s="104">
        <f t="shared" si="10"/>
        <v>52208176.552991167</v>
      </c>
      <c r="M15" s="104">
        <f t="shared" si="11"/>
        <v>6731870.8693763837</v>
      </c>
      <c r="N15" s="104">
        <f t="shared" si="12"/>
        <v>50662322.931910142</v>
      </c>
      <c r="O15" s="104">
        <f t="shared" si="13"/>
        <v>5885575.8515402656</v>
      </c>
      <c r="P15" s="104">
        <f t="shared" si="14"/>
        <v>314000</v>
      </c>
      <c r="Q15" s="104">
        <f t="shared" si="15"/>
        <v>169505999.99999997</v>
      </c>
      <c r="R15" s="104">
        <f t="shared" si="16"/>
        <v>1755598000.0000002</v>
      </c>
      <c r="S15" s="127">
        <f t="shared" si="17"/>
        <v>0</v>
      </c>
    </row>
    <row r="16" spans="1:19">
      <c r="A16" s="93"/>
      <c r="B16" s="122">
        <v>8</v>
      </c>
      <c r="C16" s="126">
        <f t="shared" si="1"/>
        <v>683447919.84570718</v>
      </c>
      <c r="D16" s="104">
        <f t="shared" si="2"/>
        <v>200080.15429279712</v>
      </c>
      <c r="E16" s="104">
        <f t="shared" si="3"/>
        <v>239498958.84520558</v>
      </c>
      <c r="F16" s="104">
        <f t="shared" si="4"/>
        <v>263633805.95185664</v>
      </c>
      <c r="G16" s="104">
        <f t="shared" si="5"/>
        <v>166650540.25676376</v>
      </c>
      <c r="H16" s="104">
        <f t="shared" si="6"/>
        <v>3658365.5382314399</v>
      </c>
      <c r="I16" s="104">
        <f t="shared" si="7"/>
        <v>116959077.34935598</v>
      </c>
      <c r="J16" s="104">
        <f t="shared" si="8"/>
        <v>943769.67287879332</v>
      </c>
      <c r="K16" s="104">
        <f t="shared" si="9"/>
        <v>5901701.6839531707</v>
      </c>
      <c r="L16" s="104">
        <f t="shared" si="10"/>
        <v>53480792.664548486</v>
      </c>
      <c r="M16" s="104">
        <f t="shared" si="11"/>
        <v>6538567.917238649</v>
      </c>
      <c r="N16" s="104">
        <f t="shared" si="12"/>
        <v>50609840.798518032</v>
      </c>
      <c r="O16" s="104">
        <f t="shared" si="13"/>
        <v>6003579.321449209</v>
      </c>
      <c r="P16" s="104">
        <f t="shared" si="14"/>
        <v>284000</v>
      </c>
      <c r="Q16" s="104">
        <f t="shared" si="15"/>
        <v>169474000</v>
      </c>
      <c r="R16" s="104">
        <f t="shared" si="16"/>
        <v>1767284999.9999995</v>
      </c>
      <c r="S16" s="127">
        <f t="shared" si="17"/>
        <v>0</v>
      </c>
    </row>
    <row r="17" spans="1:45">
      <c r="A17" s="93"/>
      <c r="B17" s="122">
        <v>9</v>
      </c>
      <c r="C17" s="126">
        <f t="shared" si="1"/>
        <v>680007293.28925467</v>
      </c>
      <c r="D17" s="104">
        <f t="shared" si="2"/>
        <v>174706.71074525616</v>
      </c>
      <c r="E17" s="104">
        <f t="shared" si="3"/>
        <v>223356640.31040975</v>
      </c>
      <c r="F17" s="104">
        <f t="shared" si="4"/>
        <v>247982333.54834956</v>
      </c>
      <c r="G17" s="104">
        <f t="shared" si="5"/>
        <v>155423429.44581255</v>
      </c>
      <c r="H17" s="104">
        <f t="shared" si="6"/>
        <v>1733959.0724106503</v>
      </c>
      <c r="I17" s="104">
        <f t="shared" si="7"/>
        <v>112412770.35307138</v>
      </c>
      <c r="J17" s="104">
        <f t="shared" si="8"/>
        <v>743170.61465786863</v>
      </c>
      <c r="K17" s="104">
        <f t="shared" si="9"/>
        <v>7739072.3465195419</v>
      </c>
      <c r="L17" s="104">
        <f t="shared" si="10"/>
        <v>49543299.155681439</v>
      </c>
      <c r="M17" s="104">
        <f t="shared" si="11"/>
        <v>6249899.3144250326</v>
      </c>
      <c r="N17" s="104">
        <f t="shared" si="12"/>
        <v>50384214.043276839</v>
      </c>
      <c r="O17" s="104">
        <f t="shared" si="13"/>
        <v>5793211.7953854129</v>
      </c>
      <c r="P17" s="104">
        <f t="shared" si="14"/>
        <v>324000</v>
      </c>
      <c r="Q17" s="104">
        <f t="shared" si="15"/>
        <v>169481000</v>
      </c>
      <c r="R17" s="104">
        <f t="shared" si="16"/>
        <v>1711348999.9999995</v>
      </c>
      <c r="S17" s="127">
        <f t="shared" si="17"/>
        <v>0</v>
      </c>
    </row>
    <row r="18" spans="1:45">
      <c r="A18" s="93"/>
      <c r="B18" s="122">
        <v>10</v>
      </c>
      <c r="C18" s="126">
        <f t="shared" si="1"/>
        <v>833549011.40555596</v>
      </c>
      <c r="D18" s="104">
        <f t="shared" si="2"/>
        <v>177988.59444400904</v>
      </c>
      <c r="E18" s="104">
        <f t="shared" si="3"/>
        <v>236945186.19675702</v>
      </c>
      <c r="F18" s="104">
        <f t="shared" si="4"/>
        <v>254110330.62818885</v>
      </c>
      <c r="G18" s="104">
        <f t="shared" si="5"/>
        <v>157844714.73048681</v>
      </c>
      <c r="H18" s="104">
        <f t="shared" si="6"/>
        <v>589888.61380378413</v>
      </c>
      <c r="I18" s="104">
        <f t="shared" si="7"/>
        <v>115820457.61335841</v>
      </c>
      <c r="J18" s="104">
        <f t="shared" si="8"/>
        <v>253303.33534863798</v>
      </c>
      <c r="K18" s="104">
        <f t="shared" si="9"/>
        <v>9439098.9961065333</v>
      </c>
      <c r="L18" s="104">
        <f t="shared" si="10"/>
        <v>49799046.842553332</v>
      </c>
      <c r="M18" s="104">
        <f t="shared" si="11"/>
        <v>7253936.2007612772</v>
      </c>
      <c r="N18" s="104">
        <f t="shared" si="12"/>
        <v>49733704.422235996</v>
      </c>
      <c r="O18" s="104">
        <f t="shared" si="13"/>
        <v>5879332.4203994535</v>
      </c>
      <c r="P18" s="104">
        <f t="shared" si="14"/>
        <v>483000</v>
      </c>
      <c r="Q18" s="104">
        <f t="shared" si="15"/>
        <v>169401000</v>
      </c>
      <c r="R18" s="104">
        <f t="shared" si="16"/>
        <v>1891280000.0000005</v>
      </c>
      <c r="S18" s="127">
        <f t="shared" si="17"/>
        <v>0</v>
      </c>
    </row>
    <row r="19" spans="1:45">
      <c r="A19" s="93"/>
      <c r="B19" s="122">
        <v>11</v>
      </c>
      <c r="C19" s="126">
        <f t="shared" si="1"/>
        <v>1026428323.3520823</v>
      </c>
      <c r="D19" s="104">
        <f t="shared" si="2"/>
        <v>196676.64791779069</v>
      </c>
      <c r="E19" s="104">
        <f t="shared" si="3"/>
        <v>257936038.21303189</v>
      </c>
      <c r="F19" s="104">
        <f t="shared" si="4"/>
        <v>261357082.51294476</v>
      </c>
      <c r="G19" s="104">
        <f t="shared" si="5"/>
        <v>154905899.24320105</v>
      </c>
      <c r="H19" s="104">
        <f t="shared" si="6"/>
        <v>318216.95321685012</v>
      </c>
      <c r="I19" s="104">
        <f t="shared" si="7"/>
        <v>113760352.37936813</v>
      </c>
      <c r="J19" s="104">
        <f t="shared" si="8"/>
        <v>56474.590136463106</v>
      </c>
      <c r="K19" s="104">
        <f t="shared" si="9"/>
        <v>11944641.518921588</v>
      </c>
      <c r="L19" s="104">
        <f t="shared" si="10"/>
        <v>47854887.687989302</v>
      </c>
      <c r="M19" s="104">
        <f t="shared" si="11"/>
        <v>6678221.4052974228</v>
      </c>
      <c r="N19" s="104">
        <f t="shared" si="12"/>
        <v>50337196.169845589</v>
      </c>
      <c r="O19" s="104">
        <f t="shared" si="13"/>
        <v>5976989.3260469344</v>
      </c>
      <c r="P19" s="104">
        <f t="shared" si="14"/>
        <v>697000</v>
      </c>
      <c r="Q19" s="104">
        <f t="shared" si="15"/>
        <v>169337000</v>
      </c>
      <c r="R19" s="104">
        <f t="shared" si="16"/>
        <v>2107784999.9999998</v>
      </c>
      <c r="S19" s="127">
        <f t="shared" si="17"/>
        <v>0</v>
      </c>
    </row>
    <row r="20" spans="1:45">
      <c r="A20" s="95"/>
      <c r="B20" s="123">
        <v>12</v>
      </c>
      <c r="C20" s="128">
        <f t="shared" si="1"/>
        <v>1300719475.3101647</v>
      </c>
      <c r="D20" s="116">
        <f t="shared" si="2"/>
        <v>257524.68983530992</v>
      </c>
      <c r="E20" s="116">
        <f t="shared" si="3"/>
        <v>285133390.55822617</v>
      </c>
      <c r="F20" s="116">
        <f t="shared" si="4"/>
        <v>280949394.17485183</v>
      </c>
      <c r="G20" s="116">
        <f t="shared" si="5"/>
        <v>161443080.58567795</v>
      </c>
      <c r="H20" s="116">
        <f t="shared" si="6"/>
        <v>330747.61641364993</v>
      </c>
      <c r="I20" s="116">
        <f t="shared" si="7"/>
        <v>119994423.85950005</v>
      </c>
      <c r="J20" s="116">
        <f t="shared" si="8"/>
        <v>4496.9220502037051</v>
      </c>
      <c r="K20" s="116">
        <f t="shared" si="9"/>
        <v>14884764.036484094</v>
      </c>
      <c r="L20" s="116">
        <f t="shared" si="10"/>
        <v>48848568.996891081</v>
      </c>
      <c r="M20" s="116">
        <f t="shared" si="11"/>
        <v>5912983.7311949804</v>
      </c>
      <c r="N20" s="116">
        <f t="shared" si="12"/>
        <v>51892840.254382774</v>
      </c>
      <c r="O20" s="116">
        <f t="shared" si="13"/>
        <v>5921309.2643272718</v>
      </c>
      <c r="P20" s="116">
        <f t="shared" si="14"/>
        <v>1016000.0000000001</v>
      </c>
      <c r="Q20" s="116">
        <f t="shared" si="15"/>
        <v>169287999.99999997</v>
      </c>
      <c r="R20" s="116">
        <f t="shared" si="16"/>
        <v>2446596999.9999995</v>
      </c>
      <c r="S20" s="129">
        <f t="shared" si="17"/>
        <v>0</v>
      </c>
    </row>
    <row r="25" spans="1:45" ht="21">
      <c r="A25" s="276" t="s">
        <v>31</v>
      </c>
      <c r="B25" s="276"/>
      <c r="C25" s="276"/>
      <c r="D25" s="276"/>
      <c r="E25" s="276"/>
      <c r="F25" s="276"/>
      <c r="G25" s="276"/>
      <c r="H25" s="276"/>
      <c r="I25" s="276"/>
      <c r="J25" s="276"/>
      <c r="K25" s="276"/>
      <c r="L25" s="276"/>
      <c r="M25" s="276"/>
      <c r="N25" s="276"/>
      <c r="O25" s="276"/>
      <c r="P25" s="276"/>
      <c r="Q25" s="276"/>
      <c r="R25" s="276"/>
      <c r="S25" s="276"/>
      <c r="T25" s="276"/>
      <c r="U25" s="276"/>
      <c r="V25" s="276"/>
      <c r="W25" s="276"/>
      <c r="X25" s="276"/>
      <c r="Y25" s="276"/>
      <c r="Z25" s="276"/>
      <c r="AA25" s="276"/>
      <c r="AB25" s="276"/>
      <c r="AC25" s="276"/>
      <c r="AD25" s="276"/>
      <c r="AE25" s="276"/>
      <c r="AF25" s="276"/>
      <c r="AG25" s="276"/>
      <c r="AH25" s="276"/>
      <c r="AI25" s="276"/>
      <c r="AJ25" s="276"/>
      <c r="AK25" s="276"/>
      <c r="AL25" s="276"/>
      <c r="AM25" s="276"/>
      <c r="AN25" s="276"/>
      <c r="AO25" s="276"/>
      <c r="AP25" s="276"/>
      <c r="AQ25" s="276"/>
      <c r="AR25" s="276"/>
      <c r="AS25" s="276"/>
    </row>
    <row r="26" spans="1:45" ht="21">
      <c r="A26" s="276" t="s">
        <v>117</v>
      </c>
      <c r="B26" s="276"/>
      <c r="C26" s="276"/>
      <c r="D26" s="276"/>
      <c r="E26" s="276"/>
      <c r="F26" s="276"/>
      <c r="G26" s="276"/>
      <c r="H26" s="276"/>
      <c r="I26" s="276"/>
      <c r="J26" s="276"/>
      <c r="K26" s="276"/>
      <c r="L26" s="276"/>
      <c r="M26" s="276"/>
      <c r="N26" s="276"/>
      <c r="O26" s="276"/>
      <c r="P26" s="276"/>
      <c r="Q26" s="276"/>
      <c r="R26" s="276"/>
      <c r="S26" s="276"/>
      <c r="T26" s="276"/>
      <c r="U26" s="276"/>
      <c r="V26" s="276"/>
      <c r="W26" s="276"/>
      <c r="X26" s="276"/>
      <c r="Y26" s="276"/>
      <c r="Z26" s="276"/>
      <c r="AA26" s="276"/>
      <c r="AB26" s="276"/>
      <c r="AC26" s="276"/>
      <c r="AD26" s="276"/>
      <c r="AE26" s="276"/>
      <c r="AF26" s="276"/>
      <c r="AG26" s="276"/>
      <c r="AH26" s="276"/>
      <c r="AI26" s="276"/>
      <c r="AJ26" s="276"/>
      <c r="AK26" s="276"/>
      <c r="AL26" s="276"/>
      <c r="AM26" s="276"/>
      <c r="AN26" s="276"/>
      <c r="AO26" s="276"/>
      <c r="AP26" s="276"/>
      <c r="AQ26" s="276"/>
      <c r="AR26" s="276"/>
      <c r="AS26" s="276"/>
    </row>
    <row r="27" spans="1:45" ht="21">
      <c r="A27" s="276" t="s">
        <v>73</v>
      </c>
      <c r="B27" s="276"/>
      <c r="C27" s="276"/>
      <c r="D27" s="276"/>
      <c r="E27" s="276"/>
      <c r="F27" s="276"/>
      <c r="G27" s="276"/>
      <c r="H27" s="276"/>
      <c r="I27" s="276"/>
      <c r="J27" s="276"/>
      <c r="K27" s="276"/>
      <c r="L27" s="276"/>
      <c r="M27" s="276"/>
      <c r="N27" s="276"/>
      <c r="O27" s="276"/>
      <c r="P27" s="276"/>
      <c r="Q27" s="276"/>
      <c r="R27" s="276"/>
      <c r="S27" s="276"/>
      <c r="T27" s="276"/>
      <c r="U27" s="276"/>
      <c r="V27" s="276"/>
      <c r="W27" s="276"/>
      <c r="X27" s="276"/>
      <c r="Y27" s="276"/>
      <c r="Z27" s="276"/>
      <c r="AA27" s="276"/>
      <c r="AB27" s="276"/>
      <c r="AC27" s="276"/>
      <c r="AD27" s="276"/>
      <c r="AE27" s="276"/>
      <c r="AF27" s="276"/>
      <c r="AG27" s="276"/>
      <c r="AH27" s="276"/>
      <c r="AI27" s="276"/>
      <c r="AJ27" s="276"/>
      <c r="AK27" s="276"/>
      <c r="AL27" s="276"/>
      <c r="AM27" s="276"/>
      <c r="AN27" s="276"/>
      <c r="AO27" s="276"/>
      <c r="AP27" s="276"/>
      <c r="AQ27" s="276"/>
      <c r="AR27" s="276"/>
      <c r="AS27" s="276"/>
    </row>
    <row r="28" spans="1:45" ht="21">
      <c r="A28" s="276" t="s">
        <v>50</v>
      </c>
      <c r="B28" s="276"/>
      <c r="C28" s="276"/>
      <c r="D28" s="276"/>
      <c r="E28" s="276"/>
      <c r="F28" s="276"/>
      <c r="G28" s="276"/>
      <c r="H28" s="276"/>
      <c r="I28" s="276"/>
      <c r="J28" s="276"/>
      <c r="K28" s="276"/>
      <c r="L28" s="276"/>
      <c r="M28" s="276"/>
      <c r="N28" s="276"/>
      <c r="O28" s="276"/>
      <c r="P28" s="276"/>
      <c r="Q28" s="276"/>
      <c r="R28" s="276"/>
      <c r="S28" s="276"/>
      <c r="T28" s="276"/>
      <c r="U28" s="276"/>
      <c r="V28" s="276"/>
      <c r="W28" s="276"/>
      <c r="X28" s="276"/>
      <c r="Y28" s="276"/>
      <c r="Z28" s="276"/>
      <c r="AA28" s="276"/>
      <c r="AB28" s="276"/>
      <c r="AC28" s="276"/>
      <c r="AD28" s="276"/>
      <c r="AE28" s="276"/>
      <c r="AF28" s="276"/>
      <c r="AG28" s="276"/>
      <c r="AH28" s="276"/>
      <c r="AI28" s="276"/>
      <c r="AJ28" s="276"/>
      <c r="AK28" s="276"/>
      <c r="AL28" s="276"/>
      <c r="AM28" s="276"/>
      <c r="AN28" s="276"/>
      <c r="AO28" s="276"/>
      <c r="AP28" s="276"/>
      <c r="AQ28" s="276"/>
      <c r="AR28" s="276"/>
      <c r="AS28" s="276"/>
    </row>
    <row r="29" spans="1:45" ht="21">
      <c r="A29" s="276"/>
      <c r="B29" s="276"/>
      <c r="C29" s="276"/>
      <c r="D29" s="276"/>
      <c r="E29" s="276"/>
      <c r="F29" s="276"/>
      <c r="G29" s="276"/>
      <c r="H29" s="276"/>
      <c r="I29" s="276"/>
      <c r="J29" s="276"/>
      <c r="K29" s="276"/>
      <c r="L29" s="276"/>
      <c r="M29" s="276"/>
      <c r="N29" s="276"/>
      <c r="O29" s="276"/>
      <c r="P29" s="276"/>
      <c r="Q29" s="276"/>
      <c r="R29" s="276"/>
      <c r="S29" s="276"/>
      <c r="T29" s="276"/>
      <c r="U29" s="276"/>
      <c r="V29" s="276"/>
      <c r="W29" s="276"/>
      <c r="X29" s="276"/>
      <c r="Y29" s="276"/>
      <c r="Z29" s="276"/>
      <c r="AA29" s="276"/>
      <c r="AB29" s="276"/>
      <c r="AC29" s="276"/>
      <c r="AD29" s="276"/>
      <c r="AE29" s="276"/>
      <c r="AF29" s="276"/>
      <c r="AG29" s="276"/>
      <c r="AH29" s="276"/>
      <c r="AI29" s="276"/>
      <c r="AJ29" s="276"/>
      <c r="AK29" s="276"/>
      <c r="AL29" s="276"/>
      <c r="AM29" s="276"/>
      <c r="AN29" s="276"/>
      <c r="AO29" s="276"/>
      <c r="AP29" s="276"/>
      <c r="AQ29" s="276"/>
      <c r="AR29" s="276"/>
      <c r="AS29" s="276"/>
    </row>
    <row r="30" spans="1:45">
      <c r="A30" s="97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</row>
    <row r="31" spans="1:45" ht="15">
      <c r="A31" s="91" t="s">
        <v>46</v>
      </c>
      <c r="B31" s="91" t="s">
        <v>47</v>
      </c>
      <c r="C31" s="91" t="s">
        <v>74</v>
      </c>
      <c r="D31" s="98" t="s">
        <v>75</v>
      </c>
      <c r="E31" s="98" t="s">
        <v>76</v>
      </c>
      <c r="F31" s="98" t="s">
        <v>77</v>
      </c>
      <c r="G31" s="98" t="s">
        <v>78</v>
      </c>
      <c r="H31" s="98" t="s">
        <v>79</v>
      </c>
      <c r="I31" s="98" t="s">
        <v>80</v>
      </c>
      <c r="J31" s="98" t="s">
        <v>81</v>
      </c>
      <c r="K31" s="98" t="s">
        <v>82</v>
      </c>
      <c r="L31" s="98" t="s">
        <v>83</v>
      </c>
      <c r="M31" s="98" t="s">
        <v>84</v>
      </c>
      <c r="N31" s="98" t="s">
        <v>85</v>
      </c>
      <c r="O31" s="98" t="s">
        <v>86</v>
      </c>
      <c r="P31" s="98" t="s">
        <v>87</v>
      </c>
      <c r="Q31" s="98" t="s">
        <v>88</v>
      </c>
      <c r="R31" s="98" t="s">
        <v>89</v>
      </c>
      <c r="S31" s="98" t="s">
        <v>90</v>
      </c>
      <c r="T31" s="98" t="s">
        <v>91</v>
      </c>
      <c r="U31" s="98" t="s">
        <v>92</v>
      </c>
      <c r="V31" s="98" t="s">
        <v>93</v>
      </c>
      <c r="W31" s="98" t="s">
        <v>94</v>
      </c>
      <c r="X31" s="98" t="s">
        <v>95</v>
      </c>
      <c r="Y31" s="98" t="s">
        <v>96</v>
      </c>
      <c r="Z31" s="98" t="s">
        <v>97</v>
      </c>
      <c r="AA31" s="98" t="s">
        <v>98</v>
      </c>
      <c r="AB31" s="98" t="s">
        <v>99</v>
      </c>
      <c r="AC31" s="98" t="s">
        <v>100</v>
      </c>
      <c r="AD31" s="98" t="s">
        <v>101</v>
      </c>
      <c r="AE31" s="98" t="s">
        <v>102</v>
      </c>
      <c r="AF31" s="98" t="s">
        <v>103</v>
      </c>
      <c r="AG31" s="98" t="s">
        <v>104</v>
      </c>
      <c r="AH31" s="98" t="s">
        <v>105</v>
      </c>
      <c r="AI31" s="98" t="s">
        <v>106</v>
      </c>
      <c r="AJ31" s="98" t="s">
        <v>107</v>
      </c>
      <c r="AK31" s="98" t="s">
        <v>108</v>
      </c>
      <c r="AL31" s="98" t="s">
        <v>109</v>
      </c>
      <c r="AM31" s="99" t="s">
        <v>110</v>
      </c>
      <c r="AN31" s="100" t="s">
        <v>111</v>
      </c>
      <c r="AO31" s="91" t="s">
        <v>112</v>
      </c>
      <c r="AP31" s="98" t="s">
        <v>113</v>
      </c>
      <c r="AQ31" s="99" t="s">
        <v>114</v>
      </c>
      <c r="AR31" s="100" t="s">
        <v>115</v>
      </c>
      <c r="AS31" s="100" t="s">
        <v>116</v>
      </c>
    </row>
    <row r="32" spans="1:45" ht="15">
      <c r="A32" s="117"/>
      <c r="B32" s="117"/>
      <c r="C32" s="117" t="s">
        <v>11</v>
      </c>
      <c r="D32" s="118" t="s">
        <v>12</v>
      </c>
      <c r="E32" s="118" t="s">
        <v>13</v>
      </c>
      <c r="F32" s="118" t="s">
        <v>14</v>
      </c>
      <c r="G32" s="118" t="s">
        <v>15</v>
      </c>
      <c r="H32" s="118" t="s">
        <v>16</v>
      </c>
      <c r="I32" s="118" t="s">
        <v>17</v>
      </c>
      <c r="J32" s="118" t="s">
        <v>57</v>
      </c>
      <c r="K32" s="118" t="s">
        <v>66</v>
      </c>
      <c r="L32" s="118" t="s">
        <v>118</v>
      </c>
      <c r="M32" s="118" t="s">
        <v>119</v>
      </c>
      <c r="N32" s="118" t="s">
        <v>120</v>
      </c>
      <c r="O32" s="118" t="s">
        <v>67</v>
      </c>
      <c r="P32" s="118" t="s">
        <v>121</v>
      </c>
      <c r="Q32" s="118" t="s">
        <v>68</v>
      </c>
      <c r="R32" s="118" t="s">
        <v>122</v>
      </c>
      <c r="S32" s="118" t="s">
        <v>123</v>
      </c>
      <c r="T32" s="118" t="s">
        <v>124</v>
      </c>
      <c r="U32" s="118" t="s">
        <v>125</v>
      </c>
      <c r="V32" s="118" t="s">
        <v>126</v>
      </c>
      <c r="W32" s="118" t="s">
        <v>127</v>
      </c>
      <c r="X32" s="118" t="s">
        <v>128</v>
      </c>
      <c r="Y32" s="118" t="s">
        <v>129</v>
      </c>
      <c r="Z32" s="118" t="s">
        <v>130</v>
      </c>
      <c r="AA32" s="118" t="s">
        <v>131</v>
      </c>
      <c r="AB32" s="118" t="s">
        <v>132</v>
      </c>
      <c r="AC32" s="118" t="s">
        <v>133</v>
      </c>
      <c r="AD32" s="118" t="s">
        <v>134</v>
      </c>
      <c r="AE32" s="118" t="s">
        <v>135</v>
      </c>
      <c r="AF32" s="118" t="s">
        <v>136</v>
      </c>
      <c r="AG32" s="118" t="s">
        <v>137</v>
      </c>
      <c r="AH32" s="118" t="s">
        <v>138</v>
      </c>
      <c r="AI32" s="118" t="s">
        <v>139</v>
      </c>
      <c r="AJ32" s="118" t="s">
        <v>140</v>
      </c>
      <c r="AK32" s="120" t="s">
        <v>141</v>
      </c>
      <c r="AL32" s="118" t="s">
        <v>142</v>
      </c>
      <c r="AM32" s="118" t="s">
        <v>143</v>
      </c>
      <c r="AN32" s="119"/>
      <c r="AO32" s="118"/>
      <c r="AP32" s="118"/>
      <c r="AQ32" s="118"/>
      <c r="AR32" s="119"/>
      <c r="AS32" s="119"/>
    </row>
    <row r="33" spans="1:45">
      <c r="A33" s="92">
        <v>2018</v>
      </c>
      <c r="B33" s="92">
        <v>1</v>
      </c>
      <c r="C33" s="101">
        <v>570.33299999999997</v>
      </c>
      <c r="D33" s="102">
        <v>948926.96100000001</v>
      </c>
      <c r="E33" s="102">
        <v>1157795337.5969999</v>
      </c>
      <c r="F33" s="102">
        <v>242840</v>
      </c>
      <c r="G33" s="102">
        <v>26364621.697999999</v>
      </c>
      <c r="H33" s="102">
        <v>2811987.014</v>
      </c>
      <c r="I33" s="102">
        <v>14067716.933</v>
      </c>
      <c r="J33" s="102">
        <v>1516806.6610000001</v>
      </c>
      <c r="K33" s="102">
        <v>224336622.71000001</v>
      </c>
      <c r="L33" s="102">
        <v>8396458.7750000004</v>
      </c>
      <c r="M33" s="102">
        <v>233438047.40000001</v>
      </c>
      <c r="N33" s="102">
        <v>15724749.4</v>
      </c>
      <c r="O33" s="102">
        <v>137461977.85100001</v>
      </c>
      <c r="P33" s="102">
        <v>18182114.342999998</v>
      </c>
      <c r="Q33" s="102">
        <v>279752.00599999999</v>
      </c>
      <c r="R33" s="102">
        <v>70268526.156000003</v>
      </c>
      <c r="S33" s="102">
        <v>39963292.262999997</v>
      </c>
      <c r="T33" s="102">
        <v>13938.75</v>
      </c>
      <c r="U33" s="102">
        <v>41540313.487000003</v>
      </c>
      <c r="V33" s="102">
        <v>4756716.9450000003</v>
      </c>
      <c r="W33" s="102">
        <v>13880017.316</v>
      </c>
      <c r="X33" s="102">
        <v>1729778.787</v>
      </c>
      <c r="Y33" s="102">
        <v>3391037.102</v>
      </c>
      <c r="Z33" s="102">
        <v>37098993.409999996</v>
      </c>
      <c r="AA33" s="102">
        <v>9867620.0710000005</v>
      </c>
      <c r="AB33" s="102">
        <v>1345833.2819999999</v>
      </c>
      <c r="AC33" s="102">
        <v>121692.549</v>
      </c>
      <c r="AD33" s="102">
        <v>4781.2489999999998</v>
      </c>
      <c r="AE33" s="102">
        <v>112107.79300000001</v>
      </c>
      <c r="AF33" s="102">
        <v>1184481.7960000001</v>
      </c>
      <c r="AG33" s="102">
        <v>3399187.3969999999</v>
      </c>
      <c r="AH33" s="102">
        <v>631618.46699999995</v>
      </c>
      <c r="AI33" s="102">
        <v>162794.65700000001</v>
      </c>
      <c r="AJ33" s="102">
        <v>154961.92499999999</v>
      </c>
      <c r="AK33" s="102">
        <v>282450.33199999999</v>
      </c>
      <c r="AL33" s="102">
        <v>188334.54800000001</v>
      </c>
      <c r="AM33" s="102">
        <v>7012.2960000000003</v>
      </c>
      <c r="AN33" s="88">
        <v>2071674020.2600005</v>
      </c>
      <c r="AO33" s="102">
        <v>6759403.6380000003</v>
      </c>
      <c r="AP33" s="102">
        <v>144056702.02900001</v>
      </c>
      <c r="AQ33" s="102">
        <v>26647289.359000001</v>
      </c>
      <c r="AR33" s="88">
        <v>2249137415.2860003</v>
      </c>
      <c r="AS33" s="88">
        <v>41321713.615640506</v>
      </c>
    </row>
    <row r="34" spans="1:45">
      <c r="A34" s="93"/>
      <c r="B34" s="94">
        <v>2</v>
      </c>
      <c r="C34" s="103">
        <v>555.41399999999999</v>
      </c>
      <c r="D34" s="104">
        <v>862119.03200000001</v>
      </c>
      <c r="E34" s="104">
        <v>1049756323.918</v>
      </c>
      <c r="F34" s="104">
        <v>208073.79300000001</v>
      </c>
      <c r="G34" s="104">
        <v>23733964.315000001</v>
      </c>
      <c r="H34" s="104">
        <v>2573574.2459999998</v>
      </c>
      <c r="I34" s="104">
        <v>12666545.169</v>
      </c>
      <c r="J34" s="104">
        <v>1398661.8049999999</v>
      </c>
      <c r="K34" s="104">
        <v>200844317.877</v>
      </c>
      <c r="L34" s="104">
        <v>7703852.9139999999</v>
      </c>
      <c r="M34" s="104">
        <v>217367912.53999999</v>
      </c>
      <c r="N34" s="104">
        <v>14546840.439999999</v>
      </c>
      <c r="O34" s="104">
        <v>124121555.906</v>
      </c>
      <c r="P34" s="104">
        <v>16870368.295000002</v>
      </c>
      <c r="Q34" s="104">
        <v>256268.68700000001</v>
      </c>
      <c r="R34" s="104">
        <v>64242691.82</v>
      </c>
      <c r="S34" s="104">
        <v>36909518.700999998</v>
      </c>
      <c r="T34" s="104">
        <v>12208</v>
      </c>
      <c r="U34" s="104">
        <v>38437924.453000002</v>
      </c>
      <c r="V34" s="104">
        <v>4380076.2850000001</v>
      </c>
      <c r="W34" s="104">
        <v>13457506.797</v>
      </c>
      <c r="X34" s="104">
        <v>1591113.6810000001</v>
      </c>
      <c r="Y34" s="104">
        <v>5084687.1519999998</v>
      </c>
      <c r="Z34" s="104">
        <v>32750781.688000001</v>
      </c>
      <c r="AA34" s="104">
        <v>8881134.9330000002</v>
      </c>
      <c r="AB34" s="104">
        <v>1110586.3629999999</v>
      </c>
      <c r="AC34" s="104">
        <v>103913.213</v>
      </c>
      <c r="AD34" s="104">
        <v>4200</v>
      </c>
      <c r="AE34" s="104">
        <v>103984.06600000001</v>
      </c>
      <c r="AF34" s="104">
        <v>1037446.2830000001</v>
      </c>
      <c r="AG34" s="104">
        <v>2997758.3139999998</v>
      </c>
      <c r="AH34" s="104">
        <v>554881.30700000003</v>
      </c>
      <c r="AI34" s="104">
        <v>146719.217</v>
      </c>
      <c r="AJ34" s="104">
        <v>140726.073</v>
      </c>
      <c r="AK34" s="104">
        <v>241023.46900000001</v>
      </c>
      <c r="AL34" s="104">
        <v>169447.58</v>
      </c>
      <c r="AM34" s="104">
        <v>6400.9049999999997</v>
      </c>
      <c r="AN34" s="89">
        <v>1885275664.6509998</v>
      </c>
      <c r="AO34" s="104">
        <v>6277773.1809999999</v>
      </c>
      <c r="AP34" s="104">
        <v>129245945.55700001</v>
      </c>
      <c r="AQ34" s="104">
        <v>24421047.464000002</v>
      </c>
      <c r="AR34" s="89">
        <v>2045220430.8529997</v>
      </c>
      <c r="AS34" s="89">
        <v>39231729.984894224</v>
      </c>
    </row>
    <row r="35" spans="1:45" ht="13.5" thickBot="1">
      <c r="A35" s="105"/>
      <c r="B35" s="106">
        <v>3</v>
      </c>
      <c r="C35" s="107">
        <v>667.86393402649242</v>
      </c>
      <c r="D35" s="108">
        <v>814000</v>
      </c>
      <c r="E35" s="108">
        <v>1043234859.2855238</v>
      </c>
      <c r="F35" s="108">
        <v>211140.71447616356</v>
      </c>
      <c r="G35" s="108">
        <v>24598525.34013899</v>
      </c>
      <c r="H35" s="108">
        <v>2709596.7874487736</v>
      </c>
      <c r="I35" s="108">
        <v>13366537.715815933</v>
      </c>
      <c r="J35" s="108">
        <v>1508238.5135250604</v>
      </c>
      <c r="K35" s="108">
        <v>214135884.48799202</v>
      </c>
      <c r="L35" s="108">
        <v>8259307.5207103491</v>
      </c>
      <c r="M35" s="108">
        <v>238957794.68394059</v>
      </c>
      <c r="N35" s="108">
        <v>16072288.926150976</v>
      </c>
      <c r="O35" s="108">
        <v>137841189.47386551</v>
      </c>
      <c r="P35" s="108">
        <v>19409391.829022955</v>
      </c>
      <c r="Q35" s="108">
        <v>279040.32589984144</v>
      </c>
      <c r="R35" s="108">
        <v>70714422.3358735</v>
      </c>
      <c r="S35" s="108">
        <v>40801246.866532147</v>
      </c>
      <c r="T35" s="108">
        <v>4022.0278266770142</v>
      </c>
      <c r="U35" s="108">
        <v>42185716.493599162</v>
      </c>
      <c r="V35" s="108">
        <v>4777363.3947782535</v>
      </c>
      <c r="W35" s="108">
        <v>13597350.323316861</v>
      </c>
      <c r="X35" s="108">
        <v>1804293.8260848692</v>
      </c>
      <c r="Y35" s="108">
        <v>5940888.8670362523</v>
      </c>
      <c r="Z35" s="108">
        <v>36002616.183048107</v>
      </c>
      <c r="AA35" s="108">
        <v>10020512.595769068</v>
      </c>
      <c r="AB35" s="108">
        <v>1150935.4804550514</v>
      </c>
      <c r="AC35" s="108">
        <v>102682.80621243696</v>
      </c>
      <c r="AD35" s="108">
        <v>4775.4936113880603</v>
      </c>
      <c r="AE35" s="108">
        <v>129113.9363220207</v>
      </c>
      <c r="AF35" s="108">
        <v>1173250.4881614596</v>
      </c>
      <c r="AG35" s="108">
        <v>3420778.5795295178</v>
      </c>
      <c r="AH35" s="108">
        <v>629342.67699084245</v>
      </c>
      <c r="AI35" s="108">
        <v>169017.53845795934</v>
      </c>
      <c r="AJ35" s="108">
        <v>161633.34436316817</v>
      </c>
      <c r="AK35" s="108">
        <v>288452.67478325852</v>
      </c>
      <c r="AL35" s="108">
        <v>193777.35094302153</v>
      </c>
      <c r="AM35" s="108">
        <v>7343.2478600032273</v>
      </c>
      <c r="AN35" s="109">
        <v>1954678000.0000002</v>
      </c>
      <c r="AO35" s="108">
        <v>6426953.1519497251</v>
      </c>
      <c r="AP35" s="108">
        <v>138165787.37717777</v>
      </c>
      <c r="AQ35" s="108">
        <v>25719259.470872469</v>
      </c>
      <c r="AR35" s="109">
        <v>2124990000.0000002</v>
      </c>
      <c r="AS35" s="109">
        <v>36762665.061184295</v>
      </c>
    </row>
    <row r="36" spans="1:45">
      <c r="A36" s="110"/>
      <c r="B36" s="111">
        <v>4</v>
      </c>
      <c r="C36" s="112">
        <v>579.53361637867999</v>
      </c>
      <c r="D36" s="113">
        <v>591000</v>
      </c>
      <c r="E36" s="113">
        <v>862446901.36074638</v>
      </c>
      <c r="F36" s="113">
        <v>168098.6392536042</v>
      </c>
      <c r="G36" s="113">
        <v>20314480.350858007</v>
      </c>
      <c r="H36" s="113">
        <v>2743122.1927501266</v>
      </c>
      <c r="I36" s="113">
        <v>11642100.642885538</v>
      </c>
      <c r="J36" s="113">
        <v>1376845.3826094074</v>
      </c>
      <c r="K36" s="113">
        <v>203249958.99144855</v>
      </c>
      <c r="L36" s="113">
        <v>7635999.2714214372</v>
      </c>
      <c r="M36" s="113">
        <v>217971790.8902593</v>
      </c>
      <c r="N36" s="113">
        <v>14774668.269428035</v>
      </c>
      <c r="O36" s="113">
        <v>127394675.23880063</v>
      </c>
      <c r="P36" s="113">
        <v>18329413.260539494</v>
      </c>
      <c r="Q36" s="113">
        <v>571930.54682678869</v>
      </c>
      <c r="R36" s="113">
        <v>64042222.425262503</v>
      </c>
      <c r="S36" s="113">
        <v>39083034.998678789</v>
      </c>
      <c r="T36" s="113">
        <v>409286.94248400262</v>
      </c>
      <c r="U36" s="113">
        <v>41664222.285870582</v>
      </c>
      <c r="V36" s="113">
        <v>4487537.4439067123</v>
      </c>
      <c r="W36" s="113">
        <v>9356115.5726861358</v>
      </c>
      <c r="X36" s="113">
        <v>1716087.2779671075</v>
      </c>
      <c r="Y36" s="113">
        <v>3710178.3860597946</v>
      </c>
      <c r="Z36" s="113">
        <v>34724006.358256958</v>
      </c>
      <c r="AA36" s="113">
        <v>9788168.3699657172</v>
      </c>
      <c r="AB36" s="113">
        <v>917275.74963654054</v>
      </c>
      <c r="AC36" s="113">
        <v>68249.182449579748</v>
      </c>
      <c r="AD36" s="113">
        <v>4647.5402403071939</v>
      </c>
      <c r="AE36" s="113">
        <v>156590.26501459649</v>
      </c>
      <c r="AF36" s="113">
        <v>1105851.1148421431</v>
      </c>
      <c r="AG36" s="113">
        <v>2942452.3359533125</v>
      </c>
      <c r="AH36" s="113">
        <v>561428.24204194522</v>
      </c>
      <c r="AI36" s="113">
        <v>162232.81799790321</v>
      </c>
      <c r="AJ36" s="113">
        <v>153211.44174191976</v>
      </c>
      <c r="AK36" s="113">
        <v>399926.03620519635</v>
      </c>
      <c r="AL36" s="113">
        <v>189207.23755835046</v>
      </c>
      <c r="AM36" s="113">
        <v>7503.4037361380497</v>
      </c>
      <c r="AN36" s="114">
        <v>1704861000</v>
      </c>
      <c r="AO36" s="113">
        <v>7121276.983144003</v>
      </c>
      <c r="AP36" s="113">
        <v>139738620.1504648</v>
      </c>
      <c r="AQ36" s="113">
        <v>22784102.866391201</v>
      </c>
      <c r="AR36" s="114">
        <v>1874505000</v>
      </c>
      <c r="AS36" s="114">
        <v>36798948.247195102</v>
      </c>
    </row>
    <row r="37" spans="1:45">
      <c r="A37" s="93"/>
      <c r="B37" s="94">
        <v>5</v>
      </c>
      <c r="C37" s="103">
        <v>622.048349868267</v>
      </c>
      <c r="D37" s="104">
        <v>456999.99999999994</v>
      </c>
      <c r="E37" s="104">
        <v>738164864.71140289</v>
      </c>
      <c r="F37" s="104">
        <v>166135.28859708586</v>
      </c>
      <c r="G37" s="104">
        <v>18399236.868517138</v>
      </c>
      <c r="H37" s="104">
        <v>2505059.0742500802</v>
      </c>
      <c r="I37" s="104">
        <v>10695362.70537024</v>
      </c>
      <c r="J37" s="104">
        <v>1271808.7860583689</v>
      </c>
      <c r="K37" s="104">
        <v>193461032.84421244</v>
      </c>
      <c r="L37" s="104">
        <v>7561143.5491122194</v>
      </c>
      <c r="M37" s="104">
        <v>214415249.23805377</v>
      </c>
      <c r="N37" s="104">
        <v>15144474.36184378</v>
      </c>
      <c r="O37" s="104">
        <v>129192313.45373181</v>
      </c>
      <c r="P37" s="104">
        <v>20239614.409964357</v>
      </c>
      <c r="Q37" s="104">
        <v>1438673.2049265574</v>
      </c>
      <c r="R37" s="104">
        <v>67421826.624067321</v>
      </c>
      <c r="S37" s="104">
        <v>41572654.89836061</v>
      </c>
      <c r="T37" s="104">
        <v>710369.75253376621</v>
      </c>
      <c r="U37" s="104">
        <v>42730200.857101865</v>
      </c>
      <c r="V37" s="104">
        <v>5298117.1780417142</v>
      </c>
      <c r="W37" s="104">
        <v>8000308.3726007082</v>
      </c>
      <c r="X37" s="104">
        <v>1505292.6282822043</v>
      </c>
      <c r="Y37" s="104">
        <v>3893937.0844963058</v>
      </c>
      <c r="Z37" s="104">
        <v>35042983.791532561</v>
      </c>
      <c r="AA37" s="104">
        <v>9961058.5181810148</v>
      </c>
      <c r="AB37" s="104">
        <v>886874.60653163132</v>
      </c>
      <c r="AC37" s="104">
        <v>65401.263368548251</v>
      </c>
      <c r="AD37" s="104">
        <v>5019.1897819815595</v>
      </c>
      <c r="AE37" s="104">
        <v>191479.95182874985</v>
      </c>
      <c r="AF37" s="104">
        <v>1189163.5081149014</v>
      </c>
      <c r="AG37" s="104">
        <v>3157568.7908353503</v>
      </c>
      <c r="AH37" s="104">
        <v>601854.7437275307</v>
      </c>
      <c r="AI37" s="104">
        <v>156824.90595247448</v>
      </c>
      <c r="AJ37" s="104">
        <v>148883.10405838417</v>
      </c>
      <c r="AK37" s="104">
        <v>419015.89746143809</v>
      </c>
      <c r="AL37" s="104">
        <v>185464.94211594944</v>
      </c>
      <c r="AM37" s="104">
        <v>7108.8466342174752</v>
      </c>
      <c r="AN37" s="89">
        <v>1576263999.9999993</v>
      </c>
      <c r="AO37" s="104">
        <v>6766554.9098388739</v>
      </c>
      <c r="AP37" s="104">
        <v>139965081.48113033</v>
      </c>
      <c r="AQ37" s="104">
        <v>22853363.609030794</v>
      </c>
      <c r="AR37" s="89">
        <v>1745848999.9999993</v>
      </c>
      <c r="AS37" s="89">
        <v>36285179.889925227</v>
      </c>
    </row>
    <row r="38" spans="1:45">
      <c r="A38" s="93"/>
      <c r="B38" s="94">
        <v>6</v>
      </c>
      <c r="C38" s="103">
        <v>624.6351814996865</v>
      </c>
      <c r="D38" s="104">
        <v>356000</v>
      </c>
      <c r="E38" s="104">
        <v>682053315.02451575</v>
      </c>
      <c r="F38" s="104">
        <v>187684.97548416149</v>
      </c>
      <c r="G38" s="104">
        <v>18543581.324536499</v>
      </c>
      <c r="H38" s="104">
        <v>2506790.2549956501</v>
      </c>
      <c r="I38" s="104">
        <v>10796024.988003563</v>
      </c>
      <c r="J38" s="104">
        <v>1402660.0682080328</v>
      </c>
      <c r="K38" s="104">
        <v>192852832.15509906</v>
      </c>
      <c r="L38" s="104">
        <v>7599048.3276770301</v>
      </c>
      <c r="M38" s="104">
        <v>216204111.8447462</v>
      </c>
      <c r="N38" s="104">
        <v>15454877.128990842</v>
      </c>
      <c r="O38" s="104">
        <v>130350785.10896197</v>
      </c>
      <c r="P38" s="104">
        <v>20212727.804405347</v>
      </c>
      <c r="Q38" s="104">
        <v>2111153.9848913671</v>
      </c>
      <c r="R38" s="104">
        <v>67687732.584529936</v>
      </c>
      <c r="S38" s="104">
        <v>42167170.613296427</v>
      </c>
      <c r="T38" s="104">
        <v>746233.37184777588</v>
      </c>
      <c r="U38" s="104">
        <v>43431098.548557542</v>
      </c>
      <c r="V38" s="104">
        <v>5245264.9058290273</v>
      </c>
      <c r="W38" s="104">
        <v>6606046.7732571773</v>
      </c>
      <c r="X38" s="104">
        <v>1718795.5600731056</v>
      </c>
      <c r="Y38" s="104">
        <v>4740847.0527691552</v>
      </c>
      <c r="Z38" s="104">
        <v>36463703.89444185</v>
      </c>
      <c r="AA38" s="104">
        <v>10391064.167032197</v>
      </c>
      <c r="AB38" s="104">
        <v>810603.18940733327</v>
      </c>
      <c r="AC38" s="104">
        <v>67476.19831920079</v>
      </c>
      <c r="AD38" s="104">
        <v>5283.0782325113823</v>
      </c>
      <c r="AE38" s="104">
        <v>187498.4999987898</v>
      </c>
      <c r="AF38" s="104">
        <v>1249472.316824198</v>
      </c>
      <c r="AG38" s="104">
        <v>3284792.2748702895</v>
      </c>
      <c r="AH38" s="104">
        <v>631958.98758853949</v>
      </c>
      <c r="AI38" s="104">
        <v>162036.50156943538</v>
      </c>
      <c r="AJ38" s="104">
        <v>152339.86662318691</v>
      </c>
      <c r="AK38" s="104">
        <v>285290.81957763783</v>
      </c>
      <c r="AL38" s="104">
        <v>190552.48621197074</v>
      </c>
      <c r="AM38" s="104">
        <v>7520.6834455599146</v>
      </c>
      <c r="AN38" s="89">
        <v>1526865000.0000005</v>
      </c>
      <c r="AO38" s="104">
        <v>6551137.8890099153</v>
      </c>
      <c r="AP38" s="104">
        <v>137534275.74024972</v>
      </c>
      <c r="AQ38" s="104">
        <v>25489586.370740354</v>
      </c>
      <c r="AR38" s="89">
        <v>1696440000.0000005</v>
      </c>
      <c r="AS38" s="89">
        <v>39291074.79616566</v>
      </c>
    </row>
    <row r="39" spans="1:45">
      <c r="A39" s="93"/>
      <c r="B39" s="94">
        <v>7</v>
      </c>
      <c r="C39" s="103">
        <v>614.9513062629627</v>
      </c>
      <c r="D39" s="104">
        <v>314000</v>
      </c>
      <c r="E39" s="104">
        <v>693167536.73996711</v>
      </c>
      <c r="F39" s="104">
        <v>209463.26003292241</v>
      </c>
      <c r="G39" s="104">
        <v>19314857.799371909</v>
      </c>
      <c r="H39" s="104">
        <v>2671863.9728550506</v>
      </c>
      <c r="I39" s="104">
        <v>11700902.685097033</v>
      </c>
      <c r="J39" s="104">
        <v>1840905.4433153821</v>
      </c>
      <c r="K39" s="104">
        <v>207271420.36391383</v>
      </c>
      <c r="L39" s="104">
        <v>7681322.9471984385</v>
      </c>
      <c r="M39" s="104">
        <v>228167782.10346791</v>
      </c>
      <c r="N39" s="104">
        <v>15671383.228830688</v>
      </c>
      <c r="O39" s="104">
        <v>140407845.24972036</v>
      </c>
      <c r="P39" s="104">
        <v>20157409.949558623</v>
      </c>
      <c r="Q39" s="104">
        <v>3488708.4431873248</v>
      </c>
      <c r="R39" s="104">
        <v>69486569.701694041</v>
      </c>
      <c r="S39" s="104">
        <v>42061229.748599783</v>
      </c>
      <c r="T39" s="104">
        <v>1011847.9820665488</v>
      </c>
      <c r="U39" s="104">
        <v>46418903.315445773</v>
      </c>
      <c r="V39" s="104">
        <v>5789273.2375453925</v>
      </c>
      <c r="W39" s="104">
        <v>5071929.3549880516</v>
      </c>
      <c r="X39" s="104">
        <v>1589276.6834411356</v>
      </c>
      <c r="Y39" s="104">
        <v>5142594.1859352477</v>
      </c>
      <c r="Z39" s="104">
        <v>38699536.229578309</v>
      </c>
      <c r="AA39" s="104">
        <v>11962786.702331837</v>
      </c>
      <c r="AB39" s="104">
        <v>831658.19596404803</v>
      </c>
      <c r="AC39" s="104">
        <v>75416.624353191743</v>
      </c>
      <c r="AD39" s="104">
        <v>4555.3366829535707</v>
      </c>
      <c r="AE39" s="104">
        <v>193359.41515771381</v>
      </c>
      <c r="AF39" s="104">
        <v>1180573.7851588228</v>
      </c>
      <c r="AG39" s="104">
        <v>3110330.9420226021</v>
      </c>
      <c r="AH39" s="104">
        <v>596830.88875739533</v>
      </c>
      <c r="AI39" s="104">
        <v>162923.63364144485</v>
      </c>
      <c r="AJ39" s="104">
        <v>154206.70827092708</v>
      </c>
      <c r="AK39" s="104">
        <v>285659.8605970089</v>
      </c>
      <c r="AL39" s="104">
        <v>189046.98645892023</v>
      </c>
      <c r="AM39" s="104">
        <v>7473.3434862144386</v>
      </c>
      <c r="AN39" s="89">
        <v>1586092000.0000005</v>
      </c>
      <c r="AO39" s="104">
        <v>6214616.4894412272</v>
      </c>
      <c r="AP39" s="104">
        <v>137833293.68104956</v>
      </c>
      <c r="AQ39" s="104">
        <v>25458089.82950921</v>
      </c>
      <c r="AR39" s="89">
        <v>1755598000.0000005</v>
      </c>
      <c r="AS39" s="89">
        <v>39147104.918130159</v>
      </c>
    </row>
    <row r="40" spans="1:45">
      <c r="A40" s="93"/>
      <c r="B40" s="94">
        <v>8</v>
      </c>
      <c r="C40" s="103">
        <v>576.51262536999468</v>
      </c>
      <c r="D40" s="104">
        <v>284000</v>
      </c>
      <c r="E40" s="104">
        <v>683447919.84570718</v>
      </c>
      <c r="F40" s="104">
        <v>200080.15429279712</v>
      </c>
      <c r="G40" s="104">
        <v>19664753.815310564</v>
      </c>
      <c r="H40" s="104">
        <v>2667350.042423076</v>
      </c>
      <c r="I40" s="104">
        <v>11962648.192050843</v>
      </c>
      <c r="J40" s="104">
        <v>1720792.1241402242</v>
      </c>
      <c r="K40" s="104">
        <v>210949735.83958277</v>
      </c>
      <c r="L40" s="104">
        <v>7965304.0606506625</v>
      </c>
      <c r="M40" s="104">
        <v>235167836.67188409</v>
      </c>
      <c r="N40" s="104">
        <v>16423627.094527159</v>
      </c>
      <c r="O40" s="104">
        <v>143473501.7461842</v>
      </c>
      <c r="P40" s="104">
        <v>21456246.386439338</v>
      </c>
      <c r="Q40" s="104">
        <v>3658365.5382314399</v>
      </c>
      <c r="R40" s="104">
        <v>70188070.433679059</v>
      </c>
      <c r="S40" s="104">
        <v>44103656.873253852</v>
      </c>
      <c r="T40" s="104">
        <v>943769.67287879332</v>
      </c>
      <c r="U40" s="104">
        <v>47980944.071278594</v>
      </c>
      <c r="V40" s="104">
        <v>5499848.5932698948</v>
      </c>
      <c r="W40" s="104">
        <v>5901701.6839531707</v>
      </c>
      <c r="X40" s="104">
        <v>1766136.5767234033</v>
      </c>
      <c r="Y40" s="104">
        <v>4772431.3405152457</v>
      </c>
      <c r="Z40" s="104">
        <v>39253955.147174172</v>
      </c>
      <c r="AA40" s="104">
        <v>11355885.651343856</v>
      </c>
      <c r="AB40" s="104">
        <v>919165.12966157193</v>
      </c>
      <c r="AC40" s="104">
        <v>79693.993394553749</v>
      </c>
      <c r="AD40" s="104">
        <v>5012.1620092947378</v>
      </c>
      <c r="AE40" s="104">
        <v>211539.47536051166</v>
      </c>
      <c r="AF40" s="104">
        <v>1206090.6144533036</v>
      </c>
      <c r="AG40" s="104">
        <v>3165980.5666992567</v>
      </c>
      <c r="AH40" s="104">
        <v>598209.92134142225</v>
      </c>
      <c r="AI40" s="104">
        <v>167096.23420928774</v>
      </c>
      <c r="AJ40" s="104">
        <v>157574.85764416208</v>
      </c>
      <c r="AK40" s="104">
        <v>287731.62445471575</v>
      </c>
      <c r="AL40" s="104">
        <v>195952.37423405709</v>
      </c>
      <c r="AM40" s="104">
        <v>7814.9784178279979</v>
      </c>
      <c r="AN40" s="89">
        <v>1597810999.9999993</v>
      </c>
      <c r="AO40" s="104">
        <v>6218942.9009554144</v>
      </c>
      <c r="AP40" s="104">
        <v>137773520.76838163</v>
      </c>
      <c r="AQ40" s="104">
        <v>25481536.330662962</v>
      </c>
      <c r="AR40" s="89">
        <v>1767284999.9999993</v>
      </c>
      <c r="AS40" s="89">
        <v>40590327.921282709</v>
      </c>
    </row>
    <row r="41" spans="1:45">
      <c r="A41" s="93"/>
      <c r="B41" s="94">
        <v>9</v>
      </c>
      <c r="C41" s="103">
        <v>585.99033455169513</v>
      </c>
      <c r="D41" s="104">
        <v>324000</v>
      </c>
      <c r="E41" s="104">
        <v>680007293.28925467</v>
      </c>
      <c r="F41" s="104">
        <v>174706.71074525616</v>
      </c>
      <c r="G41" s="104">
        <v>18977087.813821685</v>
      </c>
      <c r="H41" s="104">
        <v>2613412.5578822154</v>
      </c>
      <c r="I41" s="104">
        <v>11517034.953571472</v>
      </c>
      <c r="J41" s="104">
        <v>1449737.3940887488</v>
      </c>
      <c r="K41" s="104">
        <v>196128901.48566014</v>
      </c>
      <c r="L41" s="104">
        <v>7280108.3168658139</v>
      </c>
      <c r="M41" s="104">
        <v>221072172.67813388</v>
      </c>
      <c r="N41" s="104">
        <v>15318259.116812129</v>
      </c>
      <c r="O41" s="104">
        <v>133606947.50672905</v>
      </c>
      <c r="P41" s="104">
        <v>20366744.544994734</v>
      </c>
      <c r="Q41" s="104">
        <v>1733959.0724106503</v>
      </c>
      <c r="R41" s="104">
        <v>68819133.397793099</v>
      </c>
      <c r="S41" s="104">
        <v>40980224.397396058</v>
      </c>
      <c r="T41" s="104">
        <v>743170.61465786863</v>
      </c>
      <c r="U41" s="104">
        <v>43707277.10322009</v>
      </c>
      <c r="V41" s="104">
        <v>5836022.0524613466</v>
      </c>
      <c r="W41" s="104">
        <v>7739072.3465195419</v>
      </c>
      <c r="X41" s="104">
        <v>1933480.5974432116</v>
      </c>
      <c r="Y41" s="104">
        <v>4316418.7169818208</v>
      </c>
      <c r="Z41" s="104">
        <v>39890991.188788734</v>
      </c>
      <c r="AA41" s="104">
        <v>10493222.854488103</v>
      </c>
      <c r="AB41" s="104">
        <v>970542.69406215497</v>
      </c>
      <c r="AC41" s="104">
        <v>74866.79983208784</v>
      </c>
      <c r="AD41" s="104">
        <v>4617.8732259497574</v>
      </c>
      <c r="AE41" s="104">
        <v>186955.04188815752</v>
      </c>
      <c r="AF41" s="104">
        <v>1149708.9340117704</v>
      </c>
      <c r="AG41" s="104">
        <v>2975678.2656839183</v>
      </c>
      <c r="AH41" s="104">
        <v>570700.51454981416</v>
      </c>
      <c r="AI41" s="104">
        <v>165357.46212527007</v>
      </c>
      <c r="AJ41" s="104">
        <v>155381.69884559288</v>
      </c>
      <c r="AK41" s="104">
        <v>382343.88641159597</v>
      </c>
      <c r="AL41" s="104">
        <v>194335.82340300392</v>
      </c>
      <c r="AM41" s="104">
        <v>7546.3049057878961</v>
      </c>
      <c r="AN41" s="89">
        <v>1541868000</v>
      </c>
      <c r="AO41" s="104">
        <v>5931666.2211994957</v>
      </c>
      <c r="AP41" s="104">
        <v>136166743.46544814</v>
      </c>
      <c r="AQ41" s="104">
        <v>27382590.313352384</v>
      </c>
      <c r="AR41" s="89">
        <v>1711349000</v>
      </c>
      <c r="AS41" s="89">
        <v>39297393.04371243</v>
      </c>
    </row>
    <row r="42" spans="1:45">
      <c r="A42" s="93"/>
      <c r="B42" s="94">
        <v>10</v>
      </c>
      <c r="C42" s="103">
        <v>611.09663573188129</v>
      </c>
      <c r="D42" s="104">
        <v>483000</v>
      </c>
      <c r="E42" s="104">
        <v>833549011.40555596</v>
      </c>
      <c r="F42" s="104">
        <v>177988.59444400904</v>
      </c>
      <c r="G42" s="104">
        <v>20740557.535579998</v>
      </c>
      <c r="H42" s="104">
        <v>2780005.3493241728</v>
      </c>
      <c r="I42" s="104">
        <v>12810767.436272651</v>
      </c>
      <c r="J42" s="104">
        <v>1446951.9793610014</v>
      </c>
      <c r="K42" s="104">
        <v>207251646.0337466</v>
      </c>
      <c r="L42" s="104">
        <v>7809886.1109238081</v>
      </c>
      <c r="M42" s="104">
        <v>225288302.45485517</v>
      </c>
      <c r="N42" s="104">
        <v>15927808.955146482</v>
      </c>
      <c r="O42" s="104">
        <v>135653686.01449648</v>
      </c>
      <c r="P42" s="104">
        <v>20744076.736629337</v>
      </c>
      <c r="Q42" s="104">
        <v>589888.61380378413</v>
      </c>
      <c r="R42" s="104">
        <v>69957635.654310897</v>
      </c>
      <c r="S42" s="104">
        <v>43082816.609723352</v>
      </c>
      <c r="T42" s="104">
        <v>253303.33534863798</v>
      </c>
      <c r="U42" s="104">
        <v>44155721.83846347</v>
      </c>
      <c r="V42" s="104">
        <v>5643325.0040898621</v>
      </c>
      <c r="W42" s="104">
        <v>9439098.9961065333</v>
      </c>
      <c r="X42" s="104">
        <v>2295880.5815393217</v>
      </c>
      <c r="Y42" s="104">
        <v>4958055.6192219555</v>
      </c>
      <c r="Z42" s="104">
        <v>39186673.457970791</v>
      </c>
      <c r="AA42" s="104">
        <v>10547030.964265209</v>
      </c>
      <c r="AB42" s="104">
        <v>1143096.5165066167</v>
      </c>
      <c r="AC42" s="104">
        <v>83451.781914531632</v>
      </c>
      <c r="AD42" s="104">
        <v>4337.3570909812524</v>
      </c>
      <c r="AE42" s="104">
        <v>238589.48164585038</v>
      </c>
      <c r="AF42" s="104">
        <v>1148928.5531117676</v>
      </c>
      <c r="AG42" s="104">
        <v>2993736.7353645158</v>
      </c>
      <c r="AH42" s="104">
        <v>563769.01914560713</v>
      </c>
      <c r="AI42" s="104">
        <v>167321.50619693784</v>
      </c>
      <c r="AJ42" s="104">
        <v>156912.412506122</v>
      </c>
      <c r="AK42" s="104">
        <v>397479.45858439821</v>
      </c>
      <c r="AL42" s="104">
        <v>199861.36417746468</v>
      </c>
      <c r="AM42" s="104">
        <v>7785.4359400771291</v>
      </c>
      <c r="AN42" s="89">
        <v>1721879000</v>
      </c>
      <c r="AO42" s="104">
        <v>5512172.4172346946</v>
      </c>
      <c r="AP42" s="104">
        <v>135141311.6924153</v>
      </c>
      <c r="AQ42" s="104">
        <v>28747515.890349999</v>
      </c>
      <c r="AR42" s="89">
        <v>1891280000</v>
      </c>
      <c r="AS42" s="89">
        <v>37240915.379132897</v>
      </c>
    </row>
    <row r="43" spans="1:45">
      <c r="A43" s="93"/>
      <c r="B43" s="94">
        <v>11</v>
      </c>
      <c r="C43" s="103">
        <v>663.61007069809352</v>
      </c>
      <c r="D43" s="104">
        <v>697000</v>
      </c>
      <c r="E43" s="104">
        <v>1026428323.3520823</v>
      </c>
      <c r="F43" s="104">
        <v>196676.64791779069</v>
      </c>
      <c r="G43" s="104">
        <v>24278019.037358925</v>
      </c>
      <c r="H43" s="104">
        <v>3024771.5802035495</v>
      </c>
      <c r="I43" s="104">
        <v>13689702.838297395</v>
      </c>
      <c r="J43" s="104">
        <v>1595925.7411059139</v>
      </c>
      <c r="K43" s="104">
        <v>223934761.39233571</v>
      </c>
      <c r="L43" s="104">
        <v>8331132.0642225165</v>
      </c>
      <c r="M43" s="104">
        <v>232014721.984786</v>
      </c>
      <c r="N43" s="104">
        <v>15539051.133605905</v>
      </c>
      <c r="O43" s="104">
        <v>134240743.74911386</v>
      </c>
      <c r="P43" s="104">
        <v>19069229.752981275</v>
      </c>
      <c r="Q43" s="104">
        <v>318216.95321685012</v>
      </c>
      <c r="R43" s="104">
        <v>69671506.82580471</v>
      </c>
      <c r="S43" s="104">
        <v>41064073.973359868</v>
      </c>
      <c r="T43" s="104">
        <v>56474.590136463106</v>
      </c>
      <c r="U43" s="104">
        <v>42846982.183897488</v>
      </c>
      <c r="V43" s="104">
        <v>5007905.5040918151</v>
      </c>
      <c r="W43" s="104">
        <v>11944641.518921588</v>
      </c>
      <c r="X43" s="104">
        <v>2332369.1445410214</v>
      </c>
      <c r="Y43" s="104">
        <v>4345852.2607564013</v>
      </c>
      <c r="Z43" s="104">
        <v>40096440.858863398</v>
      </c>
      <c r="AA43" s="104">
        <v>10240755.310982188</v>
      </c>
      <c r="AB43" s="104">
        <v>1392125.7191147197</v>
      </c>
      <c r="AC43" s="104">
        <v>113606.55625545152</v>
      </c>
      <c r="AD43" s="104">
        <v>4877.7082279170718</v>
      </c>
      <c r="AE43" s="104">
        <v>222587.08083835678</v>
      </c>
      <c r="AF43" s="104">
        <v>1215695.6392653221</v>
      </c>
      <c r="AG43" s="104">
        <v>3148308.4644733053</v>
      </c>
      <c r="AH43" s="104">
        <v>589339.59309184039</v>
      </c>
      <c r="AI43" s="104">
        <v>160372.06060259102</v>
      </c>
      <c r="AJ43" s="104">
        <v>150979.57428890877</v>
      </c>
      <c r="AK43" s="104">
        <v>283795.62866238924</v>
      </c>
      <c r="AL43" s="104">
        <v>193106.36932612036</v>
      </c>
      <c r="AM43" s="104">
        <v>7263.5971994845177</v>
      </c>
      <c r="AN43" s="89">
        <v>1938447999.9999995</v>
      </c>
      <c r="AO43" s="104">
        <v>5311361.1675871536</v>
      </c>
      <c r="AP43" s="104">
        <v>136059837.38684073</v>
      </c>
      <c r="AQ43" s="104">
        <v>27965801.445572119</v>
      </c>
      <c r="AR43" s="89">
        <v>2107784999.9999995</v>
      </c>
      <c r="AS43" s="89">
        <v>37703277.896349885</v>
      </c>
    </row>
    <row r="44" spans="1:45">
      <c r="A44" s="95"/>
      <c r="B44" s="96">
        <v>12</v>
      </c>
      <c r="C44" s="115">
        <v>584.48838199830789</v>
      </c>
      <c r="D44" s="116">
        <v>1016000.0000000001</v>
      </c>
      <c r="E44" s="116">
        <v>1300719475.3101647</v>
      </c>
      <c r="F44" s="116">
        <v>257524.68983530992</v>
      </c>
      <c r="G44" s="116">
        <v>29042422.307348602</v>
      </c>
      <c r="H44" s="116">
        <v>3414373.7772393515</v>
      </c>
      <c r="I44" s="116">
        <v>15319471.556712458</v>
      </c>
      <c r="J44" s="116">
        <v>1795977.2568166303</v>
      </c>
      <c r="K44" s="116">
        <v>245989247.04999876</v>
      </c>
      <c r="L44" s="116">
        <v>8757492.1681687441</v>
      </c>
      <c r="M44" s="116">
        <v>249621353.70701125</v>
      </c>
      <c r="N44" s="116">
        <v>15895169.071623182</v>
      </c>
      <c r="O44" s="116">
        <v>141764104.7740238</v>
      </c>
      <c r="P44" s="116">
        <v>17882998.554837536</v>
      </c>
      <c r="Q44" s="116">
        <v>330747.61641364993</v>
      </c>
      <c r="R44" s="116">
        <v>75264694.131166056</v>
      </c>
      <c r="S44" s="116">
        <v>41315355.95109465</v>
      </c>
      <c r="T44" s="116">
        <v>4496.9220502037051</v>
      </c>
      <c r="U44" s="116">
        <v>44240448.672137745</v>
      </c>
      <c r="V44" s="116">
        <v>4608120.3247533329</v>
      </c>
      <c r="W44" s="116">
        <v>14884764.036484094</v>
      </c>
      <c r="X44" s="116">
        <v>1962371.2050354709</v>
      </c>
      <c r="Y44" s="116">
        <v>3950612.52615951</v>
      </c>
      <c r="Z44" s="116">
        <v>41888588.851019725</v>
      </c>
      <c r="AA44" s="116">
        <v>10004251.403363051</v>
      </c>
      <c r="AB44" s="116">
        <v>1344229.0327101026</v>
      </c>
      <c r="AC44" s="116">
        <v>113399.83950492917</v>
      </c>
      <c r="AD44" s="116">
        <v>4696.5121972611059</v>
      </c>
      <c r="AE44" s="116">
        <v>241291.1614845389</v>
      </c>
      <c r="AF44" s="116">
        <v>1171997.6501386699</v>
      </c>
      <c r="AG44" s="116">
        <v>2960866.8304014397</v>
      </c>
      <c r="AH44" s="116">
        <v>562371.44431914669</v>
      </c>
      <c r="AI44" s="116">
        <v>167210.0336237702</v>
      </c>
      <c r="AJ44" s="116">
        <v>157622.21525982156</v>
      </c>
      <c r="AK44" s="116">
        <v>444563.0408619137</v>
      </c>
      <c r="AL44" s="116">
        <v>202875.51277755358</v>
      </c>
      <c r="AM44" s="116">
        <v>7230.374881158612</v>
      </c>
      <c r="AN44" s="90">
        <v>2277309000.0000005</v>
      </c>
      <c r="AO44" s="116">
        <v>5199195.1691155983</v>
      </c>
      <c r="AP44" s="116">
        <v>137490076.88832647</v>
      </c>
      <c r="AQ44" s="116">
        <v>26598727.942557901</v>
      </c>
      <c r="AR44" s="90">
        <v>2446597000.0000005</v>
      </c>
      <c r="AS44" s="90">
        <v>39007316.103943937</v>
      </c>
    </row>
    <row r="45" spans="1:45">
      <c r="A45" s="92">
        <v>2019</v>
      </c>
      <c r="B45" s="92">
        <v>1</v>
      </c>
      <c r="C45" s="101">
        <v>586.20925204601849</v>
      </c>
      <c r="D45" s="102">
        <v>883000</v>
      </c>
      <c r="E45" s="102">
        <v>1259041236.2574518</v>
      </c>
      <c r="F45" s="102">
        <v>246763.74254819399</v>
      </c>
      <c r="G45" s="102">
        <v>28705035.019130263</v>
      </c>
      <c r="H45" s="102">
        <v>3505706.2417982067</v>
      </c>
      <c r="I45" s="102">
        <v>16323351.933456073</v>
      </c>
      <c r="J45" s="102">
        <v>1847412.4709986101</v>
      </c>
      <c r="K45" s="102">
        <v>255254595.06954047</v>
      </c>
      <c r="L45" s="102">
        <v>9956276.2694686335</v>
      </c>
      <c r="M45" s="102">
        <v>255659484.60162878</v>
      </c>
      <c r="N45" s="102">
        <v>17852629.299122993</v>
      </c>
      <c r="O45" s="102">
        <v>142973965.70689952</v>
      </c>
      <c r="P45" s="102">
        <v>19902555.220342811</v>
      </c>
      <c r="Q45" s="102">
        <v>315788.5348240076</v>
      </c>
      <c r="R45" s="102">
        <v>76302398.733366907</v>
      </c>
      <c r="S45" s="102">
        <v>46403958.384831436</v>
      </c>
      <c r="T45" s="102">
        <v>4087.3146850610569</v>
      </c>
      <c r="U45" s="102">
        <v>2719439.595675719</v>
      </c>
      <c r="V45" s="102">
        <v>5407683.2957852241</v>
      </c>
      <c r="W45" s="102">
        <v>16004158.587572709</v>
      </c>
      <c r="X45" s="102">
        <v>1804762.7837271909</v>
      </c>
      <c r="Y45" s="102">
        <v>4467143.1212358745</v>
      </c>
      <c r="Z45" s="102">
        <v>38583171.952107154</v>
      </c>
      <c r="AA45" s="102">
        <v>11051754.409213005</v>
      </c>
      <c r="AB45" s="102">
        <v>1302621.634382043</v>
      </c>
      <c r="AC45" s="102">
        <v>114674.13224155147</v>
      </c>
      <c r="AD45" s="102">
        <v>4727.0004089303447</v>
      </c>
      <c r="AE45" s="102">
        <v>234894.14798039943</v>
      </c>
      <c r="AF45" s="102">
        <v>1138013.7634041277</v>
      </c>
      <c r="AG45" s="102">
        <v>2979911.9269417701</v>
      </c>
      <c r="AH45" s="102">
        <v>558029.52789298084</v>
      </c>
      <c r="AI45" s="102">
        <v>166937.66489330141</v>
      </c>
      <c r="AJ45" s="102">
        <v>157708.29992196511</v>
      </c>
      <c r="AK45" s="102">
        <v>370541.65749614971</v>
      </c>
      <c r="AL45" s="102">
        <v>202178.2416272336</v>
      </c>
      <c r="AM45" s="102">
        <v>7817.2481467786638</v>
      </c>
      <c r="AN45" s="88">
        <v>2222455000</v>
      </c>
      <c r="AO45" s="102">
        <v>6185278.1736883279</v>
      </c>
      <c r="AP45" s="102">
        <v>136994976.98184752</v>
      </c>
      <c r="AQ45" s="102">
        <v>26095744.844464149</v>
      </c>
      <c r="AR45" s="88">
        <v>2391731000</v>
      </c>
      <c r="AS45" s="88">
        <v>40701887.911405884</v>
      </c>
    </row>
    <row r="46" spans="1:45">
      <c r="A46" s="93"/>
      <c r="B46" s="94">
        <v>2</v>
      </c>
      <c r="C46" s="103">
        <v>559.59805325510763</v>
      </c>
      <c r="D46" s="104">
        <v>816000</v>
      </c>
      <c r="E46" s="104">
        <v>1049780380.1846642</v>
      </c>
      <c r="F46" s="104">
        <v>183619.81533566411</v>
      </c>
      <c r="G46" s="104">
        <v>24700404.243787814</v>
      </c>
      <c r="H46" s="104">
        <v>3111333.8515849761</v>
      </c>
      <c r="I46" s="104">
        <v>13736020.264433455</v>
      </c>
      <c r="J46" s="104">
        <v>1575893.0816527314</v>
      </c>
      <c r="K46" s="104">
        <v>221861138.30639061</v>
      </c>
      <c r="L46" s="104">
        <v>8032246.7009127485</v>
      </c>
      <c r="M46" s="104">
        <v>235212825.50073975</v>
      </c>
      <c r="N46" s="104">
        <v>15016148.378482979</v>
      </c>
      <c r="O46" s="104">
        <v>131205991.10081756</v>
      </c>
      <c r="P46" s="104">
        <v>17448915.283833403</v>
      </c>
      <c r="Q46" s="104">
        <v>302219.51689467079</v>
      </c>
      <c r="R46" s="104">
        <v>70010441.626419425</v>
      </c>
      <c r="S46" s="104">
        <v>38603849.947068594</v>
      </c>
      <c r="T46" s="104">
        <v>3003.8684267077092</v>
      </c>
      <c r="U46" s="104">
        <v>4370812.9341378119</v>
      </c>
      <c r="V46" s="104">
        <v>4479351.5175016141</v>
      </c>
      <c r="W46" s="104">
        <v>13601617.77761017</v>
      </c>
      <c r="X46" s="104">
        <v>1647694.6689671334</v>
      </c>
      <c r="Y46" s="104">
        <v>5129202.7701413799</v>
      </c>
      <c r="Z46" s="104">
        <v>35403362.859379128</v>
      </c>
      <c r="AA46" s="104">
        <v>9399285.4020592701</v>
      </c>
      <c r="AB46" s="104">
        <v>1129816.1654120598</v>
      </c>
      <c r="AC46" s="104">
        <v>101169.13480717082</v>
      </c>
      <c r="AD46" s="104">
        <v>4572.9206303686751</v>
      </c>
      <c r="AE46" s="104">
        <v>242286.45899091655</v>
      </c>
      <c r="AF46" s="104">
        <v>1089979.4478816763</v>
      </c>
      <c r="AG46" s="104">
        <v>2815988.9923370848</v>
      </c>
      <c r="AH46" s="104">
        <v>534128.30276544089</v>
      </c>
      <c r="AI46" s="104">
        <v>155618.18772471035</v>
      </c>
      <c r="AJ46" s="104">
        <v>146324.75159049293</v>
      </c>
      <c r="AK46" s="104">
        <v>257498.97912202825</v>
      </c>
      <c r="AL46" s="104">
        <v>187840.40458331723</v>
      </c>
      <c r="AM46" s="104">
        <v>7457.0548596157905</v>
      </c>
      <c r="AN46" s="89">
        <v>1912304999.9999993</v>
      </c>
      <c r="AO46" s="104">
        <v>6212318.7363128038</v>
      </c>
      <c r="AP46" s="104">
        <v>136686964.64823565</v>
      </c>
      <c r="AQ46" s="104">
        <v>26505716.615451552</v>
      </c>
      <c r="AR46" s="89">
        <v>2081709999.9999993</v>
      </c>
      <c r="AS46" s="89">
        <v>38643254.0351208</v>
      </c>
    </row>
    <row r="47" spans="1:45">
      <c r="A47" s="93"/>
      <c r="B47" s="94">
        <v>3</v>
      </c>
      <c r="C47" s="103">
        <v>642.49075686488777</v>
      </c>
      <c r="D47" s="104">
        <v>814000</v>
      </c>
      <c r="E47" s="104">
        <v>1045223066.9354016</v>
      </c>
      <c r="F47" s="104">
        <v>189933.06459850891</v>
      </c>
      <c r="G47" s="104">
        <v>24947707.275992557</v>
      </c>
      <c r="H47" s="104">
        <v>3250078.6684244559</v>
      </c>
      <c r="I47" s="104">
        <v>14060191.284505326</v>
      </c>
      <c r="J47" s="104">
        <v>1676134.1539381316</v>
      </c>
      <c r="K47" s="104">
        <v>238543083.52022535</v>
      </c>
      <c r="L47" s="104">
        <v>9107396.0675751567</v>
      </c>
      <c r="M47" s="104">
        <v>241862081.28314069</v>
      </c>
      <c r="N47" s="104">
        <v>16748343.683228238</v>
      </c>
      <c r="O47" s="104">
        <v>141628370.81156856</v>
      </c>
      <c r="P47" s="104">
        <v>19737726.086208843</v>
      </c>
      <c r="Q47" s="104">
        <v>334979.19091726007</v>
      </c>
      <c r="R47" s="104">
        <v>75165680.923378497</v>
      </c>
      <c r="S47" s="104">
        <v>42820403.024472617</v>
      </c>
      <c r="T47" s="104">
        <v>6108.3200058093744</v>
      </c>
      <c r="U47" s="104">
        <v>7559224.8724903474</v>
      </c>
      <c r="V47" s="104">
        <v>5314140.310234651</v>
      </c>
      <c r="W47" s="104">
        <v>12832102.257441688</v>
      </c>
      <c r="X47" s="104">
        <v>1819647.7832092459</v>
      </c>
      <c r="Y47" s="104">
        <v>5535494.5249816692</v>
      </c>
      <c r="Z47" s="104">
        <v>40146672.291920766</v>
      </c>
      <c r="AA47" s="104">
        <v>10654496.303298807</v>
      </c>
      <c r="AB47" s="104">
        <v>1112705.2620050043</v>
      </c>
      <c r="AC47" s="104">
        <v>99113.122525051265</v>
      </c>
      <c r="AD47" s="104">
        <v>5243.9827138638329</v>
      </c>
      <c r="AE47" s="104">
        <v>269738.63733971107</v>
      </c>
      <c r="AF47" s="104">
        <v>1249567.7767315523</v>
      </c>
      <c r="AG47" s="104">
        <v>3211220.8519178242</v>
      </c>
      <c r="AH47" s="104">
        <v>609810.92352978932</v>
      </c>
      <c r="AI47" s="104">
        <v>176247.45831250603</v>
      </c>
      <c r="AJ47" s="104">
        <v>165322.07793304036</v>
      </c>
      <c r="AK47" s="104">
        <v>291956.95248033752</v>
      </c>
      <c r="AL47" s="104">
        <v>215058.42129174439</v>
      </c>
      <c r="AM47" s="104">
        <v>8309.4053040168928</v>
      </c>
      <c r="AN47" s="89">
        <v>1967392000</v>
      </c>
      <c r="AO47" s="104">
        <v>6310850.6320956508</v>
      </c>
      <c r="AP47" s="104">
        <v>136038506.71547663</v>
      </c>
      <c r="AQ47" s="104">
        <v>27066642.652427722</v>
      </c>
      <c r="AR47" s="89">
        <v>2136808000</v>
      </c>
      <c r="AS47" s="89">
        <v>36211225.085266523</v>
      </c>
    </row>
    <row r="48" spans="1:45">
      <c r="A48" s="93"/>
      <c r="B48" s="94">
        <v>4</v>
      </c>
      <c r="C48" s="103">
        <v>584.50662131920512</v>
      </c>
      <c r="D48" s="104">
        <v>591000</v>
      </c>
      <c r="E48" s="104">
        <v>862137372.25637758</v>
      </c>
      <c r="F48" s="104">
        <v>167627.74362241678</v>
      </c>
      <c r="G48" s="104">
        <v>20985636.818296526</v>
      </c>
      <c r="H48" s="104">
        <v>2889841.0873069866</v>
      </c>
      <c r="I48" s="104">
        <v>12264791.145393336</v>
      </c>
      <c r="J48" s="104">
        <v>1450487.4657240659</v>
      </c>
      <c r="K48" s="104">
        <v>214932014.70948562</v>
      </c>
      <c r="L48" s="104">
        <v>7906744.9096906492</v>
      </c>
      <c r="M48" s="104">
        <v>231205877.32271636</v>
      </c>
      <c r="N48" s="104">
        <v>15328287.416198239</v>
      </c>
      <c r="O48" s="104">
        <v>132939566.29159528</v>
      </c>
      <c r="P48" s="104">
        <v>18414649.121007461</v>
      </c>
      <c r="Q48" s="104">
        <v>612600.15457699529</v>
      </c>
      <c r="R48" s="104">
        <v>69715379.64139986</v>
      </c>
      <c r="S48" s="104">
        <v>40808804.614266887</v>
      </c>
      <c r="T48" s="104">
        <v>431178.10282549885</v>
      </c>
      <c r="U48" s="104">
        <v>7493588.9842789769</v>
      </c>
      <c r="V48" s="104">
        <v>4614664.3490537321</v>
      </c>
      <c r="W48" s="104">
        <v>9856537.6602616459</v>
      </c>
      <c r="X48" s="104">
        <v>1660934.8022318333</v>
      </c>
      <c r="Y48" s="104">
        <v>3836478.1109782839</v>
      </c>
      <c r="Z48" s="104">
        <v>36399731.006949775</v>
      </c>
      <c r="AA48" s="104">
        <v>10121371.478804754</v>
      </c>
      <c r="AB48" s="104">
        <v>888328.86080831522</v>
      </c>
      <c r="AC48" s="104">
        <v>68834.831861307379</v>
      </c>
      <c r="AD48" s="104">
        <v>4687.4209994610083</v>
      </c>
      <c r="AE48" s="104">
        <v>241953.37540780343</v>
      </c>
      <c r="AF48" s="104">
        <v>1118097.1061357602</v>
      </c>
      <c r="AG48" s="104">
        <v>2858146.2051827214</v>
      </c>
      <c r="AH48" s="104">
        <v>542981.09091881465</v>
      </c>
      <c r="AI48" s="104">
        <v>167771.5275954509</v>
      </c>
      <c r="AJ48" s="104">
        <v>157772.34262917057</v>
      </c>
      <c r="AK48" s="104">
        <v>392386.60206449725</v>
      </c>
      <c r="AL48" s="104">
        <v>201227.33996131469</v>
      </c>
      <c r="AM48" s="104">
        <v>8063.5967712288784</v>
      </c>
      <c r="AN48" s="89">
        <v>1713415999.9999998</v>
      </c>
      <c r="AO48" s="104">
        <v>6696984.4019434713</v>
      </c>
      <c r="AP48" s="104">
        <v>139769038.96054128</v>
      </c>
      <c r="AQ48" s="104">
        <v>22949976.637515277</v>
      </c>
      <c r="AR48" s="89">
        <v>1882831999.9999998</v>
      </c>
      <c r="AS48" s="89">
        <v>36246964.023487173</v>
      </c>
    </row>
    <row r="49" spans="1:45">
      <c r="A49" s="93"/>
      <c r="B49" s="94">
        <v>5</v>
      </c>
      <c r="C49" s="103">
        <v>627.06287994971376</v>
      </c>
      <c r="D49" s="104">
        <v>456999.99999999994</v>
      </c>
      <c r="E49" s="104">
        <v>739575709.5270946</v>
      </c>
      <c r="F49" s="104">
        <v>166290.47290537803</v>
      </c>
      <c r="G49" s="104">
        <v>19217292.028125755</v>
      </c>
      <c r="H49" s="104">
        <v>2668226.6882210234</v>
      </c>
      <c r="I49" s="104">
        <v>11392007.679186476</v>
      </c>
      <c r="J49" s="104">
        <v>1354648.3514728288</v>
      </c>
      <c r="K49" s="104">
        <v>206627338.24833333</v>
      </c>
      <c r="L49" s="104">
        <v>7688884.2862699721</v>
      </c>
      <c r="M49" s="104">
        <v>229948357.6987887</v>
      </c>
      <c r="N49" s="104">
        <v>15427780.870050987</v>
      </c>
      <c r="O49" s="104">
        <v>136324962.22105235</v>
      </c>
      <c r="P49" s="104">
        <v>20001268.577133797</v>
      </c>
      <c r="Q49" s="104">
        <v>1558015.9822006156</v>
      </c>
      <c r="R49" s="104">
        <v>71386666.029686689</v>
      </c>
      <c r="S49" s="104">
        <v>42613445.781177551</v>
      </c>
      <c r="T49" s="104">
        <v>757939.6647886571</v>
      </c>
      <c r="U49" s="104">
        <v>8033672.2939925278</v>
      </c>
      <c r="V49" s="104">
        <v>5349235.9219454378</v>
      </c>
      <c r="W49" s="104">
        <v>8521410.3464452978</v>
      </c>
      <c r="X49" s="104">
        <v>1770810.7095038504</v>
      </c>
      <c r="Y49" s="104">
        <v>3953347.8080434673</v>
      </c>
      <c r="Z49" s="104">
        <v>37325516.810598589</v>
      </c>
      <c r="AA49" s="104">
        <v>10113036.755378779</v>
      </c>
      <c r="AB49" s="104">
        <v>858444.51088300045</v>
      </c>
      <c r="AC49" s="104">
        <v>65928.483805023425</v>
      </c>
      <c r="AD49" s="104">
        <v>5059.6510711266346</v>
      </c>
      <c r="AE49" s="104">
        <v>290024.99384648068</v>
      </c>
      <c r="AF49" s="104">
        <v>1201712.5167295237</v>
      </c>
      <c r="AG49" s="104">
        <v>3065518.7233306146</v>
      </c>
      <c r="AH49" s="104">
        <v>581779.32833712245</v>
      </c>
      <c r="AI49" s="104">
        <v>163972.31448791592</v>
      </c>
      <c r="AJ49" s="104">
        <v>155010.47020544749</v>
      </c>
      <c r="AK49" s="104">
        <v>410904.72911715793</v>
      </c>
      <c r="AL49" s="104">
        <v>199428.40402246485</v>
      </c>
      <c r="AM49" s="104">
        <v>7724.0588874341629</v>
      </c>
      <c r="AN49" s="89">
        <v>1589239000</v>
      </c>
      <c r="AO49" s="104">
        <v>6358562.3188879211</v>
      </c>
      <c r="AP49" s="104">
        <v>139889185.68958065</v>
      </c>
      <c r="AQ49" s="104">
        <v>23002251.991531447</v>
      </c>
      <c r="AR49" s="89">
        <v>1758489000</v>
      </c>
      <c r="AS49" s="89">
        <v>35740902.191576347</v>
      </c>
    </row>
    <row r="50" spans="1:45">
      <c r="A50" s="93"/>
      <c r="B50" s="94">
        <v>6</v>
      </c>
      <c r="C50" s="103">
        <v>631.00314311884699</v>
      </c>
      <c r="D50" s="104">
        <v>356000</v>
      </c>
      <c r="E50" s="104">
        <v>680198807.63277209</v>
      </c>
      <c r="F50" s="104">
        <v>187192.36722788456</v>
      </c>
      <c r="G50" s="104">
        <v>19204427.297242038</v>
      </c>
      <c r="H50" s="104">
        <v>2647513.0989250559</v>
      </c>
      <c r="I50" s="104">
        <v>11402077.822466744</v>
      </c>
      <c r="J50" s="104">
        <v>1481400.7260955796</v>
      </c>
      <c r="K50" s="104">
        <v>204102615.32409561</v>
      </c>
      <c r="L50" s="104">
        <v>7621108.5532127619</v>
      </c>
      <c r="M50" s="104">
        <v>229907694.59587267</v>
      </c>
      <c r="N50" s="104">
        <v>15527254.432718256</v>
      </c>
      <c r="O50" s="104">
        <v>136418546.03034401</v>
      </c>
      <c r="P50" s="104">
        <v>19711658.49132622</v>
      </c>
      <c r="Q50" s="104">
        <v>2266966.1354704355</v>
      </c>
      <c r="R50" s="104">
        <v>71032468.227077127</v>
      </c>
      <c r="S50" s="104">
        <v>42623029.489698328</v>
      </c>
      <c r="T50" s="104">
        <v>789478.32166508853</v>
      </c>
      <c r="U50" s="104">
        <v>4975762.3774039857</v>
      </c>
      <c r="V50" s="104">
        <v>5223145.0277523557</v>
      </c>
      <c r="W50" s="104">
        <v>6976888.2057267791</v>
      </c>
      <c r="X50" s="104">
        <v>1981977.1562996339</v>
      </c>
      <c r="Y50" s="104">
        <v>4747079.4877930712</v>
      </c>
      <c r="Z50" s="104">
        <v>38510654.612396717</v>
      </c>
      <c r="AA50" s="104">
        <v>10404724.517499005</v>
      </c>
      <c r="AB50" s="104">
        <v>786278.583720322</v>
      </c>
      <c r="AC50" s="104">
        <v>68164.09719814625</v>
      </c>
      <c r="AD50" s="104">
        <v>5336.9375737910113</v>
      </c>
      <c r="AE50" s="104">
        <v>277944.54258165194</v>
      </c>
      <c r="AF50" s="104">
        <v>1265329.9279644284</v>
      </c>
      <c r="AG50" s="104">
        <v>3195782.3472499568</v>
      </c>
      <c r="AH50" s="104">
        <v>612172.22797880718</v>
      </c>
      <c r="AI50" s="104">
        <v>167990.11095842926</v>
      </c>
      <c r="AJ50" s="104">
        <v>157269.51870937305</v>
      </c>
      <c r="AK50" s="104">
        <v>280360.3325897787</v>
      </c>
      <c r="AL50" s="104">
        <v>203167.9379727779</v>
      </c>
      <c r="AM50" s="104">
        <v>8102.5012779167337</v>
      </c>
      <c r="AN50" s="89">
        <v>1525327000.0000002</v>
      </c>
      <c r="AO50" s="104">
        <v>6154807.1898984807</v>
      </c>
      <c r="AP50" s="104">
        <v>137430072.55284023</v>
      </c>
      <c r="AQ50" s="104">
        <v>25650120.257261287</v>
      </c>
      <c r="AR50" s="89">
        <v>1694562000.0000002</v>
      </c>
      <c r="AS50" s="89">
        <v>38701708.67422317</v>
      </c>
    </row>
    <row r="51" spans="1:45">
      <c r="A51" s="93"/>
      <c r="B51" s="94">
        <v>7</v>
      </c>
      <c r="C51" s="103">
        <v>621.52149809761636</v>
      </c>
      <c r="D51" s="104">
        <v>314000</v>
      </c>
      <c r="E51" s="104">
        <v>681004083.76540935</v>
      </c>
      <c r="F51" s="104">
        <v>205916.23459070179</v>
      </c>
      <c r="G51" s="104">
        <v>19901136.231980272</v>
      </c>
      <c r="H51" s="104">
        <v>2807456.7478636038</v>
      </c>
      <c r="I51" s="104">
        <v>12294704.570708001</v>
      </c>
      <c r="J51" s="104">
        <v>1934328.4169859905</v>
      </c>
      <c r="K51" s="104">
        <v>218276546.40386418</v>
      </c>
      <c r="L51" s="104">
        <v>7701788.9161161417</v>
      </c>
      <c r="M51" s="104">
        <v>241391853.65736449</v>
      </c>
      <c r="N51" s="104">
        <v>15741870.019706873</v>
      </c>
      <c r="O51" s="104">
        <v>146233730.48146573</v>
      </c>
      <c r="P51" s="104">
        <v>19644994.932520237</v>
      </c>
      <c r="Q51" s="104">
        <v>3727077.366322591</v>
      </c>
      <c r="R51" s="104">
        <v>72517103.925287157</v>
      </c>
      <c r="S51" s="104">
        <v>42510414.897899367</v>
      </c>
      <c r="T51" s="104">
        <v>1065024.068491457</v>
      </c>
      <c r="U51" s="104">
        <v>5269279.7729100529</v>
      </c>
      <c r="V51" s="104">
        <v>5763903.2969954852</v>
      </c>
      <c r="W51" s="104">
        <v>5329321.5661474038</v>
      </c>
      <c r="X51" s="104">
        <v>2372984.20409647</v>
      </c>
      <c r="Y51" s="104">
        <v>5148500.9118959364</v>
      </c>
      <c r="Z51" s="104">
        <v>40663475.098556519</v>
      </c>
      <c r="AA51" s="104">
        <v>11976527.024865957</v>
      </c>
      <c r="AB51" s="104">
        <v>807092.58288285998</v>
      </c>
      <c r="AC51" s="104">
        <v>76222.381954608398</v>
      </c>
      <c r="AD51" s="104">
        <v>4604.006285853221</v>
      </c>
      <c r="AE51" s="104">
        <v>282525.77815417474</v>
      </c>
      <c r="AF51" s="104">
        <v>1196136.1695839725</v>
      </c>
      <c r="AG51" s="104">
        <v>3027514.4834414735</v>
      </c>
      <c r="AH51" s="104">
        <v>578424.08240143175</v>
      </c>
      <c r="AI51" s="104">
        <v>168048.08072795221</v>
      </c>
      <c r="AJ51" s="104">
        <v>158384.56778605096</v>
      </c>
      <c r="AK51" s="104">
        <v>280858.9937975285</v>
      </c>
      <c r="AL51" s="104">
        <v>200534.41823313301</v>
      </c>
      <c r="AM51" s="104">
        <v>8010.4212089826251</v>
      </c>
      <c r="AN51" s="89">
        <v>1570585000.0000007</v>
      </c>
      <c r="AO51" s="104">
        <v>5834333.1610558378</v>
      </c>
      <c r="AP51" s="104">
        <v>137627159.20278874</v>
      </c>
      <c r="AQ51" s="104">
        <v>25599507.636155397</v>
      </c>
      <c r="AR51" s="89">
        <v>1739646000.0000007</v>
      </c>
      <c r="AS51" s="89">
        <v>38559898.344358198</v>
      </c>
    </row>
    <row r="52" spans="1:45">
      <c r="A52" s="93"/>
      <c r="B52" s="94">
        <v>8</v>
      </c>
      <c r="C52" s="103">
        <v>582.94385071645661</v>
      </c>
      <c r="D52" s="104">
        <v>285000</v>
      </c>
      <c r="E52" s="104">
        <v>664490350.1077944</v>
      </c>
      <c r="F52" s="104">
        <v>194649.89220560328</v>
      </c>
      <c r="G52" s="104">
        <v>20361107.312169656</v>
      </c>
      <c r="H52" s="104">
        <v>2816470.8747260785</v>
      </c>
      <c r="I52" s="104">
        <v>12631431.826210128</v>
      </c>
      <c r="J52" s="104">
        <v>1816994.7033634356</v>
      </c>
      <c r="K52" s="104">
        <v>223291226.87816128</v>
      </c>
      <c r="L52" s="104">
        <v>7993460.9261956597</v>
      </c>
      <c r="M52" s="104">
        <v>250018885.64868569</v>
      </c>
      <c r="N52" s="104">
        <v>16512448.069989914</v>
      </c>
      <c r="O52" s="104">
        <v>150194871.27149588</v>
      </c>
      <c r="P52" s="104">
        <v>20956483.383548144</v>
      </c>
      <c r="Q52" s="104">
        <v>3927510.4606946642</v>
      </c>
      <c r="R52" s="104">
        <v>73593535.56955114</v>
      </c>
      <c r="S52" s="104">
        <v>44609993.698592983</v>
      </c>
      <c r="T52" s="104">
        <v>998243.96133083617</v>
      </c>
      <c r="U52" s="104">
        <v>3668651.1252929531</v>
      </c>
      <c r="V52" s="104">
        <v>5481324.670425918</v>
      </c>
      <c r="W52" s="104">
        <v>6231642.1316327183</v>
      </c>
      <c r="X52" s="104">
        <v>2431808.3411613242</v>
      </c>
      <c r="Y52" s="104">
        <v>4782779.7672504969</v>
      </c>
      <c r="Z52" s="104">
        <v>41448486.187207386</v>
      </c>
      <c r="AA52" s="104">
        <v>11380509.483996864</v>
      </c>
      <c r="AB52" s="104">
        <v>892430.69733251608</v>
      </c>
      <c r="AC52" s="104">
        <v>80583.011271570562</v>
      </c>
      <c r="AD52" s="104">
        <v>5068.0746501220956</v>
      </c>
      <c r="AE52" s="104">
        <v>307597.82191765343</v>
      </c>
      <c r="AF52" s="104">
        <v>1222559.2094286198</v>
      </c>
      <c r="AG52" s="104">
        <v>3083119.4382170294</v>
      </c>
      <c r="AH52" s="104">
        <v>580030.94226841186</v>
      </c>
      <c r="AI52" s="104">
        <v>173197.91248008242</v>
      </c>
      <c r="AJ52" s="104">
        <v>162638.38084734385</v>
      </c>
      <c r="AK52" s="104">
        <v>283027.86106335942</v>
      </c>
      <c r="AL52" s="104">
        <v>208879.6903699949</v>
      </c>
      <c r="AM52" s="104">
        <v>8417.7246192827224</v>
      </c>
      <c r="AN52" s="89">
        <v>1577126000.0000002</v>
      </c>
      <c r="AO52" s="104">
        <v>5835356.7996385805</v>
      </c>
      <c r="AP52" s="104">
        <v>137495891.89430264</v>
      </c>
      <c r="AQ52" s="104">
        <v>25609751.306058802</v>
      </c>
      <c r="AR52" s="89">
        <v>1746067000.0000002</v>
      </c>
      <c r="AS52" s="89">
        <v>39981473.00246346</v>
      </c>
    </row>
    <row r="53" spans="1:45">
      <c r="A53" s="93"/>
      <c r="B53" s="94">
        <v>9</v>
      </c>
      <c r="C53" s="103">
        <v>594.03258184915842</v>
      </c>
      <c r="D53" s="104">
        <v>324000</v>
      </c>
      <c r="E53" s="104">
        <v>667416415.16483438</v>
      </c>
      <c r="F53" s="104">
        <v>171584.83516550349</v>
      </c>
      <c r="G53" s="104">
        <v>19578960.297939353</v>
      </c>
      <c r="H53" s="104">
        <v>2749668.9196697739</v>
      </c>
      <c r="I53" s="104">
        <v>12117502.444485135</v>
      </c>
      <c r="J53" s="104">
        <v>1525322.835916572</v>
      </c>
      <c r="K53" s="104">
        <v>206807964.47579294</v>
      </c>
      <c r="L53" s="104">
        <v>7210841.7171372902</v>
      </c>
      <c r="M53" s="104">
        <v>234194453.73187718</v>
      </c>
      <c r="N53" s="104">
        <v>15199423.736295778</v>
      </c>
      <c r="O53" s="104">
        <v>139331999.47313884</v>
      </c>
      <c r="P53" s="104">
        <v>19622932.036404129</v>
      </c>
      <c r="Q53" s="104">
        <v>1854881.9492820329</v>
      </c>
      <c r="R53" s="104">
        <v>71890670.180968791</v>
      </c>
      <c r="S53" s="104">
        <v>40918003.445478633</v>
      </c>
      <c r="T53" s="104">
        <v>783260.7833912879</v>
      </c>
      <c r="U53" s="104">
        <v>4903362.4624616876</v>
      </c>
      <c r="V53" s="104">
        <v>5739692.8718779208</v>
      </c>
      <c r="W53" s="104">
        <v>8142566.9414953804</v>
      </c>
      <c r="X53" s="104">
        <v>2064481.6960083887</v>
      </c>
      <c r="Y53" s="104">
        <v>4268754.689061488</v>
      </c>
      <c r="Z53" s="104">
        <v>41970801.095223293</v>
      </c>
      <c r="AA53" s="104">
        <v>10377351.503744747</v>
      </c>
      <c r="AB53" s="104">
        <v>944707.83130095224</v>
      </c>
      <c r="AC53" s="104">
        <v>75894.286606387555</v>
      </c>
      <c r="AD53" s="104">
        <v>4681.249831811072</v>
      </c>
      <c r="AE53" s="104">
        <v>269782.53293330153</v>
      </c>
      <c r="AF53" s="104">
        <v>1168368.3403688883</v>
      </c>
      <c r="AG53" s="104">
        <v>2905159.5458595259</v>
      </c>
      <c r="AH53" s="104">
        <v>554763.3027924503</v>
      </c>
      <c r="AI53" s="104">
        <v>170783.91636761272</v>
      </c>
      <c r="AJ53" s="104">
        <v>159802.35068130051</v>
      </c>
      <c r="AK53" s="104">
        <v>377048.87772483332</v>
      </c>
      <c r="AL53" s="104">
        <v>206417.12714470428</v>
      </c>
      <c r="AM53" s="104">
        <v>8099.3181557593698</v>
      </c>
      <c r="AN53" s="89">
        <v>1526010999.9999998</v>
      </c>
      <c r="AO53" s="104">
        <v>5563410.6800744403</v>
      </c>
      <c r="AP53" s="104">
        <v>135834029.79640701</v>
      </c>
      <c r="AQ53" s="104">
        <v>27508559.523518525</v>
      </c>
      <c r="AR53" s="89">
        <v>1694916999.9999998</v>
      </c>
      <c r="AS53" s="89">
        <v>38707932.148056731</v>
      </c>
    </row>
    <row r="54" spans="1:45">
      <c r="A54" s="93"/>
      <c r="B54" s="94">
        <v>10</v>
      </c>
      <c r="C54" s="103">
        <v>619.08986708266116</v>
      </c>
      <c r="D54" s="104">
        <v>483000</v>
      </c>
      <c r="E54" s="104">
        <v>832664172.24970365</v>
      </c>
      <c r="F54" s="104">
        <v>177827.75029620522</v>
      </c>
      <c r="G54" s="104">
        <v>21333124.320301138</v>
      </c>
      <c r="H54" s="104">
        <v>2916030.3634150201</v>
      </c>
      <c r="I54" s="104">
        <v>13437595.302433839</v>
      </c>
      <c r="J54" s="104">
        <v>1517751.0026179918</v>
      </c>
      <c r="K54" s="104">
        <v>217869661.07874247</v>
      </c>
      <c r="L54" s="104">
        <v>7698838.1666116389</v>
      </c>
      <c r="M54" s="104">
        <v>237933243.33706909</v>
      </c>
      <c r="N54" s="104">
        <v>15724620.928660696</v>
      </c>
      <c r="O54" s="104">
        <v>140987331.52806023</v>
      </c>
      <c r="P54" s="104">
        <v>19889972.207320355</v>
      </c>
      <c r="Q54" s="104">
        <v>629102.52025467355</v>
      </c>
      <c r="R54" s="104">
        <v>72860152.706518561</v>
      </c>
      <c r="S54" s="104">
        <v>42798745.574283056</v>
      </c>
      <c r="T54" s="104">
        <v>266153.84280213708</v>
      </c>
      <c r="U54" s="104">
        <v>7500209.0967064975</v>
      </c>
      <c r="V54" s="104">
        <v>5521945.9276812328</v>
      </c>
      <c r="W54" s="104">
        <v>9900951.9109803941</v>
      </c>
      <c r="X54" s="104">
        <v>1007485.0227355945</v>
      </c>
      <c r="Y54" s="104">
        <v>4878366.0283188587</v>
      </c>
      <c r="Z54" s="104">
        <v>41104068.261038251</v>
      </c>
      <c r="AA54" s="104">
        <v>10377511.167124148</v>
      </c>
      <c r="AB54" s="104">
        <v>1111961.5281919804</v>
      </c>
      <c r="AC54" s="104">
        <v>84543.343151288849</v>
      </c>
      <c r="AD54" s="104">
        <v>4394.0903417503987</v>
      </c>
      <c r="AE54" s="104">
        <v>341312.35013153893</v>
      </c>
      <c r="AF54" s="104">
        <v>1166833.4921681222</v>
      </c>
      <c r="AG54" s="104">
        <v>2920933.1071482119</v>
      </c>
      <c r="AH54" s="104">
        <v>547677.19430899154</v>
      </c>
      <c r="AI54" s="104">
        <v>172285.57421809147</v>
      </c>
      <c r="AJ54" s="104">
        <v>160884.63768002976</v>
      </c>
      <c r="AK54" s="104">
        <v>391725.80469103315</v>
      </c>
      <c r="AL54" s="104">
        <v>211638.99526208491</v>
      </c>
      <c r="AM54" s="104">
        <v>8330.4991639154614</v>
      </c>
      <c r="AN54" s="89">
        <v>1716601000</v>
      </c>
      <c r="AO54" s="104">
        <v>5164760.7278750157</v>
      </c>
      <c r="AP54" s="104">
        <v>134675520.24743596</v>
      </c>
      <c r="AQ54" s="104">
        <v>28850719.02468903</v>
      </c>
      <c r="AR54" s="89">
        <v>1885292000</v>
      </c>
      <c r="AS54" s="89">
        <v>36682301.648445889</v>
      </c>
    </row>
    <row r="55" spans="1:45">
      <c r="A55" s="93"/>
      <c r="B55" s="94">
        <v>11</v>
      </c>
      <c r="C55" s="103">
        <v>674.90801665501056</v>
      </c>
      <c r="D55" s="104">
        <v>697000</v>
      </c>
      <c r="E55" s="104">
        <v>1027841469.227156</v>
      </c>
      <c r="F55" s="104">
        <v>196530.77284396978</v>
      </c>
      <c r="G55" s="104">
        <v>24965156.987875853</v>
      </c>
      <c r="H55" s="104">
        <v>3171947.6437446158</v>
      </c>
      <c r="I55" s="104">
        <v>14355801.590340018</v>
      </c>
      <c r="J55" s="104">
        <v>1673578.569444119</v>
      </c>
      <c r="K55" s="104">
        <v>235615360.16347685</v>
      </c>
      <c r="L55" s="104">
        <v>7993354.2288164124</v>
      </c>
      <c r="M55" s="104">
        <v>244973178.50728169</v>
      </c>
      <c r="N55" s="104">
        <v>14935993.12659316</v>
      </c>
      <c r="O55" s="104">
        <v>139479667.90589425</v>
      </c>
      <c r="P55" s="104">
        <v>17804889.287617445</v>
      </c>
      <c r="Q55" s="104">
        <v>339282.71990059427</v>
      </c>
      <c r="R55" s="104">
        <v>72561853.571821511</v>
      </c>
      <c r="S55" s="104">
        <v>39715210.509718567</v>
      </c>
      <c r="T55" s="104">
        <v>59324.206303521481</v>
      </c>
      <c r="U55" s="104">
        <v>6770002.6331748925</v>
      </c>
      <c r="V55" s="104">
        <v>4771200.067005408</v>
      </c>
      <c r="W55" s="104">
        <v>12525830.964984078</v>
      </c>
      <c r="X55" s="104">
        <v>1154553.2399871629</v>
      </c>
      <c r="Y55" s="104">
        <v>4163440.4932040074</v>
      </c>
      <c r="Z55" s="104">
        <v>42047410.104355179</v>
      </c>
      <c r="AA55" s="104">
        <v>9810912.2870449927</v>
      </c>
      <c r="AB55" s="104">
        <v>1359480.9714204406</v>
      </c>
      <c r="AC55" s="104">
        <v>115540.70522274391</v>
      </c>
      <c r="AD55" s="104">
        <v>4960.7510965924139</v>
      </c>
      <c r="AE55" s="104">
        <v>318663.18913590285</v>
      </c>
      <c r="AF55" s="104">
        <v>1239448.6487430667</v>
      </c>
      <c r="AG55" s="104">
        <v>3083706.9349009404</v>
      </c>
      <c r="AH55" s="104">
        <v>574747.22782259621</v>
      </c>
      <c r="AI55" s="104">
        <v>165086.99978343921</v>
      </c>
      <c r="AJ55" s="104">
        <v>154761.34297199163</v>
      </c>
      <c r="AK55" s="104">
        <v>280776.66364106257</v>
      </c>
      <c r="AL55" s="104">
        <v>204432.74418626743</v>
      </c>
      <c r="AM55" s="104">
        <v>7770.1044737203711</v>
      </c>
      <c r="AN55" s="89">
        <v>1935133000.0000002</v>
      </c>
      <c r="AO55" s="104">
        <v>4974431.3448230922</v>
      </c>
      <c r="AP55" s="104">
        <v>135531633.88870126</v>
      </c>
      <c r="AQ55" s="104">
        <v>28053934.766475663</v>
      </c>
      <c r="AR55" s="89">
        <v>2103693000.0000002</v>
      </c>
      <c r="AS55" s="89">
        <v>37137728.727904625</v>
      </c>
    </row>
    <row r="56" spans="1:45">
      <c r="A56" s="95"/>
      <c r="B56" s="96">
        <v>12</v>
      </c>
      <c r="C56" s="115">
        <v>594.31195950151414</v>
      </c>
      <c r="D56" s="116">
        <v>1016000.0000000001</v>
      </c>
      <c r="E56" s="116">
        <v>1298827817.583359</v>
      </c>
      <c r="F56" s="116">
        <v>256182.4166410364</v>
      </c>
      <c r="G56" s="116">
        <v>30153455.463824779</v>
      </c>
      <c r="H56" s="116">
        <v>3615161.3596631857</v>
      </c>
      <c r="I56" s="116">
        <v>16220357.007036531</v>
      </c>
      <c r="J56" s="116">
        <v>1901592.5043001575</v>
      </c>
      <c r="K56" s="116">
        <v>261681932.40170115</v>
      </c>
      <c r="L56" s="116">
        <v>8461506.0706360266</v>
      </c>
      <c r="M56" s="116">
        <v>266114012.1366148</v>
      </c>
      <c r="N56" s="116">
        <v>15387426.311266264</v>
      </c>
      <c r="O56" s="116">
        <v>148787788.97811931</v>
      </c>
      <c r="P56" s="116">
        <v>16808534.438622076</v>
      </c>
      <c r="Q56" s="116">
        <v>356056.03280467819</v>
      </c>
      <c r="R56" s="116">
        <v>79198961.069766939</v>
      </c>
      <c r="S56" s="116">
        <v>40250408.89059709</v>
      </c>
      <c r="T56" s="116">
        <v>4761.370574506419</v>
      </c>
      <c r="U56" s="116">
        <v>5467891.2985649435</v>
      </c>
      <c r="V56" s="116">
        <v>4422124.0489256391</v>
      </c>
      <c r="W56" s="116">
        <v>15760085.832169663</v>
      </c>
      <c r="X56" s="116">
        <v>1903442.6252223542</v>
      </c>
      <c r="Y56" s="116">
        <v>3812215.546772805</v>
      </c>
      <c r="Z56" s="116">
        <v>44351912.738582663</v>
      </c>
      <c r="AA56" s="116">
        <v>9653784.6931801084</v>
      </c>
      <c r="AB56" s="116">
        <v>1312426.2715197268</v>
      </c>
      <c r="AC56" s="116">
        <v>115305.76637454322</v>
      </c>
      <c r="AD56" s="116">
        <v>4775.4471307610866</v>
      </c>
      <c r="AE56" s="116">
        <v>337697.95107432676</v>
      </c>
      <c r="AF56" s="116">
        <v>1194640.9252480441</v>
      </c>
      <c r="AG56" s="116">
        <v>2899490.3205525707</v>
      </c>
      <c r="AH56" s="116">
        <v>548329.35253673582</v>
      </c>
      <c r="AI56" s="116">
        <v>173791.96652102313</v>
      </c>
      <c r="AJ56" s="116">
        <v>163134.16257775307</v>
      </c>
      <c r="AK56" s="116">
        <v>439739.65360378893</v>
      </c>
      <c r="AL56" s="116">
        <v>216853.62587224023</v>
      </c>
      <c r="AM56" s="116">
        <v>7809.4260834487613</v>
      </c>
      <c r="AN56" s="90">
        <v>2281827999.9999986</v>
      </c>
      <c r="AO56" s="116">
        <v>4867466.1134560816</v>
      </c>
      <c r="AP56" s="116">
        <v>136902472.04778129</v>
      </c>
      <c r="AQ56" s="116">
        <v>26672061.838762648</v>
      </c>
      <c r="AR56" s="90">
        <v>2450269999.9999986</v>
      </c>
      <c r="AS56" s="90">
        <v>38422206.362384774</v>
      </c>
    </row>
    <row r="57" spans="1:45">
      <c r="A57" s="92">
        <v>2020</v>
      </c>
      <c r="B57" s="92">
        <v>1</v>
      </c>
      <c r="C57" s="101">
        <v>596.25541753093512</v>
      </c>
      <c r="D57" s="102">
        <v>883000</v>
      </c>
      <c r="E57" s="102">
        <v>1258213250.3095694</v>
      </c>
      <c r="F57" s="102">
        <v>245749.69043033893</v>
      </c>
      <c r="G57" s="102">
        <v>28726762.685453124</v>
      </c>
      <c r="H57" s="102">
        <v>3577803.6280697626</v>
      </c>
      <c r="I57" s="102">
        <v>16659053.480711006</v>
      </c>
      <c r="J57" s="102">
        <v>1885405.84561067</v>
      </c>
      <c r="K57" s="102">
        <v>261678790.36061981</v>
      </c>
      <c r="L57" s="102">
        <v>9676135.4917809423</v>
      </c>
      <c r="M57" s="102">
        <v>262099480.11147481</v>
      </c>
      <c r="N57" s="102">
        <v>17393312.24766627</v>
      </c>
      <c r="O57" s="102">
        <v>144649876.79361349</v>
      </c>
      <c r="P57" s="102">
        <v>18801434.786312565</v>
      </c>
      <c r="Q57" s="102">
        <v>327674.26800954627</v>
      </c>
      <c r="R57" s="102">
        <v>77353912.136237204</v>
      </c>
      <c r="S57" s="102">
        <v>45494775.002700038</v>
      </c>
      <c r="T57" s="102">
        <v>4171.3732699329867</v>
      </c>
      <c r="U57" s="102">
        <v>3434219.8750261934</v>
      </c>
      <c r="V57" s="102">
        <v>5222789.1804729803</v>
      </c>
      <c r="W57" s="102">
        <v>16333295.692639336</v>
      </c>
      <c r="X57" s="102">
        <v>1841879.0366509287</v>
      </c>
      <c r="Y57" s="102">
        <v>4338374.261343766</v>
      </c>
      <c r="Z57" s="102">
        <v>39376662.809568748</v>
      </c>
      <c r="AA57" s="102">
        <v>10733179.029723434</v>
      </c>
      <c r="AB57" s="102">
        <v>1272216.4704130392</v>
      </c>
      <c r="AC57" s="102">
        <v>116639.36104904118</v>
      </c>
      <c r="AD57" s="102">
        <v>4808.0094141441605</v>
      </c>
      <c r="AE57" s="102">
        <v>326360.69578192354</v>
      </c>
      <c r="AF57" s="102">
        <v>1160377.3548215895</v>
      </c>
      <c r="AG57" s="102">
        <v>2919088.7532646987</v>
      </c>
      <c r="AH57" s="102">
        <v>544272.63222433662</v>
      </c>
      <c r="AI57" s="102">
        <v>167242.26926007669</v>
      </c>
      <c r="AJ57" s="102">
        <v>157328.13529134481</v>
      </c>
      <c r="AK57" s="102">
        <v>366640.46761369583</v>
      </c>
      <c r="AL57" s="102">
        <v>208303.14488730181</v>
      </c>
      <c r="AM57" s="102">
        <v>8138.3536067860778</v>
      </c>
      <c r="AN57" s="88">
        <v>2236203000.0000014</v>
      </c>
      <c r="AO57" s="102">
        <v>5792943.8902291637</v>
      </c>
      <c r="AP57" s="102">
        <v>136463921.96408948</v>
      </c>
      <c r="AQ57" s="102">
        <v>26178134.145681351</v>
      </c>
      <c r="AR57" s="88">
        <v>2404638000.0000014</v>
      </c>
      <c r="AS57" s="88">
        <v>40091359.592734799</v>
      </c>
    </row>
    <row r="58" spans="1:45">
      <c r="A58" s="93"/>
      <c r="B58" s="94">
        <v>2</v>
      </c>
      <c r="C58" s="103">
        <v>583.94782246661669</v>
      </c>
      <c r="D58" s="104">
        <v>835000</v>
      </c>
      <c r="E58" s="104">
        <v>1089063258.7768056</v>
      </c>
      <c r="F58" s="104">
        <v>189741.22319433925</v>
      </c>
      <c r="G58" s="104">
        <v>25623282.928968009</v>
      </c>
      <c r="H58" s="104">
        <v>3291468.4600469042</v>
      </c>
      <c r="I58" s="104">
        <v>14531284.530561101</v>
      </c>
      <c r="J58" s="104">
        <v>1667131.4047586769</v>
      </c>
      <c r="K58" s="104">
        <v>235511962.52934238</v>
      </c>
      <c r="L58" s="104">
        <v>8190192.9075375833</v>
      </c>
      <c r="M58" s="104">
        <v>249956050.27693129</v>
      </c>
      <c r="N58" s="104">
        <v>15347999.862377563</v>
      </c>
      <c r="O58" s="104">
        <v>137567860.11735278</v>
      </c>
      <c r="P58" s="104">
        <v>17321436.171645887</v>
      </c>
      <c r="Q58" s="104">
        <v>325065.28516402491</v>
      </c>
      <c r="R58" s="104">
        <v>73523174.114792719</v>
      </c>
      <c r="S58" s="104">
        <v>39703326.167308934</v>
      </c>
      <c r="T58" s="104">
        <v>3177.7811884772291</v>
      </c>
      <c r="U58" s="104">
        <v>5202693.0458903555</v>
      </c>
      <c r="V58" s="104">
        <v>4539072.2336475393</v>
      </c>
      <c r="W58" s="104">
        <v>14389100.641774833</v>
      </c>
      <c r="X58" s="104">
        <v>1743090.0357832022</v>
      </c>
      <c r="Y58" s="104">
        <v>5226461.0511332201</v>
      </c>
      <c r="Z58" s="104">
        <v>37453085.329264857</v>
      </c>
      <c r="AA58" s="104">
        <v>9577511.6063492559</v>
      </c>
      <c r="AB58" s="104">
        <v>1132058.031264781</v>
      </c>
      <c r="AC58" s="104">
        <v>105571.30359520203</v>
      </c>
      <c r="AD58" s="104">
        <v>4771.9019551326201</v>
      </c>
      <c r="AE58" s="104">
        <v>343888.6047209875</v>
      </c>
      <c r="AF58" s="104">
        <v>1140218.8547644806</v>
      </c>
      <c r="AG58" s="104">
        <v>2830042.7953655412</v>
      </c>
      <c r="AH58" s="104">
        <v>534469.69736844732</v>
      </c>
      <c r="AI58" s="104">
        <v>161604.77028673925</v>
      </c>
      <c r="AJ58" s="104">
        <v>151311.43364635797</v>
      </c>
      <c r="AK58" s="104">
        <v>261394.86314296137</v>
      </c>
      <c r="AL58" s="104">
        <v>200609.97887043626</v>
      </c>
      <c r="AM58" s="104">
        <v>8047.3353767303679</v>
      </c>
      <c r="AN58" s="89">
        <v>1997657000.000001</v>
      </c>
      <c r="AO58" s="104">
        <v>5817724.826104342</v>
      </c>
      <c r="AP58" s="104">
        <v>136144362.95551944</v>
      </c>
      <c r="AQ58" s="104">
        <v>26586912.218376212</v>
      </c>
      <c r="AR58" s="89">
        <v>2166206000.000001</v>
      </c>
      <c r="AS58" s="89">
        <v>38063605.22459399</v>
      </c>
    </row>
    <row r="59" spans="1:45">
      <c r="A59" s="93"/>
      <c r="B59" s="94">
        <v>3</v>
      </c>
      <c r="C59" s="103">
        <v>654.09097741641517</v>
      </c>
      <c r="D59" s="104">
        <v>824999.99999999988</v>
      </c>
      <c r="E59" s="104">
        <v>1040796512.4471797</v>
      </c>
      <c r="F59" s="104">
        <v>188487.55282035988</v>
      </c>
      <c r="G59" s="104">
        <v>24915727.444350678</v>
      </c>
      <c r="H59" s="104">
        <v>3310161.4582595141</v>
      </c>
      <c r="I59" s="104">
        <v>14320115.921467166</v>
      </c>
      <c r="J59" s="104">
        <v>1707120.1165503066</v>
      </c>
      <c r="K59" s="104">
        <v>243634593.50754112</v>
      </c>
      <c r="L59" s="104">
        <v>8602624.6057803333</v>
      </c>
      <c r="M59" s="104">
        <v>247448034.995828</v>
      </c>
      <c r="N59" s="104">
        <v>15862561.858433701</v>
      </c>
      <c r="O59" s="104">
        <v>142929880.07651123</v>
      </c>
      <c r="P59" s="104">
        <v>18119862.991484139</v>
      </c>
      <c r="Q59" s="104">
        <v>346879.10114672396</v>
      </c>
      <c r="R59" s="104">
        <v>75941166.797858581</v>
      </c>
      <c r="S59" s="104">
        <v>40824093.296139136</v>
      </c>
      <c r="T59" s="104">
        <v>6221.2418592770746</v>
      </c>
      <c r="U59" s="104">
        <v>8291090.2978253346</v>
      </c>
      <c r="V59" s="104">
        <v>4989245.9355731476</v>
      </c>
      <c r="W59" s="104">
        <v>13069323.747052459</v>
      </c>
      <c r="X59" s="104">
        <v>1853286.8198253629</v>
      </c>
      <c r="Y59" s="104">
        <v>5225937.6261980506</v>
      </c>
      <c r="Z59" s="104">
        <v>40888846.349837266</v>
      </c>
      <c r="AA59" s="104">
        <v>10058673.686391488</v>
      </c>
      <c r="AB59" s="104">
        <v>1087713.3871238793</v>
      </c>
      <c r="AC59" s="104">
        <v>100902.61765561381</v>
      </c>
      <c r="AD59" s="104">
        <v>5338.6632293408984</v>
      </c>
      <c r="AE59" s="104">
        <v>373146.34490790917</v>
      </c>
      <c r="AF59" s="104">
        <v>1275272.9633305534</v>
      </c>
      <c r="AG59" s="104">
        <v>3148514.1638544435</v>
      </c>
      <c r="AH59" s="104">
        <v>595314.03511651768</v>
      </c>
      <c r="AI59" s="104">
        <v>176209.33259486553</v>
      </c>
      <c r="AJ59" s="104">
        <v>164587.56748687831</v>
      </c>
      <c r="AK59" s="104">
        <v>289143.7338043265</v>
      </c>
      <c r="AL59" s="104">
        <v>221122.12092184267</v>
      </c>
      <c r="AM59" s="104">
        <v>8633.1030835039273</v>
      </c>
      <c r="AN59" s="89">
        <v>1971601999.9999995</v>
      </c>
      <c r="AO59" s="104">
        <v>5906946.5837884117</v>
      </c>
      <c r="AP59" s="104">
        <v>135428515.37063578</v>
      </c>
      <c r="AQ59" s="104">
        <v>27135538.045575816</v>
      </c>
      <c r="AR59" s="89">
        <v>2140072999.9999995</v>
      </c>
      <c r="AS59" s="89">
        <v>35668056.708987534</v>
      </c>
    </row>
    <row r="60" spans="1:45">
      <c r="A60" s="93"/>
      <c r="B60" s="94">
        <v>4</v>
      </c>
      <c r="C60" s="103">
        <v>590.09139504550842</v>
      </c>
      <c r="D60" s="104">
        <v>591000</v>
      </c>
      <c r="E60" s="104">
        <v>858057531.02373576</v>
      </c>
      <c r="F60" s="104">
        <v>166468.97626417875</v>
      </c>
      <c r="G60" s="104">
        <v>20924125.212431639</v>
      </c>
      <c r="H60" s="104">
        <v>2938403.8999957195</v>
      </c>
      <c r="I60" s="104">
        <v>12470896.857460437</v>
      </c>
      <c r="J60" s="104">
        <v>1474862.4223314393</v>
      </c>
      <c r="K60" s="104">
        <v>218776123.70152462</v>
      </c>
      <c r="L60" s="104">
        <v>7566631.2765994277</v>
      </c>
      <c r="M60" s="104">
        <v>236155059.17235044</v>
      </c>
      <c r="N60" s="104">
        <v>14707701.320294429</v>
      </c>
      <c r="O60" s="104">
        <v>133883294.23756707</v>
      </c>
      <c r="P60" s="104">
        <v>17112509.482720125</v>
      </c>
      <c r="Q60" s="104">
        <v>633314.7949295796</v>
      </c>
      <c r="R60" s="104">
        <v>70236777.474687934</v>
      </c>
      <c r="S60" s="104">
        <v>39405670.629055426</v>
      </c>
      <c r="T60" s="104">
        <v>438423.90659476811</v>
      </c>
      <c r="U60" s="104">
        <v>8209088.7649760181</v>
      </c>
      <c r="V60" s="104">
        <v>4388864.4284797702</v>
      </c>
      <c r="W60" s="104">
        <v>10022173.478181582</v>
      </c>
      <c r="X60" s="104">
        <v>1688846.2559250011</v>
      </c>
      <c r="Y60" s="104">
        <v>3669025.0239204313</v>
      </c>
      <c r="Z60" s="104">
        <v>37011416.309153728</v>
      </c>
      <c r="AA60" s="104">
        <v>9679597.838930402</v>
      </c>
      <c r="AB60" s="104">
        <v>861125.94814246346</v>
      </c>
      <c r="AC60" s="104">
        <v>69492.526652798188</v>
      </c>
      <c r="AD60" s="104">
        <v>4732.2078071499091</v>
      </c>
      <c r="AE60" s="104">
        <v>330545.60632806696</v>
      </c>
      <c r="AF60" s="104">
        <v>1131570.0146045808</v>
      </c>
      <c r="AG60" s="104">
        <v>2778935.6422376153</v>
      </c>
      <c r="AH60" s="104">
        <v>525647.01163619396</v>
      </c>
      <c r="AI60" s="104">
        <v>167458.24225735571</v>
      </c>
      <c r="AJ60" s="104">
        <v>156811.99181101151</v>
      </c>
      <c r="AK60" s="104">
        <v>385360.95119608508</v>
      </c>
      <c r="AL60" s="104">
        <v>206559.39361043856</v>
      </c>
      <c r="AM60" s="104">
        <v>8363.8842111974154</v>
      </c>
      <c r="AN60" s="89">
        <v>1716834999.9999998</v>
      </c>
      <c r="AO60" s="104">
        <v>6269666.8599708769</v>
      </c>
      <c r="AP60" s="104">
        <v>139171169.20679417</v>
      </c>
      <c r="AQ60" s="104">
        <v>23013163.933234923</v>
      </c>
      <c r="AR60" s="89">
        <v>1885288999.9999998</v>
      </c>
      <c r="AS60" s="89">
        <v>35703259.563134864</v>
      </c>
    </row>
    <row r="61" spans="1:45">
      <c r="A61" s="93"/>
      <c r="B61" s="94">
        <v>5</v>
      </c>
      <c r="C61" s="103">
        <v>631.2513703752843</v>
      </c>
      <c r="D61" s="104">
        <v>458000</v>
      </c>
      <c r="E61" s="104">
        <v>734328004.46567416</v>
      </c>
      <c r="F61" s="104">
        <v>164995.53432594292</v>
      </c>
      <c r="G61" s="104">
        <v>19145378.924513489</v>
      </c>
      <c r="H61" s="104">
        <v>2710858.6486797631</v>
      </c>
      <c r="I61" s="104">
        <v>11574025.055396944</v>
      </c>
      <c r="J61" s="104">
        <v>1376292.4326187193</v>
      </c>
      <c r="K61" s="104">
        <v>209813790.10055256</v>
      </c>
      <c r="L61" s="104">
        <v>7334402.6658475101</v>
      </c>
      <c r="M61" s="104">
        <v>234679739.91780555</v>
      </c>
      <c r="N61" s="104">
        <v>14756085.912367081</v>
      </c>
      <c r="O61" s="104">
        <v>137200301.58337155</v>
      </c>
      <c r="P61" s="104">
        <v>18544969.045827612</v>
      </c>
      <c r="Q61" s="104">
        <v>1609389.1123264206</v>
      </c>
      <c r="R61" s="104">
        <v>71821662.959097162</v>
      </c>
      <c r="S61" s="104">
        <v>41008082.248526841</v>
      </c>
      <c r="T61" s="104">
        <v>770049.75047291513</v>
      </c>
      <c r="U61" s="104">
        <v>8742928.5708087198</v>
      </c>
      <c r="V61" s="104">
        <v>5070903.9172368376</v>
      </c>
      <c r="W61" s="104">
        <v>8657562.3572718445</v>
      </c>
      <c r="X61" s="104">
        <v>1799104.0822074322</v>
      </c>
      <c r="Y61" s="104">
        <v>3768465.5970831709</v>
      </c>
      <c r="Z61" s="104">
        <v>37921890.411011234</v>
      </c>
      <c r="AA61" s="104">
        <v>9640090.613110939</v>
      </c>
      <c r="AB61" s="104">
        <v>829786.80902743211</v>
      </c>
      <c r="AC61" s="104">
        <v>66368.855627402503</v>
      </c>
      <c r="AD61" s="104">
        <v>5093.4472034536529</v>
      </c>
      <c r="AE61" s="104">
        <v>391316.75591149076</v>
      </c>
      <c r="AF61" s="104">
        <v>1212729.3453741462</v>
      </c>
      <c r="AG61" s="104">
        <v>2972072.6141674812</v>
      </c>
      <c r="AH61" s="104">
        <v>561602.68404693739</v>
      </c>
      <c r="AI61" s="104">
        <v>163533.0042151486</v>
      </c>
      <c r="AJ61" s="104">
        <v>153941.61899915489</v>
      </c>
      <c r="AK61" s="104">
        <v>402398.23727127962</v>
      </c>
      <c r="AL61" s="104">
        <v>204546.28506744976</v>
      </c>
      <c r="AM61" s="104">
        <v>8005.1855839408499</v>
      </c>
      <c r="AN61" s="89">
        <v>1589869000.0000005</v>
      </c>
      <c r="AO61" s="104">
        <v>5949293.8658835851</v>
      </c>
      <c r="AP61" s="104">
        <v>139207857.88506997</v>
      </c>
      <c r="AQ61" s="104">
        <v>23051848.249046464</v>
      </c>
      <c r="AR61" s="89">
        <v>1758078000.0000005</v>
      </c>
      <c r="AS61" s="89">
        <v>35204788.658702701</v>
      </c>
    </row>
    <row r="62" spans="1:45">
      <c r="A62" s="93"/>
      <c r="B62" s="94">
        <v>6</v>
      </c>
      <c r="C62" s="103">
        <v>635.22125879882174</v>
      </c>
      <c r="D62" s="104">
        <v>356000</v>
      </c>
      <c r="E62" s="104">
        <v>673779500.92895198</v>
      </c>
      <c r="F62" s="104">
        <v>185499.07104790682</v>
      </c>
      <c r="G62" s="104">
        <v>19110169.734923515</v>
      </c>
      <c r="H62" s="104">
        <v>2686665.9679626729</v>
      </c>
      <c r="I62" s="104">
        <v>11570697.973929267</v>
      </c>
      <c r="J62" s="104">
        <v>1503308.488759568</v>
      </c>
      <c r="K62" s="104">
        <v>206768923.50038809</v>
      </c>
      <c r="L62" s="104">
        <v>7239162.0035077902</v>
      </c>
      <c r="M62" s="104">
        <v>234363051.21999857</v>
      </c>
      <c r="N62" s="104">
        <v>14791299.864015609</v>
      </c>
      <c r="O62" s="104">
        <v>137167799.36435914</v>
      </c>
      <c r="P62" s="104">
        <v>18198273.641478829</v>
      </c>
      <c r="Q62" s="104">
        <v>2338975.0578231984</v>
      </c>
      <c r="R62" s="104">
        <v>71348372.778983593</v>
      </c>
      <c r="S62" s="104">
        <v>40847292.724845596</v>
      </c>
      <c r="T62" s="104">
        <v>801153.55807798519</v>
      </c>
      <c r="U62" s="104">
        <v>5690485.4919229886</v>
      </c>
      <c r="V62" s="104">
        <v>4931558.443577745</v>
      </c>
      <c r="W62" s="104">
        <v>7080066.2373368312</v>
      </c>
      <c r="X62" s="104">
        <v>2011287.7164882333</v>
      </c>
      <c r="Y62" s="104">
        <v>4506968.3110451428</v>
      </c>
      <c r="Z62" s="104">
        <v>39080171.196546674</v>
      </c>
      <c r="AA62" s="104">
        <v>9878445.0115292892</v>
      </c>
      <c r="AB62" s="104">
        <v>760033.97364762833</v>
      </c>
      <c r="AC62" s="104">
        <v>68619.759028579734</v>
      </c>
      <c r="AD62" s="104">
        <v>5372.6138145650038</v>
      </c>
      <c r="AE62" s="104">
        <v>370517.88091934728</v>
      </c>
      <c r="AF62" s="104">
        <v>1276936.6220956782</v>
      </c>
      <c r="AG62" s="104">
        <v>3098381.5422563716</v>
      </c>
      <c r="AH62" s="104">
        <v>590944.60553684551</v>
      </c>
      <c r="AI62" s="104">
        <v>167343.94877657114</v>
      </c>
      <c r="AJ62" s="104">
        <v>156002.29277985802</v>
      </c>
      <c r="AK62" s="104">
        <v>274557.7814421861</v>
      </c>
      <c r="AL62" s="104">
        <v>208137.89734189873</v>
      </c>
      <c r="AM62" s="104">
        <v>8387.5736014558315</v>
      </c>
      <c r="AN62" s="89">
        <v>1523221000</v>
      </c>
      <c r="AO62" s="104">
        <v>5756640.5548266694</v>
      </c>
      <c r="AP62" s="104">
        <v>136712918.75601804</v>
      </c>
      <c r="AQ62" s="104">
        <v>25696440.689155262</v>
      </c>
      <c r="AR62" s="89">
        <v>1691387000</v>
      </c>
      <c r="AS62" s="89">
        <v>38121183.044109829</v>
      </c>
    </row>
    <row r="63" spans="1:45">
      <c r="A63" s="93"/>
      <c r="B63" s="94">
        <v>7</v>
      </c>
      <c r="C63" s="103">
        <v>624.50865286764349</v>
      </c>
      <c r="D63" s="104">
        <v>314000</v>
      </c>
      <c r="E63" s="104">
        <v>672856356.71391666</v>
      </c>
      <c r="F63" s="104">
        <v>203643.28608337845</v>
      </c>
      <c r="G63" s="104">
        <v>19781873.27375976</v>
      </c>
      <c r="H63" s="104">
        <v>2845869.5542511907</v>
      </c>
      <c r="I63" s="104">
        <v>12462925.900075434</v>
      </c>
      <c r="J63" s="104">
        <v>1960794.7135828063</v>
      </c>
      <c r="K63" s="104">
        <v>220729719.7212466</v>
      </c>
      <c r="L63" s="104">
        <v>7285907.0683253901</v>
      </c>
      <c r="M63" s="104">
        <v>245801703.0689016</v>
      </c>
      <c r="N63" s="104">
        <v>14940045.289556647</v>
      </c>
      <c r="O63" s="104">
        <v>146917194.71768677</v>
      </c>
      <c r="P63" s="104">
        <v>18048059.79461734</v>
      </c>
      <c r="Q63" s="104">
        <v>3841274.335676651</v>
      </c>
      <c r="R63" s="104">
        <v>72673069.639163941</v>
      </c>
      <c r="S63" s="104">
        <v>40590231.538059384</v>
      </c>
      <c r="T63" s="104">
        <v>1079596.1766360309</v>
      </c>
      <c r="U63" s="104">
        <v>5996781.4578119237</v>
      </c>
      <c r="V63" s="104">
        <v>5422015.4793127673</v>
      </c>
      <c r="W63" s="104">
        <v>5402239.5897833491</v>
      </c>
      <c r="X63" s="104">
        <v>2405452.3740378674</v>
      </c>
      <c r="Y63" s="104">
        <v>4870020.1975408886</v>
      </c>
      <c r="Z63" s="104">
        <v>41219849.9019069</v>
      </c>
      <c r="AA63" s="104">
        <v>11328720.632587587</v>
      </c>
      <c r="AB63" s="104">
        <v>778697.38905534067</v>
      </c>
      <c r="AC63" s="104">
        <v>76588.721739371205</v>
      </c>
      <c r="AD63" s="104">
        <v>4626.134047129568</v>
      </c>
      <c r="AE63" s="104">
        <v>372985.42677583359</v>
      </c>
      <c r="AF63" s="104">
        <v>1204855.5671849644</v>
      </c>
      <c r="AG63" s="104">
        <v>2929764.6600662614</v>
      </c>
      <c r="AH63" s="104">
        <v>557324.7357424451</v>
      </c>
      <c r="AI63" s="104">
        <v>167219.22690155765</v>
      </c>
      <c r="AJ63" s="104">
        <v>156937.10828009914</v>
      </c>
      <c r="AK63" s="104">
        <v>274532.85673578636</v>
      </c>
      <c r="AL63" s="104">
        <v>205216.02503875567</v>
      </c>
      <c r="AM63" s="104">
        <v>8283.2152591800041</v>
      </c>
      <c r="AN63" s="89">
        <v>1565715000.0000005</v>
      </c>
      <c r="AO63" s="104">
        <v>5453923.1231060652</v>
      </c>
      <c r="AP63" s="104">
        <v>136834324.14218444</v>
      </c>
      <c r="AQ63" s="104">
        <v>25631752.734709498</v>
      </c>
      <c r="AR63" s="89">
        <v>1733635000.0000005</v>
      </c>
      <c r="AS63" s="89">
        <v>37981499.869192824</v>
      </c>
    </row>
    <row r="64" spans="1:45">
      <c r="A64" s="93"/>
      <c r="B64" s="94">
        <v>8</v>
      </c>
      <c r="C64" s="103">
        <v>584.72199764436164</v>
      </c>
      <c r="D64" s="104">
        <v>285000</v>
      </c>
      <c r="E64" s="104">
        <v>655221887.18915117</v>
      </c>
      <c r="F64" s="104">
        <v>192112.81084890099</v>
      </c>
      <c r="G64" s="104">
        <v>20217697.809575319</v>
      </c>
      <c r="H64" s="104">
        <v>2851989.6508412226</v>
      </c>
      <c r="I64" s="104">
        <v>12790727.987613713</v>
      </c>
      <c r="J64" s="104">
        <v>1839908.9925365644</v>
      </c>
      <c r="K64" s="104">
        <v>225434048.13380107</v>
      </c>
      <c r="L64" s="104">
        <v>7529821.2767285928</v>
      </c>
      <c r="M64" s="104">
        <v>254317383.41094881</v>
      </c>
      <c r="N64" s="104">
        <v>15610176.003134057</v>
      </c>
      <c r="O64" s="104">
        <v>150772944.69645062</v>
      </c>
      <c r="P64" s="104">
        <v>19192374.458676428</v>
      </c>
      <c r="Q64" s="104">
        <v>4043570.6219922421</v>
      </c>
      <c r="R64" s="104">
        <v>73611984.883117288</v>
      </c>
      <c r="S64" s="104">
        <v>42423975.744199827</v>
      </c>
      <c r="T64" s="104">
        <v>1010832.9087575526</v>
      </c>
      <c r="U64" s="104">
        <v>4391639.3063676944</v>
      </c>
      <c r="V64" s="104">
        <v>5136635.8126121238</v>
      </c>
      <c r="W64" s="104">
        <v>6310229.9500580337</v>
      </c>
      <c r="X64" s="104">
        <v>2462476.1022945009</v>
      </c>
      <c r="Y64" s="104">
        <v>4506916.7170925746</v>
      </c>
      <c r="Z64" s="104">
        <v>41971196.900961258</v>
      </c>
      <c r="AA64" s="104">
        <v>10724099.987556402</v>
      </c>
      <c r="AB64" s="104">
        <v>859528.46765325614</v>
      </c>
      <c r="AC64" s="104">
        <v>80828.812704689335</v>
      </c>
      <c r="AD64" s="104">
        <v>5083.5337399785749</v>
      </c>
      <c r="AE64" s="104">
        <v>404229.02187732403</v>
      </c>
      <c r="AF64" s="104">
        <v>1229319.2135551854</v>
      </c>
      <c r="AG64" s="104">
        <v>2978360.4643432354</v>
      </c>
      <c r="AH64" s="104">
        <v>557896.34578591574</v>
      </c>
      <c r="AI64" s="104">
        <v>172161.51395095009</v>
      </c>
      <c r="AJ64" s="104">
        <v>160981.72977251976</v>
      </c>
      <c r="AK64" s="104">
        <v>276169.41834277211</v>
      </c>
      <c r="AL64" s="104">
        <v>213530.21100619851</v>
      </c>
      <c r="AM64" s="104">
        <v>8695.1899542522406</v>
      </c>
      <c r="AN64" s="89">
        <v>1569796999.9999998</v>
      </c>
      <c r="AO64" s="104">
        <v>5454857.1861419538</v>
      </c>
      <c r="AP64" s="104">
        <v>136703240.8351509</v>
      </c>
      <c r="AQ64" s="104">
        <v>25641901.978707135</v>
      </c>
      <c r="AR64" s="89">
        <v>1737596999.9999998</v>
      </c>
      <c r="AS64" s="89">
        <v>39381750.907426521</v>
      </c>
    </row>
    <row r="65" spans="1:45">
      <c r="A65" s="93"/>
      <c r="B65" s="94">
        <v>9</v>
      </c>
      <c r="C65" s="103">
        <v>596.25914376366347</v>
      </c>
      <c r="D65" s="104">
        <v>324000</v>
      </c>
      <c r="E65" s="104">
        <v>657591776.62116587</v>
      </c>
      <c r="F65" s="104">
        <v>169223.3788340168</v>
      </c>
      <c r="G65" s="104">
        <v>19425040.898536637</v>
      </c>
      <c r="H65" s="104">
        <v>2782051.0407021167</v>
      </c>
      <c r="I65" s="104">
        <v>12260207.054469291</v>
      </c>
      <c r="J65" s="104">
        <v>1543286.1580942757</v>
      </c>
      <c r="K65" s="104">
        <v>208354006.31000933</v>
      </c>
      <c r="L65" s="104">
        <v>6741109.6928281635</v>
      </c>
      <c r="M65" s="104">
        <v>238025182.58783129</v>
      </c>
      <c r="N65" s="104">
        <v>14264349.099059377</v>
      </c>
      <c r="O65" s="104">
        <v>139717404.19575053</v>
      </c>
      <c r="P65" s="104">
        <v>17819577.915057175</v>
      </c>
      <c r="Q65" s="104">
        <v>1908121.2367142856</v>
      </c>
      <c r="R65" s="104">
        <v>71798013.464657396</v>
      </c>
      <c r="S65" s="104">
        <v>38639091.382287242</v>
      </c>
      <c r="T65" s="104">
        <v>792485.03773922962</v>
      </c>
      <c r="U65" s="104">
        <v>5592002.9062383594</v>
      </c>
      <c r="V65" s="104">
        <v>5339151.8008388784</v>
      </c>
      <c r="W65" s="104">
        <v>8238459.7911134809</v>
      </c>
      <c r="X65" s="104">
        <v>2088794.5489744209</v>
      </c>
      <c r="Y65" s="104">
        <v>3992920.9639907065</v>
      </c>
      <c r="Z65" s="104">
        <v>42465080.07956484</v>
      </c>
      <c r="AA65" s="104">
        <v>9706799.1459384672</v>
      </c>
      <c r="AB65" s="104">
        <v>910511.33982341597</v>
      </c>
      <c r="AC65" s="104">
        <v>76178.754720173994</v>
      </c>
      <c r="AD65" s="104">
        <v>4698.7961632855977</v>
      </c>
      <c r="AE65" s="104">
        <v>352836.32536605268</v>
      </c>
      <c r="AF65" s="104">
        <v>1175646.152933846</v>
      </c>
      <c r="AG65" s="104">
        <v>2808400.0739292349</v>
      </c>
      <c r="AH65" s="104">
        <v>533964.22248166997</v>
      </c>
      <c r="AI65" s="104">
        <v>169622.08463854293</v>
      </c>
      <c r="AJ65" s="104">
        <v>158044.25701127725</v>
      </c>
      <c r="AK65" s="104">
        <v>368168.07543855731</v>
      </c>
      <c r="AL65" s="104">
        <v>210838.95333695749</v>
      </c>
      <c r="AM65" s="104">
        <v>8359.3946178761726</v>
      </c>
      <c r="AN65" s="89">
        <v>1516356000</v>
      </c>
      <c r="AO65" s="104">
        <v>5200064.0657948069</v>
      </c>
      <c r="AP65" s="104">
        <v>135035910.98582363</v>
      </c>
      <c r="AQ65" s="104">
        <v>27540024.948381584</v>
      </c>
      <c r="AR65" s="89">
        <v>1684132000</v>
      </c>
      <c r="AS65" s="89">
        <v>38127313.16583588</v>
      </c>
    </row>
    <row r="66" spans="1:45">
      <c r="A66" s="93"/>
      <c r="B66" s="94">
        <v>10</v>
      </c>
      <c r="C66" s="103">
        <v>619.65338215390284</v>
      </c>
      <c r="D66" s="104">
        <v>483000</v>
      </c>
      <c r="E66" s="104">
        <v>821503475.04742348</v>
      </c>
      <c r="F66" s="104">
        <v>175524.95257651267</v>
      </c>
      <c r="G66" s="104">
        <v>21133930.89678216</v>
      </c>
      <c r="H66" s="104">
        <v>2945982.9784332057</v>
      </c>
      <c r="I66" s="104">
        <v>13575622.369611774</v>
      </c>
      <c r="J66" s="104">
        <v>1533340.8990900032</v>
      </c>
      <c r="K66" s="104">
        <v>218692071.36778161</v>
      </c>
      <c r="L66" s="104">
        <v>7156231.7084725304</v>
      </c>
      <c r="M66" s="104">
        <v>241465380.71616554</v>
      </c>
      <c r="N66" s="104">
        <v>14679875.052665463</v>
      </c>
      <c r="O66" s="104">
        <v>141118261.76787797</v>
      </c>
      <c r="P66" s="104">
        <v>17940450.376667045</v>
      </c>
      <c r="Q66" s="104">
        <v>646196.52448682603</v>
      </c>
      <c r="R66" s="104">
        <v>72546607.999688864</v>
      </c>
      <c r="S66" s="104">
        <v>40201418.206935517</v>
      </c>
      <c r="T66" s="104">
        <v>268887.69759633986</v>
      </c>
      <c r="U66" s="104">
        <v>8209780.9944242705</v>
      </c>
      <c r="V66" s="104">
        <v>5109426.5905993823</v>
      </c>
      <c r="W66" s="104">
        <v>10002651.606780495</v>
      </c>
      <c r="X66" s="104">
        <v>1017833.615603896</v>
      </c>
      <c r="Y66" s="104">
        <v>4539001.2057099231</v>
      </c>
      <c r="Z66" s="104">
        <v>41526277.284562357</v>
      </c>
      <c r="AA66" s="104">
        <v>9655596.858950153</v>
      </c>
      <c r="AB66" s="104">
        <v>1068680.6548081054</v>
      </c>
      <c r="AC66" s="104">
        <v>84620.29716163862</v>
      </c>
      <c r="AD66" s="104">
        <v>4398.0899810009041</v>
      </c>
      <c r="AE66" s="104">
        <v>443163.28040380793</v>
      </c>
      <c r="AF66" s="104">
        <v>1170782.1052355736</v>
      </c>
      <c r="AG66" s="104">
        <v>2815664.7360514132</v>
      </c>
      <c r="AH66" s="104">
        <v>525653.34605784924</v>
      </c>
      <c r="AI66" s="104">
        <v>170858.99412149243</v>
      </c>
      <c r="AJ66" s="104">
        <v>158877.95279197593</v>
      </c>
      <c r="AK66" s="104">
        <v>381417.83691845724</v>
      </c>
      <c r="AL66" s="104">
        <v>215851.12473300478</v>
      </c>
      <c r="AM66" s="104">
        <v>8585.2094683977048</v>
      </c>
      <c r="AN66" s="89">
        <v>1703176000</v>
      </c>
      <c r="AO66" s="104">
        <v>4826142.880901278</v>
      </c>
      <c r="AP66" s="104">
        <v>133847958.00539814</v>
      </c>
      <c r="AQ66" s="104">
        <v>28875899.113700572</v>
      </c>
      <c r="AR66" s="89">
        <v>1870726000</v>
      </c>
      <c r="AS66" s="89">
        <v>36132067.123719208</v>
      </c>
    </row>
    <row r="67" spans="1:45">
      <c r="A67" s="93"/>
      <c r="B67" s="94">
        <v>11</v>
      </c>
      <c r="C67" s="103">
        <v>677.47245483059578</v>
      </c>
      <c r="D67" s="104">
        <v>697000</v>
      </c>
      <c r="E67" s="104">
        <v>1016874927.2973642</v>
      </c>
      <c r="F67" s="104">
        <v>194072.70263579392</v>
      </c>
      <c r="G67" s="104">
        <v>24713121.630818237</v>
      </c>
      <c r="H67" s="104">
        <v>3202076.3879362359</v>
      </c>
      <c r="I67" s="104">
        <v>14492160.16947167</v>
      </c>
      <c r="J67" s="104">
        <v>1689475.0552208619</v>
      </c>
      <c r="K67" s="104">
        <v>236288104.84397641</v>
      </c>
      <c r="L67" s="104">
        <v>7373114.0130182859</v>
      </c>
      <c r="M67" s="104">
        <v>248418879.76666376</v>
      </c>
      <c r="N67" s="104">
        <v>13846552.071074281</v>
      </c>
      <c r="O67" s="104">
        <v>139499418.95047602</v>
      </c>
      <c r="P67" s="104">
        <v>15921664.94251252</v>
      </c>
      <c r="Q67" s="104">
        <v>348235.00147435663</v>
      </c>
      <c r="R67" s="104">
        <v>72113089.354715556</v>
      </c>
      <c r="S67" s="104">
        <v>37043811.927219421</v>
      </c>
      <c r="T67" s="104">
        <v>59887.697267697557</v>
      </c>
      <c r="U67" s="104">
        <v>7454774.1724212496</v>
      </c>
      <c r="V67" s="104">
        <v>4384315.1755282395</v>
      </c>
      <c r="W67" s="104">
        <v>12644807.568420684</v>
      </c>
      <c r="X67" s="104">
        <v>1165519.763754281</v>
      </c>
      <c r="Y67" s="104">
        <v>3847090.4906901163</v>
      </c>
      <c r="Z67" s="104">
        <v>42446797.4225704</v>
      </c>
      <c r="AA67" s="104">
        <v>9065451.379957119</v>
      </c>
      <c r="AB67" s="104">
        <v>1310337.7287296739</v>
      </c>
      <c r="AC67" s="104">
        <v>115979.72356005118</v>
      </c>
      <c r="AD67" s="104">
        <v>4979.6003903891124</v>
      </c>
      <c r="AE67" s="104">
        <v>414233.94547564484</v>
      </c>
      <c r="AF67" s="104">
        <v>1247233.1758503977</v>
      </c>
      <c r="AG67" s="104">
        <v>2981153.6097254544</v>
      </c>
      <c r="AH67" s="104">
        <v>553227.28099272656</v>
      </c>
      <c r="AI67" s="104">
        <v>163594.72347078705</v>
      </c>
      <c r="AJ67" s="104">
        <v>152714.06395969502</v>
      </c>
      <c r="AK67" s="104">
        <v>274177.46282083035</v>
      </c>
      <c r="AL67" s="104">
        <v>208341.87568668299</v>
      </c>
      <c r="AM67" s="104">
        <v>8001.5516953850602</v>
      </c>
      <c r="AN67" s="89">
        <v>1921219000</v>
      </c>
      <c r="AO67" s="104">
        <v>4650915.0984892165</v>
      </c>
      <c r="AP67" s="104">
        <v>134774820.92234147</v>
      </c>
      <c r="AQ67" s="104">
        <v>28094263.97916932</v>
      </c>
      <c r="AR67" s="89">
        <v>2088739000</v>
      </c>
      <c r="AS67" s="89">
        <v>36580662.796986066</v>
      </c>
    </row>
    <row r="68" spans="1:45">
      <c r="A68" s="95"/>
      <c r="B68" s="96">
        <v>12</v>
      </c>
      <c r="C68" s="115">
        <v>595.69211348519025</v>
      </c>
      <c r="D68" s="116">
        <v>1016000.0000000001</v>
      </c>
      <c r="E68" s="116">
        <v>1287258995.9086225</v>
      </c>
      <c r="F68" s="116">
        <v>253004.09137727824</v>
      </c>
      <c r="G68" s="116">
        <v>30186711.354614723</v>
      </c>
      <c r="H68" s="116">
        <v>3690785.2250620453</v>
      </c>
      <c r="I68" s="116">
        <v>16559663.049833987</v>
      </c>
      <c r="J68" s="116">
        <v>1941371.026275197</v>
      </c>
      <c r="K68" s="116">
        <v>265566811.3910329</v>
      </c>
      <c r="L68" s="116">
        <v>7778324.5231663845</v>
      </c>
      <c r="M68" s="116">
        <v>272909583.59996611</v>
      </c>
      <c r="N68" s="116">
        <v>14223467.847465592</v>
      </c>
      <c r="O68" s="116">
        <v>150559770.07599181</v>
      </c>
      <c r="P68" s="116">
        <v>14946546.112863906</v>
      </c>
      <c r="Q68" s="116">
        <v>369585.08542787842</v>
      </c>
      <c r="R68" s="116">
        <v>79596126.598745972</v>
      </c>
      <c r="S68" s="116">
        <v>37439754.136691272</v>
      </c>
      <c r="T68" s="116">
        <v>4860.9714530337651</v>
      </c>
      <c r="U68" s="116">
        <v>6245418.6732769972</v>
      </c>
      <c r="V68" s="116">
        <v>4052109.0758877164</v>
      </c>
      <c r="W68" s="116">
        <v>16089763.678072929</v>
      </c>
      <c r="X68" s="116">
        <v>1943259.8490094768</v>
      </c>
      <c r="Y68" s="116">
        <v>3512639.29545348</v>
      </c>
      <c r="Z68" s="116">
        <v>45279689.605349422</v>
      </c>
      <c r="AA68" s="116">
        <v>8895159.0084716436</v>
      </c>
      <c r="AB68" s="116">
        <v>1263122.1571187924</v>
      </c>
      <c r="AC68" s="116">
        <v>115573.53771963973</v>
      </c>
      <c r="AD68" s="116">
        <v>4786.5370176058386</v>
      </c>
      <c r="AE68" s="116">
        <v>432815.58705091686</v>
      </c>
      <c r="AF68" s="116">
        <v>1200374.6903978225</v>
      </c>
      <c r="AG68" s="116">
        <v>2798937.7889796873</v>
      </c>
      <c r="AH68" s="116">
        <v>527021.73076298076</v>
      </c>
      <c r="AI68" s="116">
        <v>174169.26677804222</v>
      </c>
      <c r="AJ68" s="116">
        <v>162797.1777806594</v>
      </c>
      <c r="AK68" s="116">
        <v>428772.27883907052</v>
      </c>
      <c r="AL68" s="116">
        <v>223500.35049275035</v>
      </c>
      <c r="AM68" s="116">
        <v>8133.0208359877124</v>
      </c>
      <c r="AN68" s="90">
        <v>2277660000</v>
      </c>
      <c r="AO68" s="116">
        <v>4548179.2757936595</v>
      </c>
      <c r="AP68" s="116">
        <v>136056422.59981236</v>
      </c>
      <c r="AQ68" s="116">
        <v>26694398.124393996</v>
      </c>
      <c r="AR68" s="90">
        <v>2444959000</v>
      </c>
      <c r="AS68" s="90">
        <v>37845873.266948998</v>
      </c>
    </row>
    <row r="69" spans="1:45">
      <c r="A69" s="92">
        <v>2021</v>
      </c>
      <c r="B69" s="92">
        <v>1</v>
      </c>
      <c r="C69" s="101">
        <v>597.26284392078117</v>
      </c>
      <c r="D69" s="102">
        <v>883000</v>
      </c>
      <c r="E69" s="102">
        <v>1246593539.6151092</v>
      </c>
      <c r="F69" s="102">
        <v>242460.38489079016</v>
      </c>
      <c r="G69" s="102">
        <v>28937381.432183478</v>
      </c>
      <c r="H69" s="102">
        <v>3675372.9524170016</v>
      </c>
      <c r="I69" s="102">
        <v>17113358.065687459</v>
      </c>
      <c r="J69" s="102">
        <v>1936822.2433786532</v>
      </c>
      <c r="K69" s="102">
        <v>267679746.56629509</v>
      </c>
      <c r="L69" s="102">
        <v>8959307.161520429</v>
      </c>
      <c r="M69" s="102">
        <v>269837035.75425732</v>
      </c>
      <c r="N69" s="102">
        <v>16192905.465713887</v>
      </c>
      <c r="O69" s="102">
        <v>147295650.30241454</v>
      </c>
      <c r="P69" s="102">
        <v>16830408.833676148</v>
      </c>
      <c r="Q69" s="102">
        <v>342241.17180873337</v>
      </c>
      <c r="R69" s="102">
        <v>78273066.274753317</v>
      </c>
      <c r="S69" s="102">
        <v>42618314.109228104</v>
      </c>
      <c r="T69" s="102">
        <v>4285.1296729827181</v>
      </c>
      <c r="U69" s="102">
        <v>4194541.6991013326</v>
      </c>
      <c r="V69" s="102">
        <v>4820149.5511287116</v>
      </c>
      <c r="W69" s="102">
        <v>16778716.624238718</v>
      </c>
      <c r="X69" s="102">
        <v>1892108.4264713891</v>
      </c>
      <c r="Y69" s="102">
        <v>4026159.1047463631</v>
      </c>
      <c r="Z69" s="102">
        <v>40450493.233138256</v>
      </c>
      <c r="AA69" s="102">
        <v>9960755.7739863638</v>
      </c>
      <c r="AB69" s="102">
        <v>1223650.0465576807</v>
      </c>
      <c r="AC69" s="102">
        <v>116836.43359037284</v>
      </c>
      <c r="AD69" s="102">
        <v>4816.1329723107165</v>
      </c>
      <c r="AE69" s="102">
        <v>415748.52005883789</v>
      </c>
      <c r="AF69" s="102">
        <v>1165210.7036501365</v>
      </c>
      <c r="AG69" s="102">
        <v>2816077.880017607</v>
      </c>
      <c r="AH69" s="102">
        <v>522792.44709208491</v>
      </c>
      <c r="AI69" s="102">
        <v>168648.19822950652</v>
      </c>
      <c r="AJ69" s="102">
        <v>157980.02457535695</v>
      </c>
      <c r="AK69" s="102">
        <v>357270.57321704988</v>
      </c>
      <c r="AL69" s="102">
        <v>216023.58800721652</v>
      </c>
      <c r="AM69" s="102">
        <v>8528.3133693561122</v>
      </c>
      <c r="AN69" s="88">
        <v>2236711999.999999</v>
      </c>
      <c r="AO69" s="102">
        <v>5411182.4019838739</v>
      </c>
      <c r="AP69" s="102">
        <v>135576313.09515479</v>
      </c>
      <c r="AQ69" s="102">
        <v>26191504.502861325</v>
      </c>
      <c r="AR69" s="88">
        <v>2403890999.999999</v>
      </c>
      <c r="AS69" s="88">
        <v>39489989.198843785</v>
      </c>
    </row>
    <row r="70" spans="1:45">
      <c r="A70" s="93"/>
      <c r="B70" s="94">
        <v>2</v>
      </c>
      <c r="C70" s="103">
        <v>566.66237592494883</v>
      </c>
      <c r="D70" s="104">
        <v>817000</v>
      </c>
      <c r="E70" s="104">
        <v>1037451916.611099</v>
      </c>
      <c r="F70" s="104">
        <v>180083.38890089808</v>
      </c>
      <c r="G70" s="104">
        <v>24743471.024103962</v>
      </c>
      <c r="H70" s="104">
        <v>3241364.8709664661</v>
      </c>
      <c r="I70" s="104">
        <v>14310085.537537852</v>
      </c>
      <c r="J70" s="104">
        <v>1641753.8968587741</v>
      </c>
      <c r="K70" s="104">
        <v>231554494.04813388</v>
      </c>
      <c r="L70" s="104">
        <v>7177824.0755728483</v>
      </c>
      <c r="M70" s="104">
        <v>246687498.74880105</v>
      </c>
      <c r="N70" s="104">
        <v>13519478.787727373</v>
      </c>
      <c r="O70" s="104">
        <v>134258089.97224805</v>
      </c>
      <c r="P70" s="104">
        <v>14721461.66149975</v>
      </c>
      <c r="Q70" s="104">
        <v>325472.1379968496</v>
      </c>
      <c r="R70" s="104">
        <v>71334692.544148266</v>
      </c>
      <c r="S70" s="104">
        <v>35188842.173092753</v>
      </c>
      <c r="T70" s="104">
        <v>3129.4081766171248</v>
      </c>
      <c r="U70" s="104">
        <v>5684961.3924660487</v>
      </c>
      <c r="V70" s="104">
        <v>3964040.3177364194</v>
      </c>
      <c r="W70" s="104">
        <v>14170066.008891772</v>
      </c>
      <c r="X70" s="104">
        <v>1716556.2658433733</v>
      </c>
      <c r="Y70" s="104">
        <v>4589703.0544335358</v>
      </c>
      <c r="Z70" s="104">
        <v>36882964.722031295</v>
      </c>
      <c r="AA70" s="104">
        <v>8410649.9299373329</v>
      </c>
      <c r="AB70" s="104">
        <v>1054829.0517965364</v>
      </c>
      <c r="AC70" s="104">
        <v>102446.28616312935</v>
      </c>
      <c r="AD70" s="104">
        <v>4630.6488277571152</v>
      </c>
      <c r="AE70" s="104">
        <v>423338.34739737585</v>
      </c>
      <c r="AF70" s="104">
        <v>1109201.9232999403</v>
      </c>
      <c r="AG70" s="104">
        <v>2644889.5430305069</v>
      </c>
      <c r="AH70" s="104">
        <v>497339.63322591176</v>
      </c>
      <c r="AI70" s="104">
        <v>156222.33995019447</v>
      </c>
      <c r="AJ70" s="104">
        <v>145653.47021499198</v>
      </c>
      <c r="AK70" s="104">
        <v>246757.90388291725</v>
      </c>
      <c r="AL70" s="104">
        <v>199439.50555230939</v>
      </c>
      <c r="AM70" s="104">
        <v>8084.1060783165349</v>
      </c>
      <c r="AN70" s="89">
        <v>1919169000.0000002</v>
      </c>
      <c r="AO70" s="104">
        <v>5439831.237712644</v>
      </c>
      <c r="AP70" s="104">
        <v>135395750.61500865</v>
      </c>
      <c r="AQ70" s="104">
        <v>26627418.147278704</v>
      </c>
      <c r="AR70" s="89">
        <v>2086632000.0000002</v>
      </c>
      <c r="AS70" s="89">
        <v>37492651.14622508</v>
      </c>
    </row>
    <row r="71" spans="1:45">
      <c r="A71" s="93"/>
      <c r="B71" s="94">
        <v>3</v>
      </c>
      <c r="C71" s="103">
        <v>647.51271997087827</v>
      </c>
      <c r="D71" s="104">
        <v>814000</v>
      </c>
      <c r="E71" s="104">
        <v>1028777272.4988135</v>
      </c>
      <c r="F71" s="104">
        <v>185727.50118661806</v>
      </c>
      <c r="G71" s="104">
        <v>24798179.17017794</v>
      </c>
      <c r="H71" s="104">
        <v>3359756.2644003332</v>
      </c>
      <c r="I71" s="104">
        <v>14534668.408406172</v>
      </c>
      <c r="J71" s="104">
        <v>1732697.2046491818</v>
      </c>
      <c r="K71" s="104">
        <v>246970134.16961175</v>
      </c>
      <c r="L71" s="104">
        <v>8112307.9874359006</v>
      </c>
      <c r="M71" s="104">
        <v>251703798.67181474</v>
      </c>
      <c r="N71" s="104">
        <v>15033626.594167458</v>
      </c>
      <c r="O71" s="104">
        <v>143734899.92080522</v>
      </c>
      <c r="P71" s="104">
        <v>16548619.158466825</v>
      </c>
      <c r="Q71" s="104">
        <v>357965.96080411819</v>
      </c>
      <c r="R71" s="104">
        <v>75950267.292740509</v>
      </c>
      <c r="S71" s="104">
        <v>38943450.337906152</v>
      </c>
      <c r="T71" s="104">
        <v>6314.4522019919668</v>
      </c>
      <c r="U71" s="104">
        <v>9007290.2859865222</v>
      </c>
      <c r="V71" s="104">
        <v>4687380.7408126369</v>
      </c>
      <c r="W71" s="104">
        <v>13265136.122309672</v>
      </c>
      <c r="X71" s="104">
        <v>1881053.8643371137</v>
      </c>
      <c r="Y71" s="104">
        <v>4937026.3162110252</v>
      </c>
      <c r="Z71" s="104">
        <v>41501467.345402896</v>
      </c>
      <c r="AA71" s="104">
        <v>9502588.8650000021</v>
      </c>
      <c r="AB71" s="104">
        <v>1033921.7631573241</v>
      </c>
      <c r="AC71" s="104">
        <v>99887.830082042623</v>
      </c>
      <c r="AD71" s="104">
        <v>5284.9717669141537</v>
      </c>
      <c r="AE71" s="104">
        <v>468338.35819419601</v>
      </c>
      <c r="AF71" s="104">
        <v>1265567.6325095491</v>
      </c>
      <c r="AG71" s="104">
        <v>3001787.874037432</v>
      </c>
      <c r="AH71" s="104">
        <v>565113.80281798355</v>
      </c>
      <c r="AI71" s="104">
        <v>175565.12098344215</v>
      </c>
      <c r="AJ71" s="104">
        <v>163292.59405325082</v>
      </c>
      <c r="AK71" s="104">
        <v>278450.25471458724</v>
      </c>
      <c r="AL71" s="104">
        <v>226574.59870489649</v>
      </c>
      <c r="AM71" s="104">
        <v>8938.5526103536922</v>
      </c>
      <c r="AN71" s="89">
        <v>1963639000</v>
      </c>
      <c r="AO71" s="104">
        <v>5523456.3031093339</v>
      </c>
      <c r="AP71" s="104">
        <v>134688685.90158692</v>
      </c>
      <c r="AQ71" s="104">
        <v>27177857.795303781</v>
      </c>
      <c r="AR71" s="89">
        <v>2131029000</v>
      </c>
      <c r="AS71" s="89">
        <v>35133035.858352721</v>
      </c>
    </row>
    <row r="72" spans="1:45">
      <c r="A72" s="93"/>
      <c r="B72" s="94">
        <v>4</v>
      </c>
      <c r="C72" s="103">
        <v>587.69695406576977</v>
      </c>
      <c r="D72" s="104">
        <v>592000</v>
      </c>
      <c r="E72" s="104">
        <v>842614839.85130394</v>
      </c>
      <c r="F72" s="104">
        <v>163160.1486960109</v>
      </c>
      <c r="G72" s="104">
        <v>20697647.208429202</v>
      </c>
      <c r="H72" s="104">
        <v>2964131.9613109124</v>
      </c>
      <c r="I72" s="104">
        <v>12580089.470159002</v>
      </c>
      <c r="J72" s="104">
        <v>1487776.0149227343</v>
      </c>
      <c r="K72" s="104">
        <v>220223653.42070311</v>
      </c>
      <c r="L72" s="104">
        <v>7005162.8034811122</v>
      </c>
      <c r="M72" s="104">
        <v>238742847.94970617</v>
      </c>
      <c r="N72" s="104">
        <v>13679544.54327954</v>
      </c>
      <c r="O72" s="104">
        <v>133753974.48496521</v>
      </c>
      <c r="P72" s="104">
        <v>15343305.493251093</v>
      </c>
      <c r="Q72" s="104">
        <v>649547.14419150597</v>
      </c>
      <c r="R72" s="104">
        <v>69800843.274511725</v>
      </c>
      <c r="S72" s="104">
        <v>36881109.434466273</v>
      </c>
      <c r="T72" s="104">
        <v>442262.65631563967</v>
      </c>
      <c r="U72" s="104">
        <v>8866779.5411788579</v>
      </c>
      <c r="V72" s="104">
        <v>4046174.3948959401</v>
      </c>
      <c r="W72" s="104">
        <v>10109925.571676465</v>
      </c>
      <c r="X72" s="104">
        <v>1703633.4470339005</v>
      </c>
      <c r="Y72" s="104">
        <v>3401331.8564879904</v>
      </c>
      <c r="Z72" s="104">
        <v>37335480.672179319</v>
      </c>
      <c r="AA72" s="104">
        <v>8973371.4741380513</v>
      </c>
      <c r="AB72" s="104">
        <v>823500.54633768764</v>
      </c>
      <c r="AC72" s="104">
        <v>69210.543632879373</v>
      </c>
      <c r="AD72" s="104">
        <v>4713.0057099947644</v>
      </c>
      <c r="AE72" s="104">
        <v>416372.66610902536</v>
      </c>
      <c r="AF72" s="104">
        <v>1129763.7861499153</v>
      </c>
      <c r="AG72" s="104">
        <v>2665488.7199846157</v>
      </c>
      <c r="AH72" s="104">
        <v>502004.95701642113</v>
      </c>
      <c r="AI72" s="104">
        <v>165822.4432943016</v>
      </c>
      <c r="AJ72" s="104">
        <v>154623.74248329602</v>
      </c>
      <c r="AK72" s="104">
        <v>373358.07810539549</v>
      </c>
      <c r="AL72" s="104">
        <v>210354.31539929504</v>
      </c>
      <c r="AM72" s="104">
        <v>8606.681539286179</v>
      </c>
      <c r="AN72" s="89">
        <v>1698583000.0000005</v>
      </c>
      <c r="AO72" s="104">
        <v>5867513.1806230228</v>
      </c>
      <c r="AP72" s="104">
        <v>138526226.39879563</v>
      </c>
      <c r="AQ72" s="104">
        <v>23068260.420581363</v>
      </c>
      <c r="AR72" s="89">
        <v>1866045000.0000005</v>
      </c>
      <c r="AS72" s="89">
        <v>35167710.669687845</v>
      </c>
    </row>
    <row r="73" spans="1:45">
      <c r="A73" s="93"/>
      <c r="B73" s="94">
        <v>5</v>
      </c>
      <c r="C73" s="103">
        <v>627.48094434867096</v>
      </c>
      <c r="D73" s="104">
        <v>458000</v>
      </c>
      <c r="E73" s="104">
        <v>717780785.72425985</v>
      </c>
      <c r="F73" s="104">
        <v>161214.27574019119</v>
      </c>
      <c r="G73" s="104">
        <v>18860200.968057897</v>
      </c>
      <c r="H73" s="104">
        <v>2723338.3093408556</v>
      </c>
      <c r="I73" s="104">
        <v>11627307.031292178</v>
      </c>
      <c r="J73" s="104">
        <v>1382628.3079834774</v>
      </c>
      <c r="K73" s="104">
        <v>210259365.87669271</v>
      </c>
      <c r="L73" s="104">
        <v>6809810.8969058245</v>
      </c>
      <c r="M73" s="104">
        <v>236275011.75546932</v>
      </c>
      <c r="N73" s="104">
        <v>13758768.136012139</v>
      </c>
      <c r="O73" s="104">
        <v>136523105.30008256</v>
      </c>
      <c r="P73" s="104">
        <v>16708963.60842118</v>
      </c>
      <c r="Q73" s="104">
        <v>1643844.6889154189</v>
      </c>
      <c r="R73" s="104">
        <v>71143248.263935998</v>
      </c>
      <c r="S73" s="104">
        <v>38467954.821279094</v>
      </c>
      <c r="T73" s="104">
        <v>773594.73780847434</v>
      </c>
      <c r="U73" s="104">
        <v>9357995.1666033249</v>
      </c>
      <c r="V73" s="104">
        <v>4686241.018392114</v>
      </c>
      <c r="W73" s="104">
        <v>8697418.1573607288</v>
      </c>
      <c r="X73" s="104">
        <v>1807386.4057623213</v>
      </c>
      <c r="Y73" s="104">
        <v>3501948.0195244662</v>
      </c>
      <c r="Z73" s="104">
        <v>38096466.951247677</v>
      </c>
      <c r="AA73" s="104">
        <v>8958313.4994651731</v>
      </c>
      <c r="AB73" s="104">
        <v>792004.75987914624</v>
      </c>
      <c r="AC73" s="104">
        <v>65972.438490968663</v>
      </c>
      <c r="AD73" s="104">
        <v>5063.024353219419</v>
      </c>
      <c r="AE73" s="104">
        <v>489180.89399199636</v>
      </c>
      <c r="AF73" s="104">
        <v>1208465.2177680985</v>
      </c>
      <c r="AG73" s="104">
        <v>2845259.127915537</v>
      </c>
      <c r="AH73" s="104">
        <v>535312.0627439759</v>
      </c>
      <c r="AI73" s="104">
        <v>161268.99395182027</v>
      </c>
      <c r="AJ73" s="104">
        <v>151168.61672432348</v>
      </c>
      <c r="AK73" s="104">
        <v>389114.99391270959</v>
      </c>
      <c r="AL73" s="104">
        <v>207446.80586956575</v>
      </c>
      <c r="AM73" s="104">
        <v>8203.6629013472775</v>
      </c>
      <c r="AN73" s="89">
        <v>1567322000.0000002</v>
      </c>
      <c r="AO73" s="104">
        <v>5569005.7559286812</v>
      </c>
      <c r="AP73" s="104">
        <v>138595495.37494713</v>
      </c>
      <c r="AQ73" s="104">
        <v>23112498.869124178</v>
      </c>
      <c r="AR73" s="89">
        <v>1734599000.0000002</v>
      </c>
      <c r="AS73" s="89">
        <v>34676716.828822158</v>
      </c>
    </row>
    <row r="74" spans="1:45">
      <c r="A74" s="93"/>
      <c r="B74" s="94">
        <v>6</v>
      </c>
      <c r="C74" s="103">
        <v>632.3427768047743</v>
      </c>
      <c r="D74" s="104">
        <v>356000</v>
      </c>
      <c r="E74" s="104">
        <v>655985269.42719698</v>
      </c>
      <c r="F74" s="104">
        <v>180730.5728030566</v>
      </c>
      <c r="G74" s="104">
        <v>18754067.082315095</v>
      </c>
      <c r="H74" s="104">
        <v>2688790.5149843339</v>
      </c>
      <c r="I74" s="104">
        <v>11579847.787196785</v>
      </c>
      <c r="J74" s="104">
        <v>1504497.2668252143</v>
      </c>
      <c r="K74" s="104">
        <v>206512283.3657442</v>
      </c>
      <c r="L74" s="104">
        <v>6738466.7740903758</v>
      </c>
      <c r="M74" s="104">
        <v>235059831.26718578</v>
      </c>
      <c r="N74" s="104">
        <v>13821272.577675039</v>
      </c>
      <c r="O74" s="104">
        <v>136007086.72496676</v>
      </c>
      <c r="P74" s="104">
        <v>16447176.64244524</v>
      </c>
      <c r="Q74" s="104">
        <v>2379983.1668012231</v>
      </c>
      <c r="R74" s="104">
        <v>70472338.550373837</v>
      </c>
      <c r="S74" s="104">
        <v>38395425.714631088</v>
      </c>
      <c r="T74" s="104">
        <v>801787.08990739926</v>
      </c>
      <c r="U74" s="104">
        <v>6327006.5159816584</v>
      </c>
      <c r="V74" s="104">
        <v>4567422.1280914983</v>
      </c>
      <c r="W74" s="104">
        <v>7085664.9733974598</v>
      </c>
      <c r="X74" s="104">
        <v>2012878.191589613</v>
      </c>
      <c r="Y74" s="104">
        <v>4197371.1487160865</v>
      </c>
      <c r="Z74" s="104">
        <v>39111074.800609</v>
      </c>
      <c r="AA74" s="104">
        <v>9199865.0143506825</v>
      </c>
      <c r="AB74" s="104">
        <v>726479.89708641265</v>
      </c>
      <c r="AC74" s="104">
        <v>68308.811090261137</v>
      </c>
      <c r="AD74" s="104">
        <v>5348.2680107809192</v>
      </c>
      <c r="AE74" s="104">
        <v>460481.90198316728</v>
      </c>
      <c r="AF74" s="104">
        <v>1274291.9549358154</v>
      </c>
      <c r="AG74" s="104">
        <v>2970480.0261657792</v>
      </c>
      <c r="AH74" s="104">
        <v>564097.21823244309</v>
      </c>
      <c r="AI74" s="104">
        <v>164400.84489763025</v>
      </c>
      <c r="AJ74" s="104">
        <v>152610.75520233813</v>
      </c>
      <c r="AK74" s="104">
        <v>265879.57971853472</v>
      </c>
      <c r="AL74" s="104">
        <v>210288.19325664034</v>
      </c>
      <c r="AM74" s="104">
        <v>8562.9087649851226</v>
      </c>
      <c r="AN74" s="89">
        <v>1497058000.0000002</v>
      </c>
      <c r="AO74" s="104">
        <v>5389593.4399801828</v>
      </c>
      <c r="AP74" s="104">
        <v>136134928.42515156</v>
      </c>
      <c r="AQ74" s="104">
        <v>25768478.134868246</v>
      </c>
      <c r="AR74" s="89">
        <v>1664351000.0000002</v>
      </c>
      <c r="AS74" s="89">
        <v>37549365.298448183</v>
      </c>
    </row>
    <row r="75" spans="1:45">
      <c r="A75" s="93"/>
      <c r="B75" s="94">
        <v>7</v>
      </c>
      <c r="C75" s="103">
        <v>621.35697328423237</v>
      </c>
      <c r="D75" s="104">
        <v>315000.00000000006</v>
      </c>
      <c r="E75" s="104">
        <v>652474273.38699043</v>
      </c>
      <c r="F75" s="104">
        <v>197726.61300962328</v>
      </c>
      <c r="G75" s="104">
        <v>19344161.064705968</v>
      </c>
      <c r="H75" s="104">
        <v>2837983.3705624752</v>
      </c>
      <c r="I75" s="104">
        <v>12428389.909906795</v>
      </c>
      <c r="J75" s="104">
        <v>1955361.1590953642</v>
      </c>
      <c r="K75" s="104">
        <v>219959962.73637319</v>
      </c>
      <c r="L75" s="104">
        <v>6801515.6931639183</v>
      </c>
      <c r="M75" s="104">
        <v>245655292.72028568</v>
      </c>
      <c r="N75" s="104">
        <v>13995999.725207059</v>
      </c>
      <c r="O75" s="104">
        <v>145196356.02149063</v>
      </c>
      <c r="P75" s="104">
        <v>16352488.036441173</v>
      </c>
      <c r="Q75" s="104">
        <v>3894710.5136989183</v>
      </c>
      <c r="R75" s="104">
        <v>71546850.348121941</v>
      </c>
      <c r="S75" s="104">
        <v>38253486.684258685</v>
      </c>
      <c r="T75" s="104">
        <v>1076604.5097320196</v>
      </c>
      <c r="U75" s="104">
        <v>6623948.9397136625</v>
      </c>
      <c r="V75" s="104">
        <v>5034612.3377976157</v>
      </c>
      <c r="W75" s="104">
        <v>5387269.453969554</v>
      </c>
      <c r="X75" s="104">
        <v>2398786.6295564375</v>
      </c>
      <c r="Y75" s="104">
        <v>4547177.9069634359</v>
      </c>
      <c r="Z75" s="104">
        <v>41105625.654536836</v>
      </c>
      <c r="AA75" s="104">
        <v>10577719.616168104</v>
      </c>
      <c r="AB75" s="104">
        <v>743934.14528478438</v>
      </c>
      <c r="AC75" s="104">
        <v>76202.204900065393</v>
      </c>
      <c r="AD75" s="104">
        <v>4602.787545588697</v>
      </c>
      <c r="AE75" s="104">
        <v>461084.32080197748</v>
      </c>
      <c r="AF75" s="104">
        <v>1201737.9221278557</v>
      </c>
      <c r="AG75" s="104">
        <v>2807369.998086018</v>
      </c>
      <c r="AH75" s="104">
        <v>531729.41132267716</v>
      </c>
      <c r="AI75" s="104">
        <v>163693.6404344046</v>
      </c>
      <c r="AJ75" s="104">
        <v>152978.84223497609</v>
      </c>
      <c r="AK75" s="104">
        <v>265717.85295774916</v>
      </c>
      <c r="AL75" s="104">
        <v>206598.21339109723</v>
      </c>
      <c r="AM75" s="104">
        <v>8426.2721902818666</v>
      </c>
      <c r="AN75" s="89">
        <v>1534586000</v>
      </c>
      <c r="AO75" s="104">
        <v>5107442.6036420474</v>
      </c>
      <c r="AP75" s="104">
        <v>136289580.08435267</v>
      </c>
      <c r="AQ75" s="104">
        <v>25709977.312005319</v>
      </c>
      <c r="AR75" s="89">
        <v>1701693000</v>
      </c>
      <c r="AS75" s="89">
        <v>37411777.371154942</v>
      </c>
    </row>
    <row r="76" spans="1:45">
      <c r="A76" s="93"/>
      <c r="B76" s="94">
        <v>8</v>
      </c>
      <c r="C76" s="103">
        <v>581.33607709152966</v>
      </c>
      <c r="D76" s="104">
        <v>285000</v>
      </c>
      <c r="E76" s="104">
        <v>633894905.01710117</v>
      </c>
      <c r="F76" s="104">
        <v>186094.98289875474</v>
      </c>
      <c r="G76" s="104">
        <v>19727843.160127919</v>
      </c>
      <c r="H76" s="104">
        <v>2837972.7656007614</v>
      </c>
      <c r="I76" s="104">
        <v>12727864.447315993</v>
      </c>
      <c r="J76" s="104">
        <v>1830866.2552343195</v>
      </c>
      <c r="K76" s="104">
        <v>224473597.70802248</v>
      </c>
      <c r="L76" s="104">
        <v>7049614.4273792095</v>
      </c>
      <c r="M76" s="104">
        <v>253619692.25222418</v>
      </c>
      <c r="N76" s="104">
        <v>14661115.710352374</v>
      </c>
      <c r="O76" s="104">
        <v>148722349.72854719</v>
      </c>
      <c r="P76" s="104">
        <v>17468279.598789789</v>
      </c>
      <c r="Q76" s="104">
        <v>4091007.8444027761</v>
      </c>
      <c r="R76" s="104">
        <v>72370995.619711295</v>
      </c>
      <c r="S76" s="104">
        <v>40079453.683070973</v>
      </c>
      <c r="T76" s="104">
        <v>1005864.8932266557</v>
      </c>
      <c r="U76" s="104">
        <v>5033350.98490531</v>
      </c>
      <c r="V76" s="104">
        <v>4782328.3489276106</v>
      </c>
      <c r="W76" s="104">
        <v>6279216.5945134936</v>
      </c>
      <c r="X76" s="104">
        <v>2450373.5882047107</v>
      </c>
      <c r="Y76" s="104">
        <v>4219354.8334396975</v>
      </c>
      <c r="Z76" s="104">
        <v>41764917.944026031</v>
      </c>
      <c r="AA76" s="104">
        <v>10039853.398040341</v>
      </c>
      <c r="AB76" s="104">
        <v>820542.66132355365</v>
      </c>
      <c r="AC76" s="104">
        <v>80360.761324203602</v>
      </c>
      <c r="AD76" s="104">
        <v>5054.0967743084766</v>
      </c>
      <c r="AE76" s="104">
        <v>498459.44288591371</v>
      </c>
      <c r="AF76" s="104">
        <v>1225221.3987995144</v>
      </c>
      <c r="AG76" s="104">
        <v>2851801.5655289413</v>
      </c>
      <c r="AH76" s="104">
        <v>531876.75133471156</v>
      </c>
      <c r="AI76" s="104">
        <v>168169.44482942423</v>
      </c>
      <c r="AJ76" s="104">
        <v>156584.12680255092</v>
      </c>
      <c r="AK76" s="104">
        <v>267101.98595176172</v>
      </c>
      <c r="AL76" s="104">
        <v>214506.29460986907</v>
      </c>
      <c r="AM76" s="104">
        <v>8826.3476951323009</v>
      </c>
      <c r="AN76" s="89">
        <v>1536430999.9999988</v>
      </c>
      <c r="AO76" s="104">
        <v>5110810.6941641923</v>
      </c>
      <c r="AP76" s="104">
        <v>136225477.77899396</v>
      </c>
      <c r="AQ76" s="104">
        <v>25732711.526841857</v>
      </c>
      <c r="AR76" s="89">
        <v>1703499999.9999988</v>
      </c>
      <c r="AS76" s="89">
        <v>38791024.643815123</v>
      </c>
    </row>
    <row r="77" spans="1:45">
      <c r="A77" s="93"/>
      <c r="B77" s="94">
        <v>9</v>
      </c>
      <c r="C77" s="103">
        <v>594.18947859611535</v>
      </c>
      <c r="D77" s="104">
        <v>324000</v>
      </c>
      <c r="E77" s="104">
        <v>636428007.97798109</v>
      </c>
      <c r="F77" s="104">
        <v>163992.02201889834</v>
      </c>
      <c r="G77" s="104">
        <v>18884933.879985455</v>
      </c>
      <c r="H77" s="104">
        <v>2758233.2712267861</v>
      </c>
      <c r="I77" s="104">
        <v>12155244.643258648</v>
      </c>
      <c r="J77" s="104">
        <v>1530073.7355289869</v>
      </c>
      <c r="K77" s="104">
        <v>206845653.08585072</v>
      </c>
      <c r="L77" s="104">
        <v>6313634.6044851122</v>
      </c>
      <c r="M77" s="104">
        <v>236503160.89748576</v>
      </c>
      <c r="N77" s="104">
        <v>13396835.349976175</v>
      </c>
      <c r="O77" s="104">
        <v>137276528.95442069</v>
      </c>
      <c r="P77" s="104">
        <v>16218368.096421998</v>
      </c>
      <c r="Q77" s="104">
        <v>1923432.1276374229</v>
      </c>
      <c r="R77" s="104">
        <v>70390705.726606742</v>
      </c>
      <c r="S77" s="104">
        <v>36511590.763265483</v>
      </c>
      <c r="T77" s="104">
        <v>785700.3937246619</v>
      </c>
      <c r="U77" s="104">
        <v>6160239.7096073069</v>
      </c>
      <c r="V77" s="104">
        <v>4970339.2880084002</v>
      </c>
      <c r="W77" s="104">
        <v>8167928.4697014196</v>
      </c>
      <c r="X77" s="104">
        <v>2070911.9054423871</v>
      </c>
      <c r="Y77" s="104">
        <v>3737751.1351390472</v>
      </c>
      <c r="Z77" s="104">
        <v>42101526.904842615</v>
      </c>
      <c r="AA77" s="104">
        <v>9086480.7627037931</v>
      </c>
      <c r="AB77" s="104">
        <v>871241.03406304354</v>
      </c>
      <c r="AC77" s="104">
        <v>75914.331915424482</v>
      </c>
      <c r="AD77" s="104">
        <v>4682.4862503051845</v>
      </c>
      <c r="AE77" s="104">
        <v>434610.61907461437</v>
      </c>
      <c r="AF77" s="104">
        <v>1174460.9818509014</v>
      </c>
      <c r="AG77" s="104">
        <v>2695337.0607547928</v>
      </c>
      <c r="AH77" s="104">
        <v>510248.47059756756</v>
      </c>
      <c r="AI77" s="104">
        <v>165081.73888113553</v>
      </c>
      <c r="AJ77" s="104">
        <v>153163.5717317271</v>
      </c>
      <c r="AK77" s="104">
        <v>356910.82601475483</v>
      </c>
      <c r="AL77" s="104">
        <v>211026.59157509112</v>
      </c>
      <c r="AM77" s="104">
        <v>8454.3924923342056</v>
      </c>
      <c r="AN77" s="89">
        <v>1481367000</v>
      </c>
      <c r="AO77" s="104">
        <v>4873615.2659414941</v>
      </c>
      <c r="AP77" s="104">
        <v>134606163.26270568</v>
      </c>
      <c r="AQ77" s="104">
        <v>27646221.471352831</v>
      </c>
      <c r="AR77" s="89">
        <v>1648493000</v>
      </c>
      <c r="AS77" s="89">
        <v>37555403.468348347</v>
      </c>
    </row>
    <row r="78" spans="1:45">
      <c r="A78" s="93"/>
      <c r="B78" s="94">
        <v>10</v>
      </c>
      <c r="C78" s="103">
        <v>616.51374400369434</v>
      </c>
      <c r="D78" s="104">
        <v>483000</v>
      </c>
      <c r="E78" s="104">
        <v>799216102.37917709</v>
      </c>
      <c r="F78" s="104">
        <v>170897.62082294558</v>
      </c>
      <c r="G78" s="104">
        <v>20494920.842270937</v>
      </c>
      <c r="H78" s="104">
        <v>2913456.7006474296</v>
      </c>
      <c r="I78" s="104">
        <v>13425735.39893293</v>
      </c>
      <c r="J78" s="104">
        <v>1516411.4489237235</v>
      </c>
      <c r="K78" s="104">
        <v>216681662.93220332</v>
      </c>
      <c r="L78" s="104">
        <v>6731155.4416242475</v>
      </c>
      <c r="M78" s="104">
        <v>239321257.02370837</v>
      </c>
      <c r="N78" s="104">
        <v>13839497.400306216</v>
      </c>
      <c r="O78" s="104">
        <v>138257483.4148753</v>
      </c>
      <c r="P78" s="104">
        <v>16390066.172158306</v>
      </c>
      <c r="Q78" s="104">
        <v>649752.49249638221</v>
      </c>
      <c r="R78" s="104">
        <v>70994878.691051856</v>
      </c>
      <c r="S78" s="104">
        <v>38130592.995140508</v>
      </c>
      <c r="T78" s="104">
        <v>265918.93775990402</v>
      </c>
      <c r="U78" s="104">
        <v>8735302.6886823811</v>
      </c>
      <c r="V78" s="104">
        <v>4774334.3511247691</v>
      </c>
      <c r="W78" s="104">
        <v>9892213.4178505931</v>
      </c>
      <c r="X78" s="104">
        <v>1006595.8253100633</v>
      </c>
      <c r="Y78" s="104">
        <v>4264880.4830939975</v>
      </c>
      <c r="Z78" s="104">
        <v>41067790.171685286</v>
      </c>
      <c r="AA78" s="104">
        <v>9072473.1565519497</v>
      </c>
      <c r="AB78" s="104">
        <v>1020951.1054076939</v>
      </c>
      <c r="AC78" s="104">
        <v>84191.545990577186</v>
      </c>
      <c r="AD78" s="104">
        <v>4375.8058920407138</v>
      </c>
      <c r="AE78" s="104">
        <v>543487.99938349589</v>
      </c>
      <c r="AF78" s="104">
        <v>1167729.0245377158</v>
      </c>
      <c r="AG78" s="104">
        <v>2697982.2105236272</v>
      </c>
      <c r="AH78" s="104">
        <v>501502.40402951435</v>
      </c>
      <c r="AI78" s="104">
        <v>165869.64656020186</v>
      </c>
      <c r="AJ78" s="104">
        <v>153586.42689628384</v>
      </c>
      <c r="AK78" s="104">
        <v>369163.39049133187</v>
      </c>
      <c r="AL78" s="104">
        <v>215502.88288036699</v>
      </c>
      <c r="AM78" s="104">
        <v>8661.0572644875465</v>
      </c>
      <c r="AN78" s="89">
        <v>1665229999.9999998</v>
      </c>
      <c r="AO78" s="104">
        <v>4524430.5527561698</v>
      </c>
      <c r="AP78" s="104">
        <v>133459231.65330307</v>
      </c>
      <c r="AQ78" s="104">
        <v>28995337.793940742</v>
      </c>
      <c r="AR78" s="89">
        <v>1832208999.9999998</v>
      </c>
      <c r="AS78" s="89">
        <v>35590086.116863422</v>
      </c>
    </row>
    <row r="79" spans="1:45">
      <c r="A79" s="93"/>
      <c r="B79" s="94">
        <v>11</v>
      </c>
      <c r="C79" s="103">
        <v>676.52697337925667</v>
      </c>
      <c r="D79" s="104">
        <v>698000</v>
      </c>
      <c r="E79" s="104">
        <v>995818245.31408167</v>
      </c>
      <c r="F79" s="104">
        <v>189754.68591825702</v>
      </c>
      <c r="G79" s="104">
        <v>23966811.259754609</v>
      </c>
      <c r="H79" s="104">
        <v>3166844.2880927934</v>
      </c>
      <c r="I79" s="104">
        <v>14332704.50003117</v>
      </c>
      <c r="J79" s="104">
        <v>1670885.9440888471</v>
      </c>
      <c r="K79" s="104">
        <v>234587965.27501309</v>
      </c>
      <c r="L79" s="104">
        <v>6935315.9249577913</v>
      </c>
      <c r="M79" s="104">
        <v>246221533.61516759</v>
      </c>
      <c r="N79" s="104">
        <v>13054771.347661737</v>
      </c>
      <c r="O79" s="104">
        <v>136673785.22302884</v>
      </c>
      <c r="P79" s="104">
        <v>14545508.858588709</v>
      </c>
      <c r="Q79" s="104">
        <v>350164.76508811611</v>
      </c>
      <c r="R79" s="104">
        <v>70645214.019943967</v>
      </c>
      <c r="S79" s="104">
        <v>35136725.595950291</v>
      </c>
      <c r="T79" s="104">
        <v>59228.759418032671</v>
      </c>
      <c r="U79" s="104">
        <v>7977185.2458118293</v>
      </c>
      <c r="V79" s="104">
        <v>4097327.4250083207</v>
      </c>
      <c r="W79" s="104">
        <v>12505678.11965733</v>
      </c>
      <c r="X79" s="104">
        <v>1152695.6759714899</v>
      </c>
      <c r="Y79" s="104">
        <v>3615240.6106433384</v>
      </c>
      <c r="Z79" s="104">
        <v>41979759.905770168</v>
      </c>
      <c r="AA79" s="104">
        <v>8519110.2371897902</v>
      </c>
      <c r="AB79" s="104">
        <v>1256434.2831809723</v>
      </c>
      <c r="AC79" s="104">
        <v>115817.86210490925</v>
      </c>
      <c r="AD79" s="104">
        <v>4972.6508535177263</v>
      </c>
      <c r="AE79" s="104">
        <v>509328.49026130012</v>
      </c>
      <c r="AF79" s="104">
        <v>1248570.8456683226</v>
      </c>
      <c r="AG79" s="104">
        <v>2867094.6540533397</v>
      </c>
      <c r="AH79" s="104">
        <v>529757.00781508512</v>
      </c>
      <c r="AI79" s="104">
        <v>158823.60624435727</v>
      </c>
      <c r="AJ79" s="104">
        <v>147633.5025119452</v>
      </c>
      <c r="AK79" s="104">
        <v>266347.67908917426</v>
      </c>
      <c r="AL79" s="104">
        <v>208013.74119269018</v>
      </c>
      <c r="AM79" s="104">
        <v>8072.5532130654437</v>
      </c>
      <c r="AN79" s="89">
        <v>1885222000</v>
      </c>
      <c r="AO79" s="104">
        <v>4359373.1002768418</v>
      </c>
      <c r="AP79" s="104">
        <v>134359231.4605588</v>
      </c>
      <c r="AQ79" s="104">
        <v>28205395.43916434</v>
      </c>
      <c r="AR79" s="89">
        <v>2052146000</v>
      </c>
      <c r="AS79" s="89">
        <v>36031952.855031274</v>
      </c>
    </row>
    <row r="80" spans="1:45">
      <c r="A80" s="95"/>
      <c r="B80" s="96">
        <v>12</v>
      </c>
      <c r="C80" s="115">
        <v>594.81268371771012</v>
      </c>
      <c r="D80" s="116">
        <v>1016000.0000000001</v>
      </c>
      <c r="E80" s="116">
        <v>1265674052.76565</v>
      </c>
      <c r="F80" s="116">
        <v>247947.2343497987</v>
      </c>
      <c r="G80" s="116">
        <v>28797620.237619959</v>
      </c>
      <c r="H80" s="116">
        <v>3590640.6576225068</v>
      </c>
      <c r="I80" s="116">
        <v>16110338.531623296</v>
      </c>
      <c r="J80" s="116">
        <v>1888694.4954530292</v>
      </c>
      <c r="K80" s="116">
        <v>259914796.82395288</v>
      </c>
      <c r="L80" s="116">
        <v>7314935.312085337</v>
      </c>
      <c r="M80" s="116">
        <v>266083391.26387128</v>
      </c>
      <c r="N80" s="116">
        <v>13405819.157480966</v>
      </c>
      <c r="O80" s="116">
        <v>145170460.37225389</v>
      </c>
      <c r="P80" s="116">
        <v>13638093.806565398</v>
      </c>
      <c r="Q80" s="116">
        <v>365571.73444155982</v>
      </c>
      <c r="R80" s="116">
        <v>76823790.361113161</v>
      </c>
      <c r="S80" s="116">
        <v>35506671.066223063</v>
      </c>
      <c r="T80" s="116">
        <v>4729.0754325895432</v>
      </c>
      <c r="U80" s="116">
        <v>6711433.7110064188</v>
      </c>
      <c r="V80" s="116">
        <v>3786030.2367025344</v>
      </c>
      <c r="W80" s="116">
        <v>15653189.256780796</v>
      </c>
      <c r="X80" s="116">
        <v>1890532.0674847728</v>
      </c>
      <c r="Y80" s="116">
        <v>3300216.3180272151</v>
      </c>
      <c r="Z80" s="116">
        <v>44051085.215548314</v>
      </c>
      <c r="AA80" s="116">
        <v>8357234.1029155003</v>
      </c>
      <c r="AB80" s="116">
        <v>1211063.1264728273</v>
      </c>
      <c r="AC80" s="116">
        <v>115402.91466269006</v>
      </c>
      <c r="AD80" s="116">
        <v>4779.4705766690922</v>
      </c>
      <c r="AE80" s="116">
        <v>527845.43483309797</v>
      </c>
      <c r="AF80" s="116">
        <v>1201564.9767676534</v>
      </c>
      <c r="AG80" s="116">
        <v>2691632.8363862908</v>
      </c>
      <c r="AH80" s="116">
        <v>504622.41874875914</v>
      </c>
      <c r="AI80" s="116">
        <v>166331.85596589369</v>
      </c>
      <c r="AJ80" s="116">
        <v>154814.24156704417</v>
      </c>
      <c r="AK80" s="116">
        <v>416494.00886829366</v>
      </c>
      <c r="AL80" s="116">
        <v>219508.73794962303</v>
      </c>
      <c r="AM80" s="116">
        <v>8071.3603132107892</v>
      </c>
      <c r="AN80" s="90">
        <v>2226526000.0000005</v>
      </c>
      <c r="AO80" s="116">
        <v>4267732.8717965456</v>
      </c>
      <c r="AP80" s="116">
        <v>135785007.26135311</v>
      </c>
      <c r="AQ80" s="116">
        <v>26829259.866850376</v>
      </c>
      <c r="AR80" s="90">
        <v>2393408000.0000005</v>
      </c>
      <c r="AS80" s="90">
        <v>37278185.167944767</v>
      </c>
    </row>
    <row r="81" spans="1:45">
      <c r="A81" s="92">
        <v>2022</v>
      </c>
      <c r="B81" s="92">
        <v>1</v>
      </c>
      <c r="C81" s="101">
        <v>596.71822706885951</v>
      </c>
      <c r="D81" s="102">
        <v>883000</v>
      </c>
      <c r="E81" s="102">
        <v>1227016299.9892676</v>
      </c>
      <c r="F81" s="102">
        <v>237700.01073233175</v>
      </c>
      <c r="G81" s="102">
        <v>27294700.680937223</v>
      </c>
      <c r="H81" s="102">
        <v>3535353.9021205301</v>
      </c>
      <c r="I81" s="102">
        <v>16461398.067406137</v>
      </c>
      <c r="J81" s="102">
        <v>1863035.9869573507</v>
      </c>
      <c r="K81" s="102">
        <v>259278854.41536221</v>
      </c>
      <c r="L81" s="102">
        <v>8484767.8339005467</v>
      </c>
      <c r="M81" s="102">
        <v>259649225.59304446</v>
      </c>
      <c r="N81" s="102">
        <v>15376355.832898771</v>
      </c>
      <c r="O81" s="102">
        <v>140434743.75865611</v>
      </c>
      <c r="P81" s="102">
        <v>15456064.507920096</v>
      </c>
      <c r="Q81" s="102">
        <v>334710.03676196322</v>
      </c>
      <c r="R81" s="102">
        <v>74686532.90063107</v>
      </c>
      <c r="S81" s="102">
        <v>40717745.378582954</v>
      </c>
      <c r="T81" s="102">
        <v>4121.8809918349461</v>
      </c>
      <c r="U81" s="102">
        <v>4666395.4262532443</v>
      </c>
      <c r="V81" s="102">
        <v>4537420.6750344001</v>
      </c>
      <c r="W81" s="102">
        <v>16139505.312261647</v>
      </c>
      <c r="X81" s="102">
        <v>1820025.6124651942</v>
      </c>
      <c r="Y81" s="102">
        <v>3811056.3215230112</v>
      </c>
      <c r="Z81" s="102">
        <v>38909468.765729256</v>
      </c>
      <c r="AA81" s="102">
        <v>9428589.4501402229</v>
      </c>
      <c r="AB81" s="102">
        <v>1173881.0570695542</v>
      </c>
      <c r="AC81" s="102">
        <v>116729.89575481282</v>
      </c>
      <c r="AD81" s="102">
        <v>4811.7413594646923</v>
      </c>
      <c r="AE81" s="102">
        <v>505216.56605050463</v>
      </c>
      <c r="AF81" s="102">
        <v>1167025.4635916261</v>
      </c>
      <c r="AG81" s="102">
        <v>2709646.7019165354</v>
      </c>
      <c r="AH81" s="102">
        <v>500855.85858260549</v>
      </c>
      <c r="AI81" s="102">
        <v>159244.3104771252</v>
      </c>
      <c r="AJ81" s="102">
        <v>148540.37767313723</v>
      </c>
      <c r="AK81" s="102">
        <v>347235.99744782806</v>
      </c>
      <c r="AL81" s="102">
        <v>209774.69022915675</v>
      </c>
      <c r="AM81" s="102">
        <v>8368.2820422026725</v>
      </c>
      <c r="AN81" s="88">
        <v>2178078999.9999995</v>
      </c>
      <c r="AO81" s="102">
        <v>5081536.3782629278</v>
      </c>
      <c r="AP81" s="102">
        <v>135412826.72120857</v>
      </c>
      <c r="AQ81" s="102">
        <v>26344636.900528509</v>
      </c>
      <c r="AR81" s="88">
        <v>2344917999.9999995</v>
      </c>
      <c r="AS81" s="88">
        <v>38897639.360861115</v>
      </c>
    </row>
    <row r="82" spans="1:45">
      <c r="A82" s="93"/>
      <c r="B82" s="94">
        <v>2</v>
      </c>
      <c r="C82" s="103">
        <v>564.70948811909966</v>
      </c>
      <c r="D82" s="104">
        <v>817000</v>
      </c>
      <c r="E82" s="104">
        <v>1020655448.9185905</v>
      </c>
      <c r="F82" s="104">
        <v>176551.08140938656</v>
      </c>
      <c r="G82" s="104">
        <v>23337598.481294252</v>
      </c>
      <c r="H82" s="104">
        <v>3117710.8524275403</v>
      </c>
      <c r="I82" s="104">
        <v>13764173.660043877</v>
      </c>
      <c r="J82" s="104">
        <v>1579123.0376744459</v>
      </c>
      <c r="K82" s="104">
        <v>224045652.42190328</v>
      </c>
      <c r="L82" s="104">
        <v>6800459.665945909</v>
      </c>
      <c r="M82" s="104">
        <v>237357262.43770468</v>
      </c>
      <c r="N82" s="104">
        <v>12841072.585457321</v>
      </c>
      <c r="O82" s="104">
        <v>127967011.78606848</v>
      </c>
      <c r="P82" s="104">
        <v>13555585.506408606</v>
      </c>
      <c r="Q82" s="104">
        <v>318292.73930105061</v>
      </c>
      <c r="R82" s="104">
        <v>68039600.862149641</v>
      </c>
      <c r="S82" s="104">
        <v>33626664.766895264</v>
      </c>
      <c r="T82" s="104">
        <v>3010.0251660361837</v>
      </c>
      <c r="U82" s="104">
        <v>6000032.4341804683</v>
      </c>
      <c r="V82" s="104">
        <v>3732899.4384129737</v>
      </c>
      <c r="W82" s="104">
        <v>13629495.701409273</v>
      </c>
      <c r="X82" s="104">
        <v>1651071.7897756058</v>
      </c>
      <c r="Y82" s="104">
        <v>4346090.0148512591</v>
      </c>
      <c r="Z82" s="104">
        <v>35475925.716839395</v>
      </c>
      <c r="AA82" s="104">
        <v>7964228.0220286585</v>
      </c>
      <c r="AB82" s="104">
        <v>1009359.4338865611</v>
      </c>
      <c r="AC82" s="104">
        <v>102093.22566096358</v>
      </c>
      <c r="AD82" s="104">
        <v>4614.6902287516041</v>
      </c>
      <c r="AE82" s="104">
        <v>512302.98294597509</v>
      </c>
      <c r="AF82" s="104">
        <v>1108111.2938689289</v>
      </c>
      <c r="AG82" s="104">
        <v>2538472.4117062571</v>
      </c>
      <c r="AH82" s="104">
        <v>475262.36395352072</v>
      </c>
      <c r="AI82" s="104">
        <v>147503.31858099721</v>
      </c>
      <c r="AJ82" s="104">
        <v>136942.93034748969</v>
      </c>
      <c r="AK82" s="104">
        <v>239218.88826092266</v>
      </c>
      <c r="AL82" s="104">
        <v>193659.82538703523</v>
      </c>
      <c r="AM82" s="104">
        <v>7931.9797465850725</v>
      </c>
      <c r="AN82" s="89">
        <v>1867278000</v>
      </c>
      <c r="AO82" s="104">
        <v>5111251.441067433</v>
      </c>
      <c r="AP82" s="104">
        <v>135306908.95101202</v>
      </c>
      <c r="AQ82" s="104">
        <v>26797839.607920539</v>
      </c>
      <c r="AR82" s="89">
        <v>2034494000</v>
      </c>
      <c r="AS82" s="89">
        <v>36930261.379031703</v>
      </c>
    </row>
    <row r="83" spans="1:45">
      <c r="A83" s="93"/>
      <c r="B83" s="94">
        <v>3</v>
      </c>
      <c r="C83" s="103">
        <v>644.24145871871758</v>
      </c>
      <c r="D83" s="104">
        <v>814000</v>
      </c>
      <c r="E83" s="104">
        <v>1009930207.5258147</v>
      </c>
      <c r="F83" s="104">
        <v>181792.47418542675</v>
      </c>
      <c r="G83" s="104">
        <v>23311784.655989472</v>
      </c>
      <c r="H83" s="104">
        <v>3220889.8596118656</v>
      </c>
      <c r="I83" s="104">
        <v>13933917.345582234</v>
      </c>
      <c r="J83" s="104">
        <v>1661080.8692780191</v>
      </c>
      <c r="K83" s="104">
        <v>238060314.42678192</v>
      </c>
      <c r="L83" s="104">
        <v>7694953.3169028787</v>
      </c>
      <c r="M83" s="104">
        <v>241383576.57563022</v>
      </c>
      <c r="N83" s="104">
        <v>14299365.605048046</v>
      </c>
      <c r="O83" s="104">
        <v>136512805.59840691</v>
      </c>
      <c r="P83" s="104">
        <v>15233094.302783171</v>
      </c>
      <c r="Q83" s="104">
        <v>348911.13893446408</v>
      </c>
      <c r="R83" s="104">
        <v>72173131.373703673</v>
      </c>
      <c r="S83" s="104">
        <v>37280245.983831935</v>
      </c>
      <c r="T83" s="104">
        <v>6053.4614614461625</v>
      </c>
      <c r="U83" s="104">
        <v>9193995.8857000787</v>
      </c>
      <c r="V83" s="104">
        <v>4419697.6553715849</v>
      </c>
      <c r="W83" s="104">
        <v>12716857.730256859</v>
      </c>
      <c r="X83" s="104">
        <v>1803305.6091670108</v>
      </c>
      <c r="Y83" s="104">
        <v>4680946.4518517088</v>
      </c>
      <c r="Z83" s="104">
        <v>39786116.852640077</v>
      </c>
      <c r="AA83" s="104">
        <v>9009696.6842106767</v>
      </c>
      <c r="AB83" s="104">
        <v>987759.23680123698</v>
      </c>
      <c r="AC83" s="104">
        <v>99383.192600751921</v>
      </c>
      <c r="AD83" s="104">
        <v>5258.2718692493681</v>
      </c>
      <c r="AE83" s="104">
        <v>565634.37243936828</v>
      </c>
      <c r="AF83" s="104">
        <v>1262286.0565575201</v>
      </c>
      <c r="AG83" s="104">
        <v>2876368.7768954914</v>
      </c>
      <c r="AH83" s="104">
        <v>539157.84375969192</v>
      </c>
      <c r="AI83" s="104">
        <v>165217.89361171683</v>
      </c>
      <c r="AJ83" s="104">
        <v>153019.03433215932</v>
      </c>
      <c r="AK83" s="104">
        <v>269508.00761797134</v>
      </c>
      <c r="AL83" s="104">
        <v>219280.36966385887</v>
      </c>
      <c r="AM83" s="104">
        <v>8741.3192479106401</v>
      </c>
      <c r="AN83" s="89">
        <v>1904809000.0000002</v>
      </c>
      <c r="AO83" s="104">
        <v>5194484.8946674373</v>
      </c>
      <c r="AP83" s="104">
        <v>134721155.76809505</v>
      </c>
      <c r="AQ83" s="104">
        <v>27376359.337237503</v>
      </c>
      <c r="AR83" s="89">
        <v>2072101000.0000002</v>
      </c>
      <c r="AS83" s="89">
        <v>34606040.320477426</v>
      </c>
    </row>
    <row r="84" spans="1:45">
      <c r="A84" s="93"/>
      <c r="B84" s="94">
        <v>4</v>
      </c>
      <c r="C84" s="103">
        <v>584.40868585073827</v>
      </c>
      <c r="D84" s="104">
        <v>592000</v>
      </c>
      <c r="E84" s="104">
        <v>824232668.14176285</v>
      </c>
      <c r="F84" s="104">
        <v>159331.85823712201</v>
      </c>
      <c r="G84" s="104">
        <v>19439986.701754533</v>
      </c>
      <c r="H84" s="104">
        <v>2839127.4602918481</v>
      </c>
      <c r="I84" s="104">
        <v>12049557.149898563</v>
      </c>
      <c r="J84" s="104">
        <v>1425032.9586752327</v>
      </c>
      <c r="K84" s="104">
        <v>211774691.03951725</v>
      </c>
      <c r="L84" s="104">
        <v>6652033.2863346534</v>
      </c>
      <c r="M84" s="104">
        <v>228753347.16381511</v>
      </c>
      <c r="N84" s="104">
        <v>13023581.786731647</v>
      </c>
      <c r="O84" s="104">
        <v>126866567.07420371</v>
      </c>
      <c r="P84" s="104">
        <v>14131058.193176679</v>
      </c>
      <c r="Q84" s="104">
        <v>632561.90708337957</v>
      </c>
      <c r="R84" s="104">
        <v>66213176.690573059</v>
      </c>
      <c r="S84" s="104">
        <v>35330245.745962232</v>
      </c>
      <c r="T84" s="104">
        <v>423611.38727846352</v>
      </c>
      <c r="U84" s="104">
        <v>9045538.2352336776</v>
      </c>
      <c r="V84" s="104">
        <v>3818331.9379447843</v>
      </c>
      <c r="W84" s="104">
        <v>9683565.9433189034</v>
      </c>
      <c r="X84" s="104">
        <v>1631787.1690187757</v>
      </c>
      <c r="Y84" s="104">
        <v>3227631.835597164</v>
      </c>
      <c r="Z84" s="104">
        <v>35760954.573932119</v>
      </c>
      <c r="AA84" s="104">
        <v>8515117.2142528314</v>
      </c>
      <c r="AB84" s="104">
        <v>786303.43214244908</v>
      </c>
      <c r="AC84" s="104">
        <v>68823.298422233653</v>
      </c>
      <c r="AD84" s="104">
        <v>4686.6356109731123</v>
      </c>
      <c r="AE84" s="104">
        <v>501799.76699109061</v>
      </c>
      <c r="AF84" s="104">
        <v>1126219.2144952354</v>
      </c>
      <c r="AG84" s="104">
        <v>2552726.4184799003</v>
      </c>
      <c r="AH84" s="104">
        <v>478686.16472191387</v>
      </c>
      <c r="AI84" s="104">
        <v>155912.66862855272</v>
      </c>
      <c r="AJ84" s="104">
        <v>144768.60967691144</v>
      </c>
      <c r="AK84" s="104">
        <v>361170.66045035166</v>
      </c>
      <c r="AL84" s="104">
        <v>203403.87177676114</v>
      </c>
      <c r="AM84" s="104">
        <v>8409.3953231255546</v>
      </c>
      <c r="AN84" s="89">
        <v>1642615000.0000005</v>
      </c>
      <c r="AO84" s="104">
        <v>5523609.9584523402</v>
      </c>
      <c r="AP84" s="104">
        <v>138699230.92373601</v>
      </c>
      <c r="AQ84" s="104">
        <v>23260159.117811643</v>
      </c>
      <c r="AR84" s="89">
        <v>1810098000.0000005</v>
      </c>
      <c r="AS84" s="89">
        <v>34640195.009642519</v>
      </c>
    </row>
    <row r="85" spans="1:45">
      <c r="A85" s="93"/>
      <c r="B85" s="94">
        <v>5</v>
      </c>
      <c r="C85" s="103">
        <v>623.0437000919942</v>
      </c>
      <c r="D85" s="104">
        <v>458000</v>
      </c>
      <c r="E85" s="104">
        <v>700692645.04776216</v>
      </c>
      <c r="F85" s="104">
        <v>157354.95223788545</v>
      </c>
      <c r="G85" s="104">
        <v>17773715.995591689</v>
      </c>
      <c r="H85" s="104">
        <v>2617254.0961681586</v>
      </c>
      <c r="I85" s="104">
        <v>11174379.933141621</v>
      </c>
      <c r="J85" s="104">
        <v>1328769.7639826678</v>
      </c>
      <c r="K85" s="104">
        <v>202607683.44428948</v>
      </c>
      <c r="L85" s="104">
        <v>6484637.7787305983</v>
      </c>
      <c r="M85" s="104">
        <v>227149777.86572748</v>
      </c>
      <c r="N85" s="104">
        <v>13134525.179178126</v>
      </c>
      <c r="O85" s="104">
        <v>129947193.57547314</v>
      </c>
      <c r="P85" s="104">
        <v>15453645.255807027</v>
      </c>
      <c r="Q85" s="104">
        <v>1606238.6693360556</v>
      </c>
      <c r="R85" s="104">
        <v>67698390.540833607</v>
      </c>
      <c r="S85" s="104">
        <v>36942139.174673498</v>
      </c>
      <c r="T85" s="104">
        <v>743460.32931670907</v>
      </c>
      <c r="U85" s="104">
        <v>9537606.357728282</v>
      </c>
      <c r="V85" s="104">
        <v>4433995.2393345069</v>
      </c>
      <c r="W85" s="104">
        <v>8358621.1894288035</v>
      </c>
      <c r="X85" s="104">
        <v>1736981.9451425422</v>
      </c>
      <c r="Y85" s="104">
        <v>3331855.8059893805</v>
      </c>
      <c r="Z85" s="104">
        <v>36612467.072378084</v>
      </c>
      <c r="AA85" s="104">
        <v>8523201.5662868544</v>
      </c>
      <c r="AB85" s="104">
        <v>755107.55703817308</v>
      </c>
      <c r="AC85" s="104">
        <v>65505.913050746938</v>
      </c>
      <c r="AD85" s="104">
        <v>5027.2210735579829</v>
      </c>
      <c r="AE85" s="104">
        <v>586462.18918224541</v>
      </c>
      <c r="AF85" s="104">
        <v>1202885.2050571197</v>
      </c>
      <c r="AG85" s="104">
        <v>2720846.2078437759</v>
      </c>
      <c r="AH85" s="104">
        <v>509688.27730321127</v>
      </c>
      <c r="AI85" s="104">
        <v>152140.87464975871</v>
      </c>
      <c r="AJ85" s="104">
        <v>142009.3039662847</v>
      </c>
      <c r="AK85" s="104">
        <v>375854.3857510768</v>
      </c>
      <c r="AL85" s="104">
        <v>201266.49267973399</v>
      </c>
      <c r="AM85" s="104">
        <v>8042.5501659485235</v>
      </c>
      <c r="AN85" s="89">
        <v>1515229999.9999998</v>
      </c>
      <c r="AO85" s="104">
        <v>5244292.0375337917</v>
      </c>
      <c r="AP85" s="104">
        <v>138813414.04510421</v>
      </c>
      <c r="AQ85" s="104">
        <v>23312293.917362005</v>
      </c>
      <c r="AR85" s="89">
        <v>1682599999.9999998</v>
      </c>
      <c r="AS85" s="89">
        <v>34156566.076389827</v>
      </c>
    </row>
    <row r="86" spans="1:45">
      <c r="A86" s="93"/>
      <c r="B86" s="94">
        <v>6</v>
      </c>
      <c r="C86" s="103">
        <v>628.81110012954969</v>
      </c>
      <c r="D86" s="104">
        <v>356000</v>
      </c>
      <c r="E86" s="104">
        <v>640162451.93244195</v>
      </c>
      <c r="F86" s="104">
        <v>176548.06755795758</v>
      </c>
      <c r="G86" s="104">
        <v>17741827.925999809</v>
      </c>
      <c r="H86" s="104">
        <v>2594013.5345817655</v>
      </c>
      <c r="I86" s="104">
        <v>11171670.578643119</v>
      </c>
      <c r="J86" s="104">
        <v>1451465.3525950192</v>
      </c>
      <c r="K86" s="104">
        <v>199601610.35100174</v>
      </c>
      <c r="L86" s="104">
        <v>6432296.7460627835</v>
      </c>
      <c r="M86" s="104">
        <v>226851710.27183247</v>
      </c>
      <c r="N86" s="104">
        <v>13226719.669874432</v>
      </c>
      <c r="O86" s="104">
        <v>129988538.70479272</v>
      </c>
      <c r="P86" s="104">
        <v>15251755.859115483</v>
      </c>
      <c r="Q86" s="104">
        <v>2334501.49893536</v>
      </c>
      <c r="R86" s="104">
        <v>67309426.00407137</v>
      </c>
      <c r="S86" s="104">
        <v>36959493.421796806</v>
      </c>
      <c r="T86" s="104">
        <v>773524.95535891107</v>
      </c>
      <c r="U86" s="104">
        <v>6704583.2459172625</v>
      </c>
      <c r="V86" s="104">
        <v>4332368.2341916934</v>
      </c>
      <c r="W86" s="104">
        <v>6835902.8864738643</v>
      </c>
      <c r="X86" s="104">
        <v>1941926.3952879373</v>
      </c>
      <c r="Y86" s="104">
        <v>4003478.3602189287</v>
      </c>
      <c r="Z86" s="104">
        <v>37732451.382665887</v>
      </c>
      <c r="AA86" s="104">
        <v>8774887.7087398767</v>
      </c>
      <c r="AB86" s="104">
        <v>693672.21005577617</v>
      </c>
      <c r="AC86" s="104">
        <v>67927.301814455364</v>
      </c>
      <c r="AD86" s="104">
        <v>5318.3975764541956</v>
      </c>
      <c r="AE86" s="104">
        <v>550199.51117329253</v>
      </c>
      <c r="AF86" s="104">
        <v>1270306.8486704857</v>
      </c>
      <c r="AG86" s="104">
        <v>2844844.1266940814</v>
      </c>
      <c r="AH86" s="104">
        <v>537899.62706738594</v>
      </c>
      <c r="AI86" s="104">
        <v>155693.34687836602</v>
      </c>
      <c r="AJ86" s="104">
        <v>143916.72869522561</v>
      </c>
      <c r="AK86" s="104">
        <v>257203.16584793833</v>
      </c>
      <c r="AL86" s="104">
        <v>204809.73396201036</v>
      </c>
      <c r="AM86" s="104">
        <v>8427.1023072640874</v>
      </c>
      <c r="AN86" s="89">
        <v>1449450000.0000005</v>
      </c>
      <c r="AO86" s="104">
        <v>5076627.6250899872</v>
      </c>
      <c r="AP86" s="104">
        <v>136383549.59976676</v>
      </c>
      <c r="AQ86" s="104">
        <v>25997822.77514324</v>
      </c>
      <c r="AR86" s="89">
        <v>1616908000.0000005</v>
      </c>
      <c r="AS86" s="89">
        <v>36986124.818971455</v>
      </c>
    </row>
    <row r="87" spans="1:45">
      <c r="A87" s="93"/>
      <c r="B87" s="94">
        <v>7</v>
      </c>
      <c r="C87" s="103">
        <v>617.87224546387154</v>
      </c>
      <c r="D87" s="104">
        <v>315000.00000000006</v>
      </c>
      <c r="E87" s="104">
        <v>637020653.51677716</v>
      </c>
      <c r="F87" s="104">
        <v>193346.48322286821</v>
      </c>
      <c r="G87" s="104">
        <v>18370463.387146659</v>
      </c>
      <c r="H87" s="104">
        <v>2748479.0484679155</v>
      </c>
      <c r="I87" s="104">
        <v>12036423.337744463</v>
      </c>
      <c r="J87" s="104">
        <v>1893692.977100282</v>
      </c>
      <c r="K87" s="104">
        <v>213354374.52750036</v>
      </c>
      <c r="L87" s="104">
        <v>6506449.334557008</v>
      </c>
      <c r="M87" s="104">
        <v>237989378.57119113</v>
      </c>
      <c r="N87" s="104">
        <v>13425642.797941333</v>
      </c>
      <c r="O87" s="104">
        <v>139344868.47591397</v>
      </c>
      <c r="P87" s="104">
        <v>15186386.454894401</v>
      </c>
      <c r="Q87" s="104">
        <v>3834977.0450906418</v>
      </c>
      <c r="R87" s="104">
        <v>68540031.119457796</v>
      </c>
      <c r="S87" s="104">
        <v>36911970.849269681</v>
      </c>
      <c r="T87" s="104">
        <v>1042650.5557353082</v>
      </c>
      <c r="U87" s="104">
        <v>7029172.0651315516</v>
      </c>
      <c r="V87" s="104">
        <v>4786909.6922761835</v>
      </c>
      <c r="W87" s="104">
        <v>5217365.7450825265</v>
      </c>
      <c r="X87" s="104">
        <v>2323133.6946749375</v>
      </c>
      <c r="Y87" s="104">
        <v>4347474.5259502828</v>
      </c>
      <c r="Z87" s="104">
        <v>39809236.39565514</v>
      </c>
      <c r="AA87" s="104">
        <v>10113166.345111119</v>
      </c>
      <c r="AB87" s="104">
        <v>710321.66455746756</v>
      </c>
      <c r="AC87" s="104">
        <v>75774.843568648226</v>
      </c>
      <c r="AD87" s="104">
        <v>4576.973943261929</v>
      </c>
      <c r="AE87" s="104">
        <v>549122.81630869815</v>
      </c>
      <c r="AF87" s="104">
        <v>1197951.7809005566</v>
      </c>
      <c r="AG87" s="104">
        <v>2688570.1145908181</v>
      </c>
      <c r="AH87" s="104">
        <v>507023.21088467288</v>
      </c>
      <c r="AI87" s="104">
        <v>155619.89957898611</v>
      </c>
      <c r="AJ87" s="104">
        <v>144818.75884621299</v>
      </c>
      <c r="AK87" s="104">
        <v>257040.72300041243</v>
      </c>
      <c r="AL87" s="104">
        <v>201989.86520713504</v>
      </c>
      <c r="AM87" s="104">
        <v>8324.5304750496762</v>
      </c>
      <c r="AN87" s="89">
        <v>1488843000.0000005</v>
      </c>
      <c r="AO87" s="104">
        <v>4812467.1250949092</v>
      </c>
      <c r="AP87" s="104">
        <v>136584071.14812484</v>
      </c>
      <c r="AQ87" s="104">
        <v>25947461.726780266</v>
      </c>
      <c r="AR87" s="89">
        <v>1656187000.0000005</v>
      </c>
      <c r="AS87" s="89">
        <v>36850600.710587613</v>
      </c>
    </row>
    <row r="88" spans="1:45">
      <c r="A88" s="93"/>
      <c r="B88" s="94">
        <v>8</v>
      </c>
      <c r="C88" s="103">
        <v>577.98800981500608</v>
      </c>
      <c r="D88" s="104">
        <v>285000</v>
      </c>
      <c r="E88" s="104">
        <v>620388586.23649037</v>
      </c>
      <c r="F88" s="104">
        <v>182413.76350961818</v>
      </c>
      <c r="G88" s="104">
        <v>18829946.499477725</v>
      </c>
      <c r="H88" s="104">
        <v>2762422.3277527853</v>
      </c>
      <c r="I88" s="104">
        <v>12389032.537609188</v>
      </c>
      <c r="J88" s="104">
        <v>1782126.2712215572</v>
      </c>
      <c r="K88" s="104">
        <v>218800458.62788773</v>
      </c>
      <c r="L88" s="104">
        <v>6757171.8754237108</v>
      </c>
      <c r="M88" s="104">
        <v>246952837.24347755</v>
      </c>
      <c r="N88" s="104">
        <v>14094155.013655931</v>
      </c>
      <c r="O88" s="104">
        <v>143488454.67163765</v>
      </c>
      <c r="P88" s="104">
        <v>16276458.198904559</v>
      </c>
      <c r="Q88" s="104">
        <v>4048714.619242541</v>
      </c>
      <c r="R88" s="104">
        <v>69647108.235653251</v>
      </c>
      <c r="S88" s="104">
        <v>38753771.987080902</v>
      </c>
      <c r="T88" s="104">
        <v>979087.49281594576</v>
      </c>
      <c r="U88" s="104">
        <v>5535310.0479099331</v>
      </c>
      <c r="V88" s="104">
        <v>4557401.1666573947</v>
      </c>
      <c r="W88" s="104">
        <v>6112055.8772550439</v>
      </c>
      <c r="X88" s="104">
        <v>2385141.532519077</v>
      </c>
      <c r="Y88" s="104">
        <v>4043242.7734541842</v>
      </c>
      <c r="Z88" s="104">
        <v>40653082.807479888</v>
      </c>
      <c r="AA88" s="104">
        <v>9620798.9848233256</v>
      </c>
      <c r="AB88" s="104">
        <v>783349.87178241124</v>
      </c>
      <c r="AC88" s="104">
        <v>79897.94257630792</v>
      </c>
      <c r="AD88" s="104">
        <v>5024.9889024779422</v>
      </c>
      <c r="AE88" s="104">
        <v>592839.59199811902</v>
      </c>
      <c r="AF88" s="104">
        <v>1221175.795198089</v>
      </c>
      <c r="AG88" s="104">
        <v>2730706.7157908571</v>
      </c>
      <c r="AH88" s="104">
        <v>507086.68683562166</v>
      </c>
      <c r="AI88" s="104">
        <v>160686.60748593247</v>
      </c>
      <c r="AJ88" s="104">
        <v>148984.28253393056</v>
      </c>
      <c r="AK88" s="104">
        <v>258340.41890630135</v>
      </c>
      <c r="AL88" s="104">
        <v>210786.27376263659</v>
      </c>
      <c r="AM88" s="104">
        <v>8764.0442775332031</v>
      </c>
      <c r="AN88" s="89">
        <v>1496032999.9999995</v>
      </c>
      <c r="AO88" s="104">
        <v>4815759.3699215362</v>
      </c>
      <c r="AP88" s="104">
        <v>136523194.68465999</v>
      </c>
      <c r="AQ88" s="104">
        <v>25971045.945418481</v>
      </c>
      <c r="AR88" s="89">
        <v>1663342999.9999995</v>
      </c>
      <c r="AS88" s="89">
        <v>38209159.274157897</v>
      </c>
    </row>
    <row r="89" spans="1:45">
      <c r="A89" s="93"/>
      <c r="B89" s="94">
        <v>9</v>
      </c>
      <c r="C89" s="103">
        <v>592.21099569660771</v>
      </c>
      <c r="D89" s="104">
        <v>324000</v>
      </c>
      <c r="E89" s="104">
        <v>625697514.06516314</v>
      </c>
      <c r="F89" s="104">
        <v>161485.93483680821</v>
      </c>
      <c r="G89" s="104">
        <v>18088499.761046689</v>
      </c>
      <c r="H89" s="104">
        <v>2694203.8061144371</v>
      </c>
      <c r="I89" s="104">
        <v>11873073.508229364</v>
      </c>
      <c r="J89" s="104">
        <v>1494554.6937240851</v>
      </c>
      <c r="K89" s="104">
        <v>202152495.47821161</v>
      </c>
      <c r="L89" s="104">
        <v>6056125.3619941203</v>
      </c>
      <c r="M89" s="104">
        <v>231093361.82731727</v>
      </c>
      <c r="N89" s="104">
        <v>12889690.028334156</v>
      </c>
      <c r="O89" s="104">
        <v>132873971.72116907</v>
      </c>
      <c r="P89" s="104">
        <v>15111680.387025062</v>
      </c>
      <c r="Q89" s="104">
        <v>1910210.9041416498</v>
      </c>
      <c r="R89" s="104">
        <v>67952762.835005</v>
      </c>
      <c r="S89" s="104">
        <v>35342009.877481334</v>
      </c>
      <c r="T89" s="104">
        <v>767461.19094455161</v>
      </c>
      <c r="U89" s="104">
        <v>6610017.9725560164</v>
      </c>
      <c r="V89" s="104">
        <v>4740176.2801859034</v>
      </c>
      <c r="W89" s="104">
        <v>7978318.6580706937</v>
      </c>
      <c r="X89" s="104">
        <v>2022837.8781353002</v>
      </c>
      <c r="Y89" s="104">
        <v>3584468.2686539837</v>
      </c>
      <c r="Z89" s="104">
        <v>41124184.532733798</v>
      </c>
      <c r="AA89" s="104">
        <v>8713849.796325447</v>
      </c>
      <c r="AB89" s="104">
        <v>833782.7169513423</v>
      </c>
      <c r="AC89" s="104">
        <v>75661.558662224037</v>
      </c>
      <c r="AD89" s="104">
        <v>4666.8948955149644</v>
      </c>
      <c r="AE89" s="104">
        <v>516958.29794038396</v>
      </c>
      <c r="AF89" s="104">
        <v>1173443.4449367661</v>
      </c>
      <c r="AG89" s="104">
        <v>2587192.8001253926</v>
      </c>
      <c r="AH89" s="104">
        <v>487655.21014092362</v>
      </c>
      <c r="AI89" s="104">
        <v>158288.4500288644</v>
      </c>
      <c r="AJ89" s="104">
        <v>146239.8742080238</v>
      </c>
      <c r="AK89" s="104">
        <v>346046.86535175692</v>
      </c>
      <c r="AL89" s="104">
        <v>208092.80789510795</v>
      </c>
      <c r="AM89" s="104">
        <v>8424.1004685435691</v>
      </c>
      <c r="AN89" s="89">
        <v>1447804000.0000002</v>
      </c>
      <c r="AO89" s="104">
        <v>4591602.3873948893</v>
      </c>
      <c r="AP89" s="104">
        <v>134881098.9367947</v>
      </c>
      <c r="AQ89" s="104">
        <v>27898298.675810434</v>
      </c>
      <c r="AR89" s="89">
        <v>1615175000.0000002</v>
      </c>
      <c r="AS89" s="89">
        <v>36992072.416323118</v>
      </c>
    </row>
    <row r="90" spans="1:45">
      <c r="A90" s="93"/>
      <c r="B90" s="94">
        <v>10</v>
      </c>
      <c r="C90" s="103">
        <v>613.79289710280693</v>
      </c>
      <c r="D90" s="104">
        <v>483000</v>
      </c>
      <c r="E90" s="104">
        <v>790765728.34795785</v>
      </c>
      <c r="F90" s="104">
        <v>169271.652042097</v>
      </c>
      <c r="G90" s="104">
        <v>19707864.03714104</v>
      </c>
      <c r="H90" s="104">
        <v>2857026.3960638437</v>
      </c>
      <c r="I90" s="104">
        <v>13165694.34953204</v>
      </c>
      <c r="J90" s="104">
        <v>1487040.303672865</v>
      </c>
      <c r="K90" s="104">
        <v>212301237.19150537</v>
      </c>
      <c r="L90" s="104">
        <v>6470738.3661357826</v>
      </c>
      <c r="M90" s="104">
        <v>234767476.93346715</v>
      </c>
      <c r="N90" s="104">
        <v>13347019.348136494</v>
      </c>
      <c r="O90" s="104">
        <v>134302119.98420691</v>
      </c>
      <c r="P90" s="104">
        <v>15291878.802288949</v>
      </c>
      <c r="Q90" s="104">
        <v>647826.39722401556</v>
      </c>
      <c r="R90" s="104">
        <v>68741704.52138336</v>
      </c>
      <c r="S90" s="104">
        <v>36994615.140125439</v>
      </c>
      <c r="T90" s="104">
        <v>260768.39385478935</v>
      </c>
      <c r="U90" s="104">
        <v>9161277.0526937824</v>
      </c>
      <c r="V90" s="104">
        <v>4563776.2333689639</v>
      </c>
      <c r="W90" s="104">
        <v>9700612.624177875</v>
      </c>
      <c r="X90" s="104">
        <v>987099.22218491987</v>
      </c>
      <c r="Y90" s="104">
        <v>4099437.588802102</v>
      </c>
      <c r="Z90" s="104">
        <v>40272354.321395151</v>
      </c>
      <c r="AA90" s="104">
        <v>8720534.5211422686</v>
      </c>
      <c r="AB90" s="104">
        <v>975993.8852666266</v>
      </c>
      <c r="AC90" s="104">
        <v>83819.985244012525</v>
      </c>
      <c r="AD90" s="104">
        <v>4356.4942416257109</v>
      </c>
      <c r="AE90" s="104">
        <v>644537.97212454607</v>
      </c>
      <c r="AF90" s="104">
        <v>1165448.8866910648</v>
      </c>
      <c r="AG90" s="104">
        <v>2586916.3109335867</v>
      </c>
      <c r="AH90" s="104">
        <v>478775.32795519603</v>
      </c>
      <c r="AI90" s="104">
        <v>159670.00657954454</v>
      </c>
      <c r="AJ90" s="104">
        <v>147220.87296281234</v>
      </c>
      <c r="AK90" s="104">
        <v>357537.3446462393</v>
      </c>
      <c r="AL90" s="104">
        <v>213343.39533509704</v>
      </c>
      <c r="AM90" s="104">
        <v>8663.9966194424978</v>
      </c>
      <c r="AN90" s="89">
        <v>1636093000.0000002</v>
      </c>
      <c r="AO90" s="104">
        <v>4262007.4818216981</v>
      </c>
      <c r="AP90" s="104">
        <v>133712503.65545458</v>
      </c>
      <c r="AQ90" s="104">
        <v>29255488.862723742</v>
      </c>
      <c r="AR90" s="89">
        <v>1803323000.0000002</v>
      </c>
      <c r="AS90" s="89">
        <v>35056234.825110473</v>
      </c>
    </row>
    <row r="91" spans="1:45">
      <c r="A91" s="93"/>
      <c r="B91" s="94">
        <v>11</v>
      </c>
      <c r="C91" s="103">
        <v>676.71292642531625</v>
      </c>
      <c r="D91" s="104">
        <v>698000</v>
      </c>
      <c r="E91" s="104">
        <v>990987418.84905827</v>
      </c>
      <c r="F91" s="104">
        <v>188581.15094172992</v>
      </c>
      <c r="G91" s="104">
        <v>23181953.911700629</v>
      </c>
      <c r="H91" s="104">
        <v>3123768.6697430867</v>
      </c>
      <c r="I91" s="104">
        <v>14137750.137644667</v>
      </c>
      <c r="J91" s="104">
        <v>1648158.4467173843</v>
      </c>
      <c r="K91" s="104">
        <v>231293731.36123955</v>
      </c>
      <c r="L91" s="104">
        <v>6666948.6676772144</v>
      </c>
      <c r="M91" s="104">
        <v>242955698.38012725</v>
      </c>
      <c r="N91" s="104">
        <v>12596982.098591734</v>
      </c>
      <c r="O91" s="104">
        <v>133541559.62435521</v>
      </c>
      <c r="P91" s="104">
        <v>13562385.849606121</v>
      </c>
      <c r="Q91" s="104">
        <v>351179.8588273293</v>
      </c>
      <c r="R91" s="104">
        <v>68767090.421631664</v>
      </c>
      <c r="S91" s="104">
        <v>34107030.932167798</v>
      </c>
      <c r="T91" s="104">
        <v>58423.126048052778</v>
      </c>
      <c r="U91" s="104">
        <v>8455949.4397671651</v>
      </c>
      <c r="V91" s="104">
        <v>3918987.1261579166</v>
      </c>
      <c r="W91" s="104">
        <v>12335575.086833112</v>
      </c>
      <c r="X91" s="104">
        <v>1137016.6357363262</v>
      </c>
      <c r="Y91" s="104">
        <v>3477092.740118912</v>
      </c>
      <c r="Z91" s="104">
        <v>41408748.529267564</v>
      </c>
      <c r="AA91" s="104">
        <v>8193572.5856802883</v>
      </c>
      <c r="AB91" s="104">
        <v>1206763.5700612597</v>
      </c>
      <c r="AC91" s="104">
        <v>115849.69628904967</v>
      </c>
      <c r="AD91" s="104">
        <v>4974.0176572219216</v>
      </c>
      <c r="AE91" s="104">
        <v>606417.68799985887</v>
      </c>
      <c r="AF91" s="104">
        <v>1252000.7996170933</v>
      </c>
      <c r="AG91" s="104">
        <v>2762012.173003104</v>
      </c>
      <c r="AH91" s="104">
        <v>508131.02636680397</v>
      </c>
      <c r="AI91" s="104">
        <v>153786.40576982807</v>
      </c>
      <c r="AJ91" s="104">
        <v>142346.87752650859</v>
      </c>
      <c r="AK91" s="104">
        <v>259174.31607918238</v>
      </c>
      <c r="AL91" s="104">
        <v>207140.30594397438</v>
      </c>
      <c r="AM91" s="104">
        <v>8122.781120308714</v>
      </c>
      <c r="AN91" s="89">
        <v>1864020999.9999993</v>
      </c>
      <c r="AO91" s="104">
        <v>4106297.745531321</v>
      </c>
      <c r="AP91" s="104">
        <v>134606808.31770411</v>
      </c>
      <c r="AQ91" s="104">
        <v>28456893.936764546</v>
      </c>
      <c r="AR91" s="89">
        <v>2031190999.9999993</v>
      </c>
      <c r="AS91" s="89">
        <v>35491473.562205799</v>
      </c>
    </row>
    <row r="92" spans="1:45">
      <c r="A92" s="95"/>
      <c r="B92" s="96">
        <v>12</v>
      </c>
      <c r="C92" s="115">
        <v>595.14749502486234</v>
      </c>
      <c r="D92" s="116">
        <v>1016000.0000000001</v>
      </c>
      <c r="E92" s="116">
        <v>1263825173.947731</v>
      </c>
      <c r="F92" s="116">
        <v>246826.05226887926</v>
      </c>
      <c r="G92" s="116">
        <v>27982949.749666363</v>
      </c>
      <c r="H92" s="116">
        <v>3558125.0654834351</v>
      </c>
      <c r="I92" s="116">
        <v>15964448.912787564</v>
      </c>
      <c r="J92" s="116">
        <v>1871591.1354275446</v>
      </c>
      <c r="K92" s="116">
        <v>257708590.95692277</v>
      </c>
      <c r="L92" s="116">
        <v>7033313.8525024159</v>
      </c>
      <c r="M92" s="116">
        <v>263763794.62742066</v>
      </c>
      <c r="N92" s="116">
        <v>12942798.713248329</v>
      </c>
      <c r="O92" s="116">
        <v>142563586.60136077</v>
      </c>
      <c r="P92" s="116">
        <v>12695472.956745522</v>
      </c>
      <c r="Q92" s="116">
        <v>368321.33463236305</v>
      </c>
      <c r="R92" s="116">
        <v>75152436.05169493</v>
      </c>
      <c r="S92" s="116">
        <v>34490581.496584035</v>
      </c>
      <c r="T92" s="116">
        <v>4686.2505713396295</v>
      </c>
      <c r="U92" s="116">
        <v>7270933.0279396474</v>
      </c>
      <c r="V92" s="116">
        <v>3623584.3318255367</v>
      </c>
      <c r="W92" s="116">
        <v>15511439.422675649</v>
      </c>
      <c r="X92" s="116">
        <v>1873412.0670465017</v>
      </c>
      <c r="Y92" s="116">
        <v>3176161.6932316432</v>
      </c>
      <c r="Z92" s="116">
        <v>43652173.919005297</v>
      </c>
      <c r="AA92" s="116">
        <v>8043086.9558625203</v>
      </c>
      <c r="AB92" s="116">
        <v>1163521.0048337434</v>
      </c>
      <c r="AC92" s="116">
        <v>115467.8732652301</v>
      </c>
      <c r="AD92" s="116">
        <v>4782.1608703280453</v>
      </c>
      <c r="AE92" s="116">
        <v>625137.79538011644</v>
      </c>
      <c r="AF92" s="116">
        <v>1205212.7321017035</v>
      </c>
      <c r="AG92" s="116">
        <v>2593727.8708688472</v>
      </c>
      <c r="AH92" s="116">
        <v>484161.86329903651</v>
      </c>
      <c r="AI92" s="116">
        <v>161798.85264415329</v>
      </c>
      <c r="AJ92" s="116">
        <v>149958.48403424129</v>
      </c>
      <c r="AK92" s="116">
        <v>405393.55188596901</v>
      </c>
      <c r="AL92" s="116">
        <v>219594.52666773379</v>
      </c>
      <c r="AM92" s="116">
        <v>8159.0140190191551</v>
      </c>
      <c r="AN92" s="90">
        <v>2211476999.9999995</v>
      </c>
      <c r="AO92" s="116">
        <v>4020009.3530926388</v>
      </c>
      <c r="AP92" s="116">
        <v>136036288.50432429</v>
      </c>
      <c r="AQ92" s="116">
        <v>27068702.142583046</v>
      </c>
      <c r="AR92" s="90">
        <v>2378601999.9999995</v>
      </c>
      <c r="AS92" s="90">
        <v>36719012.390425585</v>
      </c>
    </row>
    <row r="93" spans="1:45">
      <c r="A93" s="94">
        <v>2023</v>
      </c>
      <c r="B93" s="94">
        <v>1</v>
      </c>
      <c r="C93" s="103">
        <v>597.74293678596894</v>
      </c>
      <c r="D93" s="104">
        <v>883000</v>
      </c>
      <c r="E93" s="104">
        <v>1226936202.6728542</v>
      </c>
      <c r="F93" s="104">
        <v>236797.32714580558</v>
      </c>
      <c r="G93" s="104">
        <v>26638149.164023571</v>
      </c>
      <c r="H93" s="104">
        <v>3518608.7454758254</v>
      </c>
      <c r="I93" s="104">
        <v>16383428.874827079</v>
      </c>
      <c r="J93" s="104">
        <v>1854211.7418322416</v>
      </c>
      <c r="K93" s="104">
        <v>258555703.03479016</v>
      </c>
      <c r="L93" s="104">
        <v>8200407.0862210719</v>
      </c>
      <c r="M93" s="104">
        <v>257801301.56144014</v>
      </c>
      <c r="N93" s="104">
        <v>14923573.048853209</v>
      </c>
      <c r="O93" s="104">
        <v>138526044.86589155</v>
      </c>
      <c r="P93" s="104">
        <v>14447593.705989832</v>
      </c>
      <c r="Q93" s="104">
        <v>338697.36655757995</v>
      </c>
      <c r="R93" s="104">
        <v>73415233.57641086</v>
      </c>
      <c r="S93" s="104">
        <v>39758423.931608714</v>
      </c>
      <c r="T93" s="104">
        <v>4102.3577574459623</v>
      </c>
      <c r="U93" s="104">
        <v>5263522.7243019361</v>
      </c>
      <c r="V93" s="104">
        <v>4365687.7248432422</v>
      </c>
      <c r="W93" s="104">
        <v>16063060.760427738</v>
      </c>
      <c r="X93" s="104">
        <v>1811405.0854057039</v>
      </c>
      <c r="Y93" s="104">
        <v>3687184.6763114082</v>
      </c>
      <c r="Z93" s="104">
        <v>38725174.585434154</v>
      </c>
      <c r="AA93" s="104">
        <v>9122129.8261725325</v>
      </c>
      <c r="AB93" s="104">
        <v>1129099.7236908192</v>
      </c>
      <c r="AC93" s="104">
        <v>116930.34925703726</v>
      </c>
      <c r="AD93" s="104">
        <v>4820.0042847510204</v>
      </c>
      <c r="AE93" s="104">
        <v>597060.60894403432</v>
      </c>
      <c r="AF93" s="104">
        <v>1171918.8560988433</v>
      </c>
      <c r="AG93" s="104">
        <v>2614098.9334057369</v>
      </c>
      <c r="AH93" s="104">
        <v>481102.43494786217</v>
      </c>
      <c r="AI93" s="104">
        <v>155579.63448292829</v>
      </c>
      <c r="AJ93" s="104">
        <v>144508.52683044935</v>
      </c>
      <c r="AK93" s="104">
        <v>338371.34643412876</v>
      </c>
      <c r="AL93" s="104">
        <v>210771.36344208653</v>
      </c>
      <c r="AM93" s="104">
        <v>8496.0306683196159</v>
      </c>
      <c r="AN93" s="89">
        <v>2168432999.9999995</v>
      </c>
      <c r="AO93" s="104">
        <v>4787957.8180773314</v>
      </c>
      <c r="AP93" s="104">
        <v>135702609.73234802</v>
      </c>
      <c r="AQ93" s="104">
        <v>26587432.449574661</v>
      </c>
      <c r="AR93" s="89">
        <v>2335510999.9999995</v>
      </c>
      <c r="AS93" s="89">
        <v>38314174.7704482</v>
      </c>
    </row>
    <row r="94" spans="1:45">
      <c r="A94" s="93"/>
      <c r="B94" s="94">
        <v>2</v>
      </c>
      <c r="C94" s="103">
        <v>564.68732330097055</v>
      </c>
      <c r="D94" s="104">
        <v>817000</v>
      </c>
      <c r="E94" s="104">
        <v>1021338898.77074</v>
      </c>
      <c r="F94" s="104">
        <v>176101.2292599107</v>
      </c>
      <c r="G94" s="104">
        <v>22815207.94501232</v>
      </c>
      <c r="H94" s="104">
        <v>3108253.8132957751</v>
      </c>
      <c r="I94" s="104">
        <v>13722422.408859665</v>
      </c>
      <c r="J94" s="104">
        <v>1574333.0397984302</v>
      </c>
      <c r="K94" s="104">
        <v>223897800.54853755</v>
      </c>
      <c r="L94" s="104">
        <v>6584323.4972392041</v>
      </c>
      <c r="M94" s="104">
        <v>236067935.24724549</v>
      </c>
      <c r="N94" s="104">
        <v>12480972.667711174</v>
      </c>
      <c r="O94" s="104">
        <v>126413092.89713499</v>
      </c>
      <c r="P94" s="104">
        <v>12726442.618577207</v>
      </c>
      <c r="Q94" s="104">
        <v>322635.66497490712</v>
      </c>
      <c r="R94" s="104">
        <v>67005787.311899789</v>
      </c>
      <c r="S94" s="104">
        <v>32880360.268727358</v>
      </c>
      <c r="T94" s="104">
        <v>3000.8947728951271</v>
      </c>
      <c r="U94" s="104">
        <v>6504209.0431499081</v>
      </c>
      <c r="V94" s="104">
        <v>3597197.9795430531</v>
      </c>
      <c r="W94" s="104">
        <v>13588152.972626682</v>
      </c>
      <c r="X94" s="104">
        <v>1646063.5477466492</v>
      </c>
      <c r="Y94" s="104">
        <v>4211362.9156382969</v>
      </c>
      <c r="Z94" s="104">
        <v>35368315.603644162</v>
      </c>
      <c r="AA94" s="104">
        <v>7717340.0525637101</v>
      </c>
      <c r="AB94" s="104">
        <v>969151.91350279027</v>
      </c>
      <c r="AC94" s="104">
        <v>102089.21850714981</v>
      </c>
      <c r="AD94" s="104">
        <v>4614.5091023993918</v>
      </c>
      <c r="AE94" s="104">
        <v>603685.91312442592</v>
      </c>
      <c r="AF94" s="104">
        <v>1110806.4571019898</v>
      </c>
      <c r="AG94" s="104">
        <v>2444666.3981978311</v>
      </c>
      <c r="AH94" s="104">
        <v>455717.83459646843</v>
      </c>
      <c r="AI94" s="104">
        <v>144355.44534650707</v>
      </c>
      <c r="AJ94" s="104">
        <v>133453.85519436901</v>
      </c>
      <c r="AK94" s="104">
        <v>232703.06854364515</v>
      </c>
      <c r="AL94" s="104">
        <v>194912.91196930461</v>
      </c>
      <c r="AM94" s="104">
        <v>8066.8487904169951</v>
      </c>
      <c r="AN94" s="89">
        <v>1860971999.9999998</v>
      </c>
      <c r="AO94" s="104">
        <v>4815546.7933613788</v>
      </c>
      <c r="AP94" s="104">
        <v>135584940.00372854</v>
      </c>
      <c r="AQ94" s="104">
        <v>27042513.202910095</v>
      </c>
      <c r="AR94" s="89">
        <v>2028414999.9999998</v>
      </c>
      <c r="AS94" s="89">
        <v>36376307.458346225</v>
      </c>
    </row>
    <row r="95" spans="1:45">
      <c r="A95" s="93"/>
      <c r="B95" s="94">
        <v>3</v>
      </c>
      <c r="C95" s="103">
        <v>643.6607746935872</v>
      </c>
      <c r="D95" s="104">
        <v>814000</v>
      </c>
      <c r="E95" s="104">
        <v>1010678554.458373</v>
      </c>
      <c r="F95" s="104">
        <v>181445.54162703149</v>
      </c>
      <c r="G95" s="104">
        <v>22784368.072423343</v>
      </c>
      <c r="H95" s="104">
        <v>3210330.2568773869</v>
      </c>
      <c r="I95" s="104">
        <v>13888235.363857426</v>
      </c>
      <c r="J95" s="104">
        <v>1655635.0593143303</v>
      </c>
      <c r="K95" s="104">
        <v>237901616.33815324</v>
      </c>
      <c r="L95" s="104">
        <v>7458122.5163195096</v>
      </c>
      <c r="M95" s="104">
        <v>240014585.63450742</v>
      </c>
      <c r="N95" s="104">
        <v>13912554.647972239</v>
      </c>
      <c r="O95" s="104">
        <v>134788249.9251301</v>
      </c>
      <c r="P95" s="104">
        <v>14288793.141678052</v>
      </c>
      <c r="Q95" s="104">
        <v>353584.87049277261</v>
      </c>
      <c r="R95" s="104">
        <v>71064192.765634671</v>
      </c>
      <c r="S95" s="104">
        <v>36502687.472323112</v>
      </c>
      <c r="T95" s="104">
        <v>6033.6153471772786</v>
      </c>
      <c r="U95" s="104">
        <v>9712660.9732645825</v>
      </c>
      <c r="V95" s="104">
        <v>4262814.1009286139</v>
      </c>
      <c r="W95" s="104">
        <v>12675165.846487019</v>
      </c>
      <c r="X95" s="104">
        <v>1797393.519132378</v>
      </c>
      <c r="Y95" s="104">
        <v>4539869.8952152682</v>
      </c>
      <c r="Z95" s="104">
        <v>39655679.11443004</v>
      </c>
      <c r="AA95" s="104">
        <v>8738158.2255631965</v>
      </c>
      <c r="AB95" s="104">
        <v>947594.49975427333</v>
      </c>
      <c r="AC95" s="104">
        <v>99293.614025004106</v>
      </c>
      <c r="AD95" s="104">
        <v>5253.5323504975968</v>
      </c>
      <c r="AE95" s="104">
        <v>665780.17409390677</v>
      </c>
      <c r="AF95" s="104">
        <v>1264265.3051784423</v>
      </c>
      <c r="AG95" s="104">
        <v>2767688.070109725</v>
      </c>
      <c r="AH95" s="104">
        <v>516539.98974222312</v>
      </c>
      <c r="AI95" s="104">
        <v>161652.21432083234</v>
      </c>
      <c r="AJ95" s="104">
        <v>149083.69966681983</v>
      </c>
      <c r="AK95" s="104">
        <v>261941.15397123399</v>
      </c>
      <c r="AL95" s="104">
        <v>220644.96727196418</v>
      </c>
      <c r="AM95" s="104">
        <v>8887.763688550629</v>
      </c>
      <c r="AN95" s="89">
        <v>1897954000.0000007</v>
      </c>
      <c r="AO95" s="104">
        <v>4893139.1932577696</v>
      </c>
      <c r="AP95" s="104">
        <v>134975206.80577081</v>
      </c>
      <c r="AQ95" s="104">
        <v>27621654.000971407</v>
      </c>
      <c r="AR95" s="89">
        <v>2065444000.0000007</v>
      </c>
      <c r="AS95" s="89">
        <v>34086949.715670258</v>
      </c>
    </row>
    <row r="96" spans="1:45">
      <c r="A96" s="93"/>
      <c r="B96" s="94">
        <v>4</v>
      </c>
      <c r="C96" s="103">
        <v>583.95877345389761</v>
      </c>
      <c r="D96" s="104">
        <v>592000</v>
      </c>
      <c r="E96" s="104">
        <v>824489840.27764642</v>
      </c>
      <c r="F96" s="104">
        <v>159159.72235354423</v>
      </c>
      <c r="G96" s="104">
        <v>19011138.217262071</v>
      </c>
      <c r="H96" s="104">
        <v>2831453.4018078418</v>
      </c>
      <c r="I96" s="104">
        <v>12016987.634239975</v>
      </c>
      <c r="J96" s="104">
        <v>1421181.1463070109</v>
      </c>
      <c r="K96" s="104">
        <v>211592144.05201271</v>
      </c>
      <c r="L96" s="104">
        <v>6457651.0433931137</v>
      </c>
      <c r="M96" s="104">
        <v>227587264.62431782</v>
      </c>
      <c r="N96" s="104">
        <v>12686390.270728506</v>
      </c>
      <c r="O96" s="104">
        <v>125280337.18800732</v>
      </c>
      <c r="P96" s="104">
        <v>13273541.113659889</v>
      </c>
      <c r="Q96" s="104">
        <v>641405.33067781618</v>
      </c>
      <c r="R96" s="104">
        <v>65220435.542558156</v>
      </c>
      <c r="S96" s="104">
        <v>34626159.581016883</v>
      </c>
      <c r="T96" s="104">
        <v>422466.38107288379</v>
      </c>
      <c r="U96" s="104">
        <v>9564018.4926679172</v>
      </c>
      <c r="V96" s="104">
        <v>3686856.5261684405</v>
      </c>
      <c r="W96" s="104">
        <v>9657391.6160221919</v>
      </c>
      <c r="X96" s="104">
        <v>1627376.5075237774</v>
      </c>
      <c r="Y96" s="104">
        <v>3133808.4619491426</v>
      </c>
      <c r="Z96" s="104">
        <v>35664294.01160004</v>
      </c>
      <c r="AA96" s="104">
        <v>8267593.0030840179</v>
      </c>
      <c r="AB96" s="104">
        <v>754429.6605434285</v>
      </c>
      <c r="AC96" s="104">
        <v>68770.314173536957</v>
      </c>
      <c r="AD96" s="104">
        <v>4683.0275614832553</v>
      </c>
      <c r="AE96" s="104">
        <v>590060.10184386501</v>
      </c>
      <c r="AF96" s="104">
        <v>1128133.5602272949</v>
      </c>
      <c r="AG96" s="104">
        <v>2456597.470682852</v>
      </c>
      <c r="AH96" s="104">
        <v>458665.47272005148</v>
      </c>
      <c r="AI96" s="104">
        <v>152635.89326699881</v>
      </c>
      <c r="AJ96" s="104">
        <v>141126.8990271466</v>
      </c>
      <c r="AK96" s="104">
        <v>351076.43347403407</v>
      </c>
      <c r="AL96" s="104">
        <v>204787.84567164315</v>
      </c>
      <c r="AM96" s="104">
        <v>8555.2159565489364</v>
      </c>
      <c r="AN96" s="89">
        <v>1636230999.9999995</v>
      </c>
      <c r="AO96" s="104">
        <v>5203837.3601044165</v>
      </c>
      <c r="AP96" s="104">
        <v>138978584.12666136</v>
      </c>
      <c r="AQ96" s="104">
        <v>23471578.513234224</v>
      </c>
      <c r="AR96" s="89">
        <v>1803884999.9999995</v>
      </c>
      <c r="AS96" s="89">
        <v>34120592.084497884</v>
      </c>
    </row>
    <row r="97" spans="1:45">
      <c r="A97" s="93"/>
      <c r="B97" s="94">
        <v>5</v>
      </c>
      <c r="C97" s="103">
        <v>621.8143170545103</v>
      </c>
      <c r="D97" s="104">
        <v>458000</v>
      </c>
      <c r="E97" s="104">
        <v>700910566.86842167</v>
      </c>
      <c r="F97" s="104">
        <v>157433.13157834232</v>
      </c>
      <c r="G97" s="104">
        <v>17407094.996300153</v>
      </c>
      <c r="H97" s="104">
        <v>2614004.4577687867</v>
      </c>
      <c r="I97" s="104">
        <v>11160505.585147258</v>
      </c>
      <c r="J97" s="104">
        <v>1327119.9351581435</v>
      </c>
      <c r="K97" s="104">
        <v>202658417.3841902</v>
      </c>
      <c r="L97" s="104">
        <v>6307662.8448890848</v>
      </c>
      <c r="M97" s="104">
        <v>226323261.41907817</v>
      </c>
      <c r="N97" s="104">
        <v>12814711.933821557</v>
      </c>
      <c r="O97" s="104">
        <v>128529583.97772025</v>
      </c>
      <c r="P97" s="104">
        <v>14572758.325281244</v>
      </c>
      <c r="Q97" s="104">
        <v>1631080.9453811629</v>
      </c>
      <c r="R97" s="104">
        <v>66827312.490061119</v>
      </c>
      <c r="S97" s="104">
        <v>36255354.384169184</v>
      </c>
      <c r="T97" s="104">
        <v>742537.23314576619</v>
      </c>
      <c r="U97" s="104">
        <v>10061076.783689117</v>
      </c>
      <c r="V97" s="104">
        <v>4287758.8259743461</v>
      </c>
      <c r="W97" s="104">
        <v>8348242.9474297781</v>
      </c>
      <c r="X97" s="104">
        <v>1734825.2713842643</v>
      </c>
      <c r="Y97" s="104">
        <v>3239867.3276845301</v>
      </c>
      <c r="Z97" s="104">
        <v>36567008.253890291</v>
      </c>
      <c r="AA97" s="104">
        <v>8287886.3581800545</v>
      </c>
      <c r="AB97" s="104">
        <v>723625.86618082121</v>
      </c>
      <c r="AC97" s="104">
        <v>65376.657497167631</v>
      </c>
      <c r="AD97" s="104">
        <v>5017.3014157352627</v>
      </c>
      <c r="AE97" s="104">
        <v>686953.82187008671</v>
      </c>
      <c r="AF97" s="104">
        <v>1203478.8222747149</v>
      </c>
      <c r="AG97" s="104">
        <v>2615233.1018576217</v>
      </c>
      <c r="AH97" s="104">
        <v>487782.82091481518</v>
      </c>
      <c r="AI97" s="104">
        <v>149161.6172647255</v>
      </c>
      <c r="AJ97" s="104">
        <v>138639.85689376117</v>
      </c>
      <c r="AK97" s="104">
        <v>364909.79367198329</v>
      </c>
      <c r="AL97" s="104">
        <v>202932.84674391098</v>
      </c>
      <c r="AM97" s="104">
        <v>8193.998753295793</v>
      </c>
      <c r="AN97" s="89">
        <v>1509876000</v>
      </c>
      <c r="AO97" s="104">
        <v>4938658.8465730427</v>
      </c>
      <c r="AP97" s="104">
        <v>139035823.50895715</v>
      </c>
      <c r="AQ97" s="104">
        <v>23514517.644469813</v>
      </c>
      <c r="AR97" s="89">
        <v>1677365000</v>
      </c>
      <c r="AS97" s="89">
        <v>33644217.585243978</v>
      </c>
    </row>
    <row r="98" spans="1:45">
      <c r="A98" s="93"/>
      <c r="B98" s="94">
        <v>6</v>
      </c>
      <c r="C98" s="103">
        <v>628.73613469922759</v>
      </c>
      <c r="D98" s="104">
        <v>356000</v>
      </c>
      <c r="E98" s="104">
        <v>640340164.86266887</v>
      </c>
      <c r="F98" s="104">
        <v>176835.13733111173</v>
      </c>
      <c r="G98" s="104">
        <v>17388264.532057423</v>
      </c>
      <c r="H98" s="104">
        <v>2592641.6057577478</v>
      </c>
      <c r="I98" s="104">
        <v>11165762.075593716</v>
      </c>
      <c r="J98" s="104">
        <v>1450697.6977128293</v>
      </c>
      <c r="K98" s="104">
        <v>199856664.82586291</v>
      </c>
      <c r="L98" s="104">
        <v>6270837.2874175068</v>
      </c>
      <c r="M98" s="104">
        <v>226186661.33397856</v>
      </c>
      <c r="N98" s="104">
        <v>12929360.804378286</v>
      </c>
      <c r="O98" s="104">
        <v>128695993.44793671</v>
      </c>
      <c r="P98" s="104">
        <v>14421332.144206638</v>
      </c>
      <c r="Q98" s="104">
        <v>2372298.8972380073</v>
      </c>
      <c r="R98" s="104">
        <v>66541304.700402796</v>
      </c>
      <c r="S98" s="104">
        <v>36338069.232237518</v>
      </c>
      <c r="T98" s="104">
        <v>773115.85140929546</v>
      </c>
      <c r="U98" s="104">
        <v>7292312.3938711407</v>
      </c>
      <c r="V98" s="104">
        <v>4197639.5989437699</v>
      </c>
      <c r="W98" s="104">
        <v>6832287.4958511433</v>
      </c>
      <c r="X98" s="104">
        <v>1940899.3440562072</v>
      </c>
      <c r="Y98" s="104">
        <v>3900525.952649456</v>
      </c>
      <c r="Z98" s="104">
        <v>37712495.342744507</v>
      </c>
      <c r="AA98" s="104">
        <v>8549234.9801668301</v>
      </c>
      <c r="AB98" s="104">
        <v>665986.72861448803</v>
      </c>
      <c r="AC98" s="104">
        <v>67919.203675904559</v>
      </c>
      <c r="AD98" s="104">
        <v>5317.7635291817141</v>
      </c>
      <c r="AE98" s="104">
        <v>643439.99708031444</v>
      </c>
      <c r="AF98" s="104">
        <v>1273294.6714316166</v>
      </c>
      <c r="AG98" s="104">
        <v>2739497.4391836412</v>
      </c>
      <c r="AH98" s="104">
        <v>515737.97666411509</v>
      </c>
      <c r="AI98" s="104">
        <v>152753.45506690594</v>
      </c>
      <c r="AJ98" s="104">
        <v>140602.28996877567</v>
      </c>
      <c r="AK98" s="104">
        <v>250177.48368603911</v>
      </c>
      <c r="AL98" s="104">
        <v>206652.79109445872</v>
      </c>
      <c r="AM98" s="104">
        <v>8591.9193968823802</v>
      </c>
      <c r="AN98" s="89">
        <v>1444951999.9999998</v>
      </c>
      <c r="AO98" s="104">
        <v>4778450.3939099163</v>
      </c>
      <c r="AP98" s="104">
        <v>136535907.66099891</v>
      </c>
      <c r="AQ98" s="104">
        <v>26210641.945091177</v>
      </c>
      <c r="AR98" s="89">
        <v>1612476999.9999998</v>
      </c>
      <c r="AS98" s="89">
        <v>36431332.946686871</v>
      </c>
    </row>
    <row r="99" spans="1:45">
      <c r="A99" s="93"/>
      <c r="B99" s="94">
        <v>7</v>
      </c>
      <c r="C99" s="103">
        <v>617.63681791437887</v>
      </c>
      <c r="D99" s="104">
        <v>315000.00000000006</v>
      </c>
      <c r="E99" s="104">
        <v>637010283.93975759</v>
      </c>
      <c r="F99" s="104">
        <v>193716.06024246497</v>
      </c>
      <c r="G99" s="104">
        <v>18007317.464384913</v>
      </c>
      <c r="H99" s="104">
        <v>2747474.7707911362</v>
      </c>
      <c r="I99" s="104">
        <v>12032025.301211094</v>
      </c>
      <c r="J99" s="104">
        <v>1893001.0331014236</v>
      </c>
      <c r="K99" s="104">
        <v>213884480.32912782</v>
      </c>
      <c r="L99" s="104">
        <v>6355748.6283468865</v>
      </c>
      <c r="M99" s="104">
        <v>237330749.42619541</v>
      </c>
      <c r="N99" s="104">
        <v>13147004.696991663</v>
      </c>
      <c r="O99" s="104">
        <v>138022132.84738585</v>
      </c>
      <c r="P99" s="104">
        <v>14380641.042687977</v>
      </c>
      <c r="Q99" s="104">
        <v>3897705.775447723</v>
      </c>
      <c r="R99" s="104">
        <v>67782566.364833146</v>
      </c>
      <c r="S99" s="104">
        <v>36357349.657968923</v>
      </c>
      <c r="T99" s="104">
        <v>1042269.5775072259</v>
      </c>
      <c r="U99" s="104">
        <v>7631299.9094405426</v>
      </c>
      <c r="V99" s="104">
        <v>4646326.587989334</v>
      </c>
      <c r="W99" s="104">
        <v>5215459.351088983</v>
      </c>
      <c r="X99" s="104">
        <v>2322284.8356264988</v>
      </c>
      <c r="Y99" s="104">
        <v>4243238.5268315226</v>
      </c>
      <c r="Z99" s="104">
        <v>39794690.340641886</v>
      </c>
      <c r="AA99" s="104">
        <v>9870690.859183697</v>
      </c>
      <c r="AB99" s="104">
        <v>681793.10932101053</v>
      </c>
      <c r="AC99" s="104">
        <v>75745.971118290516</v>
      </c>
      <c r="AD99" s="104">
        <v>4575.2299811929661</v>
      </c>
      <c r="AE99" s="104">
        <v>640520.18828676734</v>
      </c>
      <c r="AF99" s="104">
        <v>1200455.0080169032</v>
      </c>
      <c r="AG99" s="104">
        <v>2588332.4554284476</v>
      </c>
      <c r="AH99" s="104">
        <v>486006.38879846642</v>
      </c>
      <c r="AI99" s="104">
        <v>152706.36953426397</v>
      </c>
      <c r="AJ99" s="104">
        <v>141506.68933868691</v>
      </c>
      <c r="AK99" s="104">
        <v>249954.012231006</v>
      </c>
      <c r="AL99" s="104">
        <v>203840.8845578052</v>
      </c>
      <c r="AM99" s="104">
        <v>8488.7297856592377</v>
      </c>
      <c r="AN99" s="89">
        <v>1484558000.0000005</v>
      </c>
      <c r="AO99" s="104">
        <v>4528010.9201943306</v>
      </c>
      <c r="AP99" s="104">
        <v>136682483.88451421</v>
      </c>
      <c r="AQ99" s="104">
        <v>26149505.195291471</v>
      </c>
      <c r="AR99" s="89">
        <v>1651918000.0000005</v>
      </c>
      <c r="AS99" s="89">
        <v>36297841.69992879</v>
      </c>
    </row>
    <row r="100" spans="1:45">
      <c r="A100" s="93"/>
      <c r="B100" s="94">
        <v>8</v>
      </c>
      <c r="C100" s="103">
        <v>577.46660636698709</v>
      </c>
      <c r="D100" s="104">
        <v>285000</v>
      </c>
      <c r="E100" s="104">
        <v>620738133.60001206</v>
      </c>
      <c r="F100" s="104">
        <v>182866.39998787636</v>
      </c>
      <c r="G100" s="104">
        <v>18474876.675810631</v>
      </c>
      <c r="H100" s="104">
        <v>2763980.0892531662</v>
      </c>
      <c r="I100" s="104">
        <v>12396018.854552895</v>
      </c>
      <c r="J100" s="104">
        <v>1783131.2325796504</v>
      </c>
      <c r="K100" s="104">
        <v>219788819.88788137</v>
      </c>
      <c r="L100" s="104">
        <v>6612812.2177525638</v>
      </c>
      <c r="M100" s="104">
        <v>246498522.68272087</v>
      </c>
      <c r="N100" s="104">
        <v>13823748.974869868</v>
      </c>
      <c r="O100" s="104">
        <v>142293933.31937239</v>
      </c>
      <c r="P100" s="104">
        <v>15466272.776397876</v>
      </c>
      <c r="Q100" s="104">
        <v>4118764.8889225954</v>
      </c>
      <c r="R100" s="104">
        <v>68982719.504848227</v>
      </c>
      <c r="S100" s="104">
        <v>38228785.619448364</v>
      </c>
      <c r="T100" s="104">
        <v>979639.61143535096</v>
      </c>
      <c r="U100" s="104">
        <v>6165198.671707904</v>
      </c>
      <c r="V100" s="104">
        <v>4431128.2872978467</v>
      </c>
      <c r="W100" s="104">
        <v>6115502.5353703182</v>
      </c>
      <c r="X100" s="104">
        <v>2386486.5410700832</v>
      </c>
      <c r="Y100" s="104">
        <v>3953054.3426023992</v>
      </c>
      <c r="Z100" s="104">
        <v>40676007.54517588</v>
      </c>
      <c r="AA100" s="104">
        <v>9406197.7816310693</v>
      </c>
      <c r="AB100" s="104">
        <v>751496.35754344764</v>
      </c>
      <c r="AC100" s="104">
        <v>79825.866578118541</v>
      </c>
      <c r="AD100" s="104">
        <v>5020.45585595186</v>
      </c>
      <c r="AE100" s="104">
        <v>690561.69385187386</v>
      </c>
      <c r="AF100" s="104">
        <v>1223089.6585918693</v>
      </c>
      <c r="AG100" s="104">
        <v>2627527.7169203619</v>
      </c>
      <c r="AH100" s="104">
        <v>485813.86135055288</v>
      </c>
      <c r="AI100" s="104">
        <v>157824.80285032021</v>
      </c>
      <c r="AJ100" s="104">
        <v>145712.28053587768</v>
      </c>
      <c r="AK100" s="104">
        <v>251086.9227014567</v>
      </c>
      <c r="AL100" s="104">
        <v>212915.65486602535</v>
      </c>
      <c r="AM100" s="104">
        <v>8945.2210465999869</v>
      </c>
      <c r="AN100" s="89">
        <v>1493192000.0000005</v>
      </c>
      <c r="AO100" s="104">
        <v>4530622.619296195</v>
      </c>
      <c r="AP100" s="104">
        <v>136606911.32600981</v>
      </c>
      <c r="AQ100" s="104">
        <v>26170466.054694004</v>
      </c>
      <c r="AR100" s="89">
        <v>1660500000.0000005</v>
      </c>
      <c r="AS100" s="89">
        <v>37636021.885045514</v>
      </c>
    </row>
    <row r="101" spans="1:45">
      <c r="A101" s="93"/>
      <c r="B101" s="94">
        <v>9</v>
      </c>
      <c r="C101" s="103">
        <v>593.05573918707432</v>
      </c>
      <c r="D101" s="104">
        <v>324000</v>
      </c>
      <c r="E101" s="104">
        <v>626875892.00425696</v>
      </c>
      <c r="F101" s="104">
        <v>162107.99574293671</v>
      </c>
      <c r="G101" s="104">
        <v>17755779.348306216</v>
      </c>
      <c r="H101" s="104">
        <v>2696994.1774936854</v>
      </c>
      <c r="I101" s="104">
        <v>11885370.38214287</v>
      </c>
      <c r="J101" s="104">
        <v>1496102.5954205436</v>
      </c>
      <c r="K101" s="104">
        <v>203261742.40181684</v>
      </c>
      <c r="L101" s="104">
        <v>5941692.5779737243</v>
      </c>
      <c r="M101" s="104">
        <v>230777925.7056053</v>
      </c>
      <c r="N101" s="104">
        <v>12669857.198807182</v>
      </c>
      <c r="O101" s="104">
        <v>131794501.34800716</v>
      </c>
      <c r="P101" s="104">
        <v>14387069.920909505</v>
      </c>
      <c r="Q101" s="104">
        <v>1944177.3750342866</v>
      </c>
      <c r="R101" s="104">
        <v>67382966.046210289</v>
      </c>
      <c r="S101" s="104">
        <v>34946850.60998667</v>
      </c>
      <c r="T101" s="104">
        <v>768256.04608395707</v>
      </c>
      <c r="U101" s="104">
        <v>7201358.6416973146</v>
      </c>
      <c r="V101" s="104">
        <v>4618453.8542603087</v>
      </c>
      <c r="W101" s="104">
        <v>7986581.7567967372</v>
      </c>
      <c r="X101" s="104">
        <v>2024932.9196860541</v>
      </c>
      <c r="Y101" s="104">
        <v>3511824.1193588031</v>
      </c>
      <c r="Z101" s="104">
        <v>41166776.614021286</v>
      </c>
      <c r="AA101" s="104">
        <v>8537251.718703812</v>
      </c>
      <c r="AB101" s="104">
        <v>801742.65957727493</v>
      </c>
      <c r="AC101" s="104">
        <v>75769.484063175594</v>
      </c>
      <c r="AD101" s="104">
        <v>4673.5518625627319</v>
      </c>
      <c r="AE101" s="104">
        <v>602560.13130757597</v>
      </c>
      <c r="AF101" s="104">
        <v>1178021.6452294621</v>
      </c>
      <c r="AG101" s="104">
        <v>2495238.381290263</v>
      </c>
      <c r="AH101" s="104">
        <v>468286.41873328172</v>
      </c>
      <c r="AI101" s="104">
        <v>155542.66265542779</v>
      </c>
      <c r="AJ101" s="104">
        <v>143095.58526684096</v>
      </c>
      <c r="AK101" s="104">
        <v>337114.6721972173</v>
      </c>
      <c r="AL101" s="104">
        <v>210294.08986577496</v>
      </c>
      <c r="AM101" s="104">
        <v>8602.303889466215</v>
      </c>
      <c r="AN101" s="89">
        <v>1446600000</v>
      </c>
      <c r="AO101" s="104">
        <v>4318574.877537231</v>
      </c>
      <c r="AP101" s="104">
        <v>134927475.82605487</v>
      </c>
      <c r="AQ101" s="104">
        <v>28104949.296407893</v>
      </c>
      <c r="AR101" s="89">
        <v>1613951000</v>
      </c>
      <c r="AS101" s="89">
        <v>36437191.330078267</v>
      </c>
    </row>
    <row r="102" spans="1:45">
      <c r="A102" s="93"/>
      <c r="B102" s="94">
        <v>10</v>
      </c>
      <c r="C102" s="103">
        <v>613.5205039656654</v>
      </c>
      <c r="D102" s="104">
        <v>483000</v>
      </c>
      <c r="E102" s="104">
        <v>793129981.63613832</v>
      </c>
      <c r="F102" s="104">
        <v>170018.36386165523</v>
      </c>
      <c r="G102" s="104">
        <v>19354700.405209057</v>
      </c>
      <c r="H102" s="104">
        <v>2861366.7169993673</v>
      </c>
      <c r="I102" s="104">
        <v>13185695.333385287</v>
      </c>
      <c r="J102" s="104">
        <v>1489299.3770125061</v>
      </c>
      <c r="K102" s="104">
        <v>213628493.5527249</v>
      </c>
      <c r="L102" s="104">
        <v>6366317.5696810586</v>
      </c>
      <c r="M102" s="104">
        <v>234560210.0087814</v>
      </c>
      <c r="N102" s="104">
        <v>13151396.814088611</v>
      </c>
      <c r="O102" s="104">
        <v>133226732.56804849</v>
      </c>
      <c r="P102" s="104">
        <v>14589239.357454149</v>
      </c>
      <c r="Q102" s="104">
        <v>659664.1918613431</v>
      </c>
      <c r="R102" s="104">
        <v>68228208.062193155</v>
      </c>
      <c r="S102" s="104">
        <v>36668615.803256027</v>
      </c>
      <c r="T102" s="104">
        <v>261164.54648422604</v>
      </c>
      <c r="U102" s="104">
        <v>9762324.8499161769</v>
      </c>
      <c r="V102" s="104">
        <v>4457222.1224268489</v>
      </c>
      <c r="W102" s="104">
        <v>9715349.5450961161</v>
      </c>
      <c r="X102" s="104">
        <v>988598.79790651298</v>
      </c>
      <c r="Y102" s="104">
        <v>4025966.1135687279</v>
      </c>
      <c r="Z102" s="104">
        <v>40333535.045110121</v>
      </c>
      <c r="AA102" s="104">
        <v>8564242.219524594</v>
      </c>
      <c r="AB102" s="104">
        <v>936736.35862803459</v>
      </c>
      <c r="AC102" s="104">
        <v>83782.787047611855</v>
      </c>
      <c r="AD102" s="104">
        <v>4354.5608873314259</v>
      </c>
      <c r="AE102" s="104">
        <v>748830.96923392662</v>
      </c>
      <c r="AF102" s="104">
        <v>1167810.8750001583</v>
      </c>
      <c r="AG102" s="104">
        <v>2490312.2446972751</v>
      </c>
      <c r="AH102" s="104">
        <v>458900.60805680312</v>
      </c>
      <c r="AI102" s="104">
        <v>156976.03336535569</v>
      </c>
      <c r="AJ102" s="104">
        <v>144125.06755580945</v>
      </c>
      <c r="AK102" s="104">
        <v>347658.07594489242</v>
      </c>
      <c r="AL102" s="104">
        <v>215704.35049165433</v>
      </c>
      <c r="AM102" s="104">
        <v>8851.547858419648</v>
      </c>
      <c r="AN102" s="89">
        <v>1636626000.0000002</v>
      </c>
      <c r="AO102" s="104">
        <v>4007445.9267239026</v>
      </c>
      <c r="AP102" s="104">
        <v>133720688.21798036</v>
      </c>
      <c r="AQ102" s="104">
        <v>29463865.85529574</v>
      </c>
      <c r="AR102" s="89">
        <v>1803818000.0000002</v>
      </c>
      <c r="AS102" s="89">
        <v>34530391.302733809</v>
      </c>
    </row>
    <row r="103" spans="1:45">
      <c r="A103" s="93"/>
      <c r="B103" s="94">
        <v>11</v>
      </c>
      <c r="C103" s="103">
        <v>678.93141976580785</v>
      </c>
      <c r="D103" s="104">
        <v>698000</v>
      </c>
      <c r="E103" s="104">
        <v>994842882.31455648</v>
      </c>
      <c r="F103" s="104">
        <v>189117.68544356542</v>
      </c>
      <c r="G103" s="104">
        <v>22793931.290242814</v>
      </c>
      <c r="H103" s="104">
        <v>3132278.9662319538</v>
      </c>
      <c r="I103" s="104">
        <v>14176266.576625014</v>
      </c>
      <c r="J103" s="104">
        <v>1652648.6374213423</v>
      </c>
      <c r="K103" s="104">
        <v>233379837.8839556</v>
      </c>
      <c r="L103" s="104">
        <v>6567867.2229011394</v>
      </c>
      <c r="M103" s="104">
        <v>243032216.48490202</v>
      </c>
      <c r="N103" s="104">
        <v>12431339.184907595</v>
      </c>
      <c r="O103" s="104">
        <v>132628727.37167197</v>
      </c>
      <c r="P103" s="104">
        <v>12953403.7580663</v>
      </c>
      <c r="Q103" s="104">
        <v>358027.3225398623</v>
      </c>
      <c r="R103" s="104">
        <v>68385713.972457021</v>
      </c>
      <c r="S103" s="104">
        <v>33857021.586490929</v>
      </c>
      <c r="T103" s="104">
        <v>58582.292163422098</v>
      </c>
      <c r="U103" s="104">
        <v>9059023.8241888136</v>
      </c>
      <c r="V103" s="104">
        <v>3833591.0319928587</v>
      </c>
      <c r="W103" s="104">
        <v>12369181.737148311</v>
      </c>
      <c r="X103" s="104">
        <v>1140114.2878693461</v>
      </c>
      <c r="Y103" s="104">
        <v>3420220.6044285605</v>
      </c>
      <c r="Z103" s="104">
        <v>41521561.213071704</v>
      </c>
      <c r="AA103" s="104">
        <v>8059556.6112126028</v>
      </c>
      <c r="AB103" s="104">
        <v>1162536.7316588443</v>
      </c>
      <c r="AC103" s="104">
        <v>116229.4906888299</v>
      </c>
      <c r="AD103" s="104">
        <v>4990.3241656646151</v>
      </c>
      <c r="AE103" s="104">
        <v>706781.49712268997</v>
      </c>
      <c r="AF103" s="104">
        <v>1259209.8208700474</v>
      </c>
      <c r="AG103" s="104">
        <v>2668770.4806452249</v>
      </c>
      <c r="AH103" s="104">
        <v>488851.32475408725</v>
      </c>
      <c r="AI103" s="104">
        <v>151373.64038631786</v>
      </c>
      <c r="AJ103" s="104">
        <v>139521.25731894298</v>
      </c>
      <c r="AK103" s="104">
        <v>252951.39867484506</v>
      </c>
      <c r="AL103" s="104">
        <v>209684.6389713893</v>
      </c>
      <c r="AM103" s="104">
        <v>8308.6028337218322</v>
      </c>
      <c r="AN103" s="89">
        <v>1867710999.999999</v>
      </c>
      <c r="AO103" s="104">
        <v>3860951.7261922215</v>
      </c>
      <c r="AP103" s="104">
        <v>134612094.24226481</v>
      </c>
      <c r="AQ103" s="104">
        <v>28658954.031543002</v>
      </c>
      <c r="AR103" s="89">
        <v>2034842999.999999</v>
      </c>
      <c r="AS103" s="89">
        <v>34959101.458772711</v>
      </c>
    </row>
    <row r="104" spans="1:45">
      <c r="A104" s="95"/>
      <c r="B104" s="96">
        <v>12</v>
      </c>
      <c r="C104" s="115">
        <v>596.86900019498944</v>
      </c>
      <c r="D104" s="116">
        <v>1016000.0000000001</v>
      </c>
      <c r="E104" s="116">
        <v>1269693720.7206018</v>
      </c>
      <c r="F104" s="116">
        <v>247279.27939816675</v>
      </c>
      <c r="G104" s="116">
        <v>27507319.639193054</v>
      </c>
      <c r="H104" s="116">
        <v>3566878.8874562504</v>
      </c>
      <c r="I104" s="116">
        <v>16003725.200468492</v>
      </c>
      <c r="J104" s="116">
        <v>1876195.6884727327</v>
      </c>
      <c r="K104" s="116">
        <v>260414076.99061984</v>
      </c>
      <c r="L104" s="116">
        <v>6932310.0106348097</v>
      </c>
      <c r="M104" s="116">
        <v>263776933.51757747</v>
      </c>
      <c r="N104" s="116">
        <v>12779570.0971395</v>
      </c>
      <c r="O104" s="116">
        <v>141618886.58304501</v>
      </c>
      <c r="P104" s="116">
        <v>12115441.569539843</v>
      </c>
      <c r="Q104" s="116">
        <v>375404.11700215534</v>
      </c>
      <c r="R104" s="116">
        <v>74807656.613233879</v>
      </c>
      <c r="S104" s="116">
        <v>34261909.303414814</v>
      </c>
      <c r="T104" s="116">
        <v>4697.7798465805308</v>
      </c>
      <c r="U104" s="116">
        <v>7901295.9504086263</v>
      </c>
      <c r="V104" s="116">
        <v>3546910.3563848743</v>
      </c>
      <c r="W104" s="116">
        <v>15549601.200788911</v>
      </c>
      <c r="X104" s="116">
        <v>1878021.1000104458</v>
      </c>
      <c r="Y104" s="116">
        <v>3126225.8076134254</v>
      </c>
      <c r="Z104" s="116">
        <v>43759568.502439208</v>
      </c>
      <c r="AA104" s="116">
        <v>7916632.8552727373</v>
      </c>
      <c r="AB104" s="116">
        <v>1120447.9820632478</v>
      </c>
      <c r="AC104" s="116">
        <v>115801.87205119724</v>
      </c>
      <c r="AD104" s="116">
        <v>4795.9936004184328</v>
      </c>
      <c r="AE104" s="116">
        <v>725347.23207718797</v>
      </c>
      <c r="AF104" s="116">
        <v>1211686.2654109474</v>
      </c>
      <c r="AG104" s="116">
        <v>2505203.58142519</v>
      </c>
      <c r="AH104" s="116">
        <v>465612.50825115776</v>
      </c>
      <c r="AI104" s="116">
        <v>159218.4276686947</v>
      </c>
      <c r="AJ104" s="116">
        <v>146943.05419935071</v>
      </c>
      <c r="AK104" s="116">
        <v>395507.69612045796</v>
      </c>
      <c r="AL104" s="116">
        <v>222233.28133461354</v>
      </c>
      <c r="AM104" s="116">
        <v>8343.4662349433056</v>
      </c>
      <c r="AN104" s="90">
        <v>2217758000</v>
      </c>
      <c r="AO104" s="116">
        <v>3779878.7953151274</v>
      </c>
      <c r="AP104" s="116">
        <v>136043784.33092281</v>
      </c>
      <c r="AQ104" s="116">
        <v>27261336.873762041</v>
      </c>
      <c r="AR104" s="90">
        <v>2384843000</v>
      </c>
      <c r="AS104" s="90">
        <v>36168227.204569198</v>
      </c>
    </row>
  </sheetData>
  <pageMargins left="0.7" right="0.7" top="0.75" bottom="0.75" header="0.3" footer="0.3"/>
  <pageSetup scale="2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"/>
  <sheetViews>
    <sheetView workbookViewId="0"/>
  </sheetViews>
  <sheetFormatPr defaultRowHeight="12.75"/>
  <cols>
    <col min="1" max="1" width="4.42578125" bestFit="1" customWidth="1"/>
    <col min="2" max="2" width="61.42578125" bestFit="1" customWidth="1"/>
    <col min="3" max="3" width="10.5703125" bestFit="1" customWidth="1"/>
    <col min="4" max="4" width="15" bestFit="1" customWidth="1"/>
    <col min="5" max="5" width="16.85546875" customWidth="1"/>
    <col min="6" max="6" width="11.28515625" bestFit="1" customWidth="1"/>
    <col min="7" max="7" width="14" customWidth="1"/>
    <col min="8" max="9" width="15" customWidth="1"/>
    <col min="10" max="10" width="11.28515625" bestFit="1" customWidth="1"/>
    <col min="11" max="11" width="10.28515625" bestFit="1" customWidth="1"/>
    <col min="13" max="13" width="13.5703125" bestFit="1" customWidth="1"/>
    <col min="14" max="14" width="16.5703125" bestFit="1" customWidth="1"/>
  </cols>
  <sheetData>
    <row r="1" spans="1:14">
      <c r="A1" s="275" t="s">
        <v>0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</row>
    <row r="2" spans="1:14">
      <c r="A2" s="278" t="s">
        <v>1</v>
      </c>
      <c r="B2" s="275"/>
      <c r="C2" s="275"/>
      <c r="D2" s="275"/>
      <c r="E2" s="275"/>
      <c r="F2" s="275"/>
      <c r="G2" s="275"/>
      <c r="H2" s="275"/>
      <c r="I2" s="275"/>
      <c r="J2" s="275"/>
      <c r="K2" s="275"/>
    </row>
    <row r="3" spans="1:14">
      <c r="A3" s="278" t="s">
        <v>2</v>
      </c>
      <c r="B3" s="275"/>
      <c r="C3" s="275"/>
      <c r="D3" s="275"/>
      <c r="E3" s="275"/>
      <c r="F3" s="275"/>
      <c r="G3" s="275"/>
      <c r="H3" s="275"/>
      <c r="I3" s="275"/>
      <c r="J3" s="275"/>
      <c r="K3" s="275"/>
    </row>
    <row r="4" spans="1:14">
      <c r="A4" s="275" t="s">
        <v>3</v>
      </c>
      <c r="B4" s="275"/>
      <c r="C4" s="275"/>
      <c r="D4" s="275"/>
      <c r="E4" s="275"/>
      <c r="F4" s="275"/>
      <c r="G4" s="275"/>
      <c r="H4" s="275"/>
      <c r="I4" s="275"/>
      <c r="J4" s="275"/>
      <c r="K4" s="275"/>
    </row>
    <row r="5" spans="1:14">
      <c r="A5" s="138"/>
    </row>
    <row r="7" spans="1:14" s="57" customFormat="1" ht="76.5">
      <c r="A7" s="54" t="s">
        <v>4</v>
      </c>
      <c r="B7" s="54" t="s">
        <v>5</v>
      </c>
      <c r="C7" s="54" t="s">
        <v>6</v>
      </c>
      <c r="D7" s="55" t="s">
        <v>69</v>
      </c>
      <c r="E7" s="55" t="s">
        <v>70</v>
      </c>
      <c r="F7" s="55" t="s">
        <v>71</v>
      </c>
      <c r="G7" s="56" t="s">
        <v>72</v>
      </c>
      <c r="H7" s="54" t="s">
        <v>7</v>
      </c>
      <c r="I7" s="55" t="s">
        <v>8</v>
      </c>
      <c r="J7" s="55" t="s">
        <v>9</v>
      </c>
      <c r="K7" s="54" t="s">
        <v>10</v>
      </c>
    </row>
    <row r="8" spans="1:14" s="57" customFormat="1">
      <c r="A8" s="58" t="s">
        <v>11</v>
      </c>
      <c r="B8" s="58" t="s">
        <v>12</v>
      </c>
      <c r="C8" s="58" t="s">
        <v>13</v>
      </c>
      <c r="D8" s="59" t="s">
        <v>14</v>
      </c>
      <c r="E8" s="58" t="s">
        <v>15</v>
      </c>
      <c r="F8" s="58" t="s">
        <v>16</v>
      </c>
      <c r="G8" s="60" t="s">
        <v>17</v>
      </c>
      <c r="H8" s="61" t="s">
        <v>18</v>
      </c>
      <c r="I8" s="61" t="s">
        <v>19</v>
      </c>
      <c r="J8" s="59" t="s">
        <v>20</v>
      </c>
      <c r="K8" s="57" t="s">
        <v>21</v>
      </c>
    </row>
    <row r="9" spans="1:14" s="57" customFormat="1">
      <c r="A9" s="58"/>
      <c r="B9" s="58"/>
      <c r="C9" s="58"/>
      <c r="E9" s="58"/>
      <c r="F9" s="58"/>
      <c r="G9" s="60"/>
      <c r="H9" s="58"/>
      <c r="I9" s="58"/>
    </row>
    <row r="10" spans="1:14">
      <c r="A10" s="140">
        <v>1</v>
      </c>
      <c r="B10" t="s">
        <v>22</v>
      </c>
      <c r="C10" s="140">
        <v>7</v>
      </c>
      <c r="D10" s="161">
        <v>10589868000</v>
      </c>
      <c r="E10" s="185">
        <v>1156336000</v>
      </c>
      <c r="F10" s="62">
        <v>-3.6600000000000001E-4</v>
      </c>
      <c r="G10" s="63">
        <v>-3.4600000000000001E-4</v>
      </c>
      <c r="H10" s="64">
        <v>1152460108</v>
      </c>
      <c r="I10" s="64">
        <v>1152671906</v>
      </c>
      <c r="J10" s="185">
        <v>211798</v>
      </c>
      <c r="K10" s="184">
        <v>1.8377902933886195E-4</v>
      </c>
      <c r="M10" s="57"/>
      <c r="N10" s="57"/>
    </row>
    <row r="11" spans="1:14">
      <c r="A11" s="140">
        <v>2</v>
      </c>
      <c r="B11" s="138" t="s">
        <v>58</v>
      </c>
      <c r="C11" s="140" t="s">
        <v>59</v>
      </c>
      <c r="D11" s="161">
        <v>2956760000</v>
      </c>
      <c r="E11" s="185">
        <v>309034000</v>
      </c>
      <c r="F11" s="62">
        <v>-2.6600000000000001E-4</v>
      </c>
      <c r="G11" s="63">
        <v>-2.63E-4</v>
      </c>
      <c r="H11" s="64">
        <v>308247502</v>
      </c>
      <c r="I11" s="64">
        <v>308256372</v>
      </c>
      <c r="J11" s="185">
        <v>8870</v>
      </c>
      <c r="K11" s="184">
        <v>2.8775577879622201E-5</v>
      </c>
      <c r="M11" s="57"/>
      <c r="N11" s="57"/>
    </row>
    <row r="12" spans="1:14">
      <c r="A12" s="140">
        <v>3</v>
      </c>
      <c r="B12" s="138" t="s">
        <v>60</v>
      </c>
      <c r="C12" s="140" t="s">
        <v>61</v>
      </c>
      <c r="D12" s="161">
        <v>2962293000</v>
      </c>
      <c r="E12" s="185">
        <v>288521000</v>
      </c>
      <c r="F12" s="62">
        <v>-2.4000000000000001E-4</v>
      </c>
      <c r="G12" s="63">
        <v>-2.4499999999999999E-4</v>
      </c>
      <c r="H12" s="64">
        <v>287810050</v>
      </c>
      <c r="I12" s="64">
        <v>287795238</v>
      </c>
      <c r="J12" s="185">
        <v>-14812</v>
      </c>
      <c r="K12" s="184">
        <v>-5.1464498894322833E-5</v>
      </c>
      <c r="M12" s="57"/>
      <c r="N12" s="57"/>
    </row>
    <row r="13" spans="1:14">
      <c r="A13" s="140">
        <v>4</v>
      </c>
      <c r="B13" s="138" t="s">
        <v>62</v>
      </c>
      <c r="C13" s="140" t="s">
        <v>63</v>
      </c>
      <c r="D13" s="161">
        <v>1891461000</v>
      </c>
      <c r="E13" s="185">
        <v>165868000</v>
      </c>
      <c r="F13" s="62">
        <v>-2.0900000000000001E-4</v>
      </c>
      <c r="G13" s="63">
        <v>-2.02E-4</v>
      </c>
      <c r="H13" s="64">
        <v>165472685</v>
      </c>
      <c r="I13" s="64">
        <v>165485925</v>
      </c>
      <c r="J13" s="185">
        <v>13240</v>
      </c>
      <c r="K13" s="184">
        <v>8.0013205804933907E-5</v>
      </c>
      <c r="M13" s="57"/>
      <c r="N13" s="57"/>
    </row>
    <row r="14" spans="1:14">
      <c r="A14" s="140">
        <v>5</v>
      </c>
      <c r="B14" s="139" t="s">
        <v>23</v>
      </c>
      <c r="C14" s="140" t="s">
        <v>64</v>
      </c>
      <c r="D14" s="161">
        <v>1428898000</v>
      </c>
      <c r="E14" s="185">
        <v>124017000</v>
      </c>
      <c r="F14" s="62">
        <v>-2.34E-4</v>
      </c>
      <c r="G14" s="63">
        <v>-2.3800000000000001E-4</v>
      </c>
      <c r="H14" s="64">
        <v>123682638</v>
      </c>
      <c r="I14" s="64">
        <v>123676922</v>
      </c>
      <c r="J14" s="185">
        <v>-5716</v>
      </c>
      <c r="K14" s="184">
        <v>-4.6215055665290706E-5</v>
      </c>
      <c r="M14" s="57"/>
      <c r="N14" s="57"/>
    </row>
    <row r="15" spans="1:14">
      <c r="A15" s="140">
        <v>6</v>
      </c>
      <c r="B15" s="139" t="s">
        <v>24</v>
      </c>
      <c r="C15" s="140">
        <v>40</v>
      </c>
      <c r="D15" s="161">
        <v>681789000</v>
      </c>
      <c r="E15" s="185">
        <v>57022000</v>
      </c>
      <c r="F15" s="62">
        <v>-1.2899999999999999E-4</v>
      </c>
      <c r="G15" s="63">
        <v>-1.3100000000000001E-4</v>
      </c>
      <c r="H15" s="64">
        <v>56934049</v>
      </c>
      <c r="I15" s="64">
        <v>56932686</v>
      </c>
      <c r="J15" s="185">
        <v>-1363</v>
      </c>
      <c r="K15" s="184">
        <v>-2.3939980098727917E-5</v>
      </c>
      <c r="M15" s="57"/>
      <c r="N15" s="57"/>
    </row>
    <row r="16" spans="1:14">
      <c r="A16" s="140">
        <v>7</v>
      </c>
      <c r="B16" s="139" t="s">
        <v>25</v>
      </c>
      <c r="C16" s="140" t="s">
        <v>65</v>
      </c>
      <c r="D16" s="161">
        <v>648998000</v>
      </c>
      <c r="E16" s="185">
        <v>46431000</v>
      </c>
      <c r="F16" s="62">
        <v>-8.5000000000000006E-5</v>
      </c>
      <c r="G16" s="63">
        <v>-1.1E-4</v>
      </c>
      <c r="H16" s="64">
        <v>46375835</v>
      </c>
      <c r="I16" s="64">
        <v>46359610</v>
      </c>
      <c r="J16" s="185">
        <v>-16225</v>
      </c>
      <c r="K16" s="184">
        <v>-3.4985892976374444E-4</v>
      </c>
      <c r="M16" s="57"/>
      <c r="N16" s="57"/>
    </row>
    <row r="17" spans="1:14">
      <c r="A17" s="140">
        <v>8</v>
      </c>
      <c r="B17" s="139" t="s">
        <v>26</v>
      </c>
      <c r="C17" s="140">
        <v>449</v>
      </c>
      <c r="D17" s="161">
        <v>2089170000</v>
      </c>
      <c r="E17" s="185">
        <v>10853000</v>
      </c>
      <c r="F17" s="62">
        <v>-3.1000000000000001E-5</v>
      </c>
      <c r="G17" s="63">
        <v>-2.8E-5</v>
      </c>
      <c r="H17" s="64">
        <v>10788236</v>
      </c>
      <c r="I17" s="64">
        <v>10794503</v>
      </c>
      <c r="J17" s="185">
        <v>6267</v>
      </c>
      <c r="K17" s="184">
        <v>5.8091053996223293E-4</v>
      </c>
      <c r="L17" s="65"/>
      <c r="M17" s="57"/>
      <c r="N17" s="57"/>
    </row>
    <row r="18" spans="1:14">
      <c r="A18" s="140">
        <v>9</v>
      </c>
      <c r="B18" t="s">
        <v>27</v>
      </c>
      <c r="C18" s="140" t="s">
        <v>28</v>
      </c>
      <c r="D18" s="161">
        <v>76423000</v>
      </c>
      <c r="E18" s="185">
        <v>20326000</v>
      </c>
      <c r="F18" s="62">
        <v>-1.5399999999999999E-3</v>
      </c>
      <c r="G18" s="63">
        <v>-1.395E-3</v>
      </c>
      <c r="H18" s="64">
        <v>20208309</v>
      </c>
      <c r="I18" s="64">
        <v>20219390</v>
      </c>
      <c r="J18" s="185">
        <v>11081</v>
      </c>
      <c r="K18" s="184">
        <v>5.4833880459765336E-4</v>
      </c>
      <c r="M18" s="57"/>
      <c r="N18" s="57"/>
    </row>
    <row r="19" spans="1:14">
      <c r="A19" s="140">
        <v>10</v>
      </c>
      <c r="B19" t="s">
        <v>29</v>
      </c>
      <c r="C19" s="140"/>
      <c r="D19" s="161">
        <v>6991000</v>
      </c>
      <c r="E19" s="185">
        <v>277000</v>
      </c>
      <c r="F19" s="62">
        <v>0</v>
      </c>
      <c r="G19" s="63">
        <v>0</v>
      </c>
      <c r="H19" s="64">
        <v>277000</v>
      </c>
      <c r="I19" s="64">
        <v>277000</v>
      </c>
      <c r="J19" s="185">
        <v>0</v>
      </c>
      <c r="K19" s="184">
        <v>0</v>
      </c>
      <c r="M19" s="57"/>
      <c r="N19" s="57"/>
    </row>
    <row r="20" spans="1:14">
      <c r="A20" s="140">
        <v>11</v>
      </c>
      <c r="C20" s="140"/>
      <c r="D20" s="161"/>
      <c r="E20" s="140"/>
      <c r="F20" s="140"/>
      <c r="G20" s="66"/>
      <c r="H20" s="140"/>
      <c r="I20" s="140"/>
      <c r="K20" s="67"/>
      <c r="M20" s="57"/>
      <c r="N20" s="57"/>
    </row>
    <row r="21" spans="1:14">
      <c r="A21" s="140">
        <v>12</v>
      </c>
      <c r="B21" s="138" t="s">
        <v>30</v>
      </c>
      <c r="C21" s="140"/>
      <c r="D21" s="161">
        <v>23332651000</v>
      </c>
      <c r="E21" s="68">
        <v>2178685000</v>
      </c>
      <c r="F21" s="68"/>
      <c r="G21" s="69"/>
      <c r="H21" s="68">
        <v>2172256412</v>
      </c>
      <c r="I21" s="68">
        <v>2172469552</v>
      </c>
      <c r="J21" s="70">
        <v>213140</v>
      </c>
      <c r="K21" s="184">
        <v>9.7829654126227523E-5</v>
      </c>
      <c r="M21" s="57"/>
      <c r="N21" s="57"/>
    </row>
    <row r="22" spans="1:14">
      <c r="G22" s="71"/>
      <c r="J22" s="72"/>
      <c r="M22" s="57"/>
      <c r="N22" s="57"/>
    </row>
    <row r="23" spans="1:14">
      <c r="D23" s="73"/>
      <c r="G23" s="71"/>
      <c r="M23" s="57"/>
      <c r="N23" s="57"/>
    </row>
    <row r="24" spans="1:14">
      <c r="E24" s="74"/>
      <c r="G24" s="71"/>
      <c r="M24" s="57"/>
      <c r="N24" s="57"/>
    </row>
    <row r="25" spans="1:14">
      <c r="G25" s="71"/>
      <c r="M25" s="57"/>
      <c r="N25" s="57"/>
    </row>
    <row r="26" spans="1:14">
      <c r="G26" s="71"/>
    </row>
  </sheetData>
  <pageMargins left="0.7" right="0.7" top="0.75" bottom="0.75" header="0.3" footer="0.3"/>
  <pageSetup scale="67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35" sqref="I35"/>
    </sheetView>
  </sheetViews>
  <sheetFormatPr defaultRowHeight="12.7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8"/>
  <sheetViews>
    <sheetView zoomScale="120" zoomScaleNormal="120" workbookViewId="0"/>
  </sheetViews>
  <sheetFormatPr defaultColWidth="8.85546875" defaultRowHeight="11.25"/>
  <cols>
    <col min="1" max="1" width="31.5703125" style="145" customWidth="1"/>
    <col min="2" max="2" width="12.42578125" style="145" customWidth="1"/>
    <col min="3" max="16384" width="8.85546875" style="145"/>
  </cols>
  <sheetData>
    <row r="1" spans="1:2" s="142" customFormat="1">
      <c r="A1" s="268" t="s">
        <v>0</v>
      </c>
      <c r="B1" s="268"/>
    </row>
    <row r="2" spans="1:2" s="142" customFormat="1">
      <c r="A2" s="268" t="s">
        <v>152</v>
      </c>
      <c r="B2" s="268"/>
    </row>
    <row r="3" spans="1:2" s="142" customFormat="1">
      <c r="A3" s="268" t="s">
        <v>345</v>
      </c>
      <c r="B3" s="268"/>
    </row>
    <row r="4" spans="1:2" s="142" customFormat="1"/>
    <row r="5" spans="1:2" s="142" customFormat="1" ht="11.25" customHeight="1">
      <c r="A5" s="143"/>
      <c r="B5" s="143" t="s">
        <v>153</v>
      </c>
    </row>
    <row r="6" spans="1:2" s="142" customFormat="1" ht="11.25" customHeight="1">
      <c r="A6" s="143"/>
      <c r="B6" s="143" t="s">
        <v>155</v>
      </c>
    </row>
    <row r="7" spans="1:2" s="142" customFormat="1" ht="11.25" customHeight="1">
      <c r="A7" s="144" t="s">
        <v>156</v>
      </c>
      <c r="B7" s="144" t="s">
        <v>154</v>
      </c>
    </row>
    <row r="8" spans="1:2" ht="11.25" customHeight="1">
      <c r="A8" s="145" t="s">
        <v>157</v>
      </c>
      <c r="B8" s="146">
        <f>SUM('Schedule 132 Gas Forecast'!H8:H9)</f>
        <v>-650657.39249999996</v>
      </c>
    </row>
    <row r="9" spans="1:2" ht="11.25" customHeight="1">
      <c r="A9" s="145" t="s">
        <v>158</v>
      </c>
      <c r="B9" s="146">
        <f>SUM('Schedule 132 Gas Forecast'!H10,'Schedule 132 Gas Forecast'!H15)</f>
        <v>-155921.57544000002</v>
      </c>
    </row>
    <row r="10" spans="1:2" ht="11.25" customHeight="1">
      <c r="A10" s="145" t="s">
        <v>159</v>
      </c>
      <c r="B10" s="146">
        <f>SUM('Schedule 132 Gas Forecast'!H11,'Schedule 132 Gas Forecast'!H16)</f>
        <v>-47772.238620000004</v>
      </c>
    </row>
    <row r="11" spans="1:2" ht="11.25" customHeight="1">
      <c r="A11" s="145" t="s">
        <v>160</v>
      </c>
      <c r="B11" s="146">
        <f>SUM('Schedule 132 Gas Forecast'!H12,'Schedule 132 Gas Forecast'!H17)</f>
        <v>-7639.5864000000001</v>
      </c>
    </row>
    <row r="12" spans="1:2" ht="11.25" customHeight="1">
      <c r="A12" s="145" t="s">
        <v>161</v>
      </c>
      <c r="B12" s="146">
        <f>SUM('Schedule 132 Gas Forecast'!H13,'Schedule 132 Gas Forecast'!H18)</f>
        <v>-4843.965830000001</v>
      </c>
    </row>
    <row r="13" spans="1:2" ht="11.25" customHeight="1">
      <c r="A13" s="145" t="s">
        <v>162</v>
      </c>
      <c r="B13" s="146">
        <f>SUM('Schedule 132 Gas Forecast'!H14,'Schedule 132 Gas Forecast'!H19)</f>
        <v>-8661.406500000001</v>
      </c>
    </row>
    <row r="14" spans="1:2" ht="11.25" customHeight="1">
      <c r="A14" s="145" t="s">
        <v>163</v>
      </c>
      <c r="B14" s="146">
        <f>'Schedule 132 Gas Forecast'!H20</f>
        <v>-2169.2496000000001</v>
      </c>
    </row>
    <row r="15" spans="1:2" ht="11.25" customHeight="1">
      <c r="A15" s="145" t="s">
        <v>30</v>
      </c>
      <c r="B15" s="147">
        <f>SUM(B8:B14)</f>
        <v>-877665.41489000001</v>
      </c>
    </row>
    <row r="16" spans="1:2" ht="11.25" customHeight="1">
      <c r="A16" s="216"/>
      <c r="B16" s="218"/>
    </row>
    <row r="17" spans="1:2" ht="11.25" customHeight="1">
      <c r="A17" s="216" t="s">
        <v>164</v>
      </c>
      <c r="B17" s="146">
        <f>'Schedule 132 Gas Forecast'!H23</f>
        <v>-7965.8</v>
      </c>
    </row>
    <row r="18" spans="1:2" ht="11.25" customHeight="1">
      <c r="A18" s="222" t="s">
        <v>30</v>
      </c>
      <c r="B18" s="224">
        <f t="shared" ref="B18" si="0">B15+B17</f>
        <v>-885631.21489000006</v>
      </c>
    </row>
  </sheetData>
  <pageMargins left="0.7" right="0.7" top="0.75" bottom="0.75" header="0.3" footer="0.3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"/>
  <sheetViews>
    <sheetView workbookViewId="0">
      <pane xSplit="4" ySplit="8" topLeftCell="E9" activePane="bottomRight" state="frozen"/>
      <selection activeCell="S45" sqref="S45:U60"/>
      <selection pane="topRight" activeCell="S45" sqref="S45:U60"/>
      <selection pane="bottomLeft" activeCell="S45" sqref="S45:U60"/>
      <selection pane="bottomRight" activeCell="E9" sqref="E9"/>
    </sheetView>
  </sheetViews>
  <sheetFormatPr defaultRowHeight="12.75"/>
  <cols>
    <col min="1" max="2" width="2.7109375" customWidth="1"/>
    <col min="3" max="3" width="35.42578125" bestFit="1" customWidth="1"/>
    <col min="4" max="4" width="2.7109375" customWidth="1"/>
    <col min="5" max="5" width="15.5703125" bestFit="1" customWidth="1"/>
    <col min="7" max="7" width="14.5703125" bestFit="1" customWidth="1"/>
  </cols>
  <sheetData>
    <row r="1" spans="1:5" ht="15">
      <c r="A1" s="264" t="s">
        <v>53</v>
      </c>
      <c r="B1" s="264"/>
      <c r="C1" s="264"/>
      <c r="D1" s="264"/>
      <c r="E1" s="264"/>
    </row>
    <row r="2" spans="1:5" ht="15">
      <c r="A2" s="264" t="s">
        <v>340</v>
      </c>
      <c r="B2" s="264"/>
      <c r="C2" s="264"/>
      <c r="D2" s="264"/>
      <c r="E2" s="264"/>
    </row>
    <row r="3" spans="1:5" ht="15">
      <c r="A3" s="264" t="s">
        <v>300</v>
      </c>
      <c r="B3" s="264"/>
      <c r="C3" s="264"/>
      <c r="D3" s="264"/>
      <c r="E3" s="264"/>
    </row>
    <row r="4" spans="1:5">
      <c r="A4" s="263" t="s">
        <v>298</v>
      </c>
      <c r="B4" s="263"/>
      <c r="C4" s="263"/>
      <c r="D4" s="263"/>
      <c r="E4" s="263"/>
    </row>
    <row r="5" spans="1:5">
      <c r="A5" s="248" t="s">
        <v>200</v>
      </c>
      <c r="B5" s="248"/>
      <c r="C5" s="248"/>
      <c r="D5" s="248"/>
      <c r="E5" s="248"/>
    </row>
    <row r="6" spans="1:5">
      <c r="A6" s="261" t="s">
        <v>200</v>
      </c>
      <c r="B6" s="261"/>
      <c r="C6" s="261"/>
      <c r="D6" s="261"/>
      <c r="E6" s="261"/>
    </row>
    <row r="7" spans="1:5">
      <c r="A7" s="261"/>
      <c r="B7" s="261"/>
      <c r="C7" s="261"/>
      <c r="D7" s="261"/>
      <c r="E7" s="262" t="s">
        <v>278</v>
      </c>
    </row>
    <row r="8" spans="1:5">
      <c r="A8" s="253" t="s">
        <v>339</v>
      </c>
      <c r="B8" s="261"/>
      <c r="C8" s="261"/>
      <c r="D8" s="261"/>
      <c r="E8" s="260">
        <v>2018</v>
      </c>
    </row>
    <row r="9" spans="1:5">
      <c r="A9" s="248"/>
      <c r="B9" s="252" t="s">
        <v>338</v>
      </c>
      <c r="C9" s="248"/>
      <c r="D9" s="248"/>
      <c r="E9" s="248"/>
    </row>
    <row r="10" spans="1:5">
      <c r="A10" s="248"/>
      <c r="B10" s="248"/>
      <c r="C10" s="248" t="s">
        <v>326</v>
      </c>
      <c r="D10" s="248"/>
      <c r="E10" s="255">
        <v>463558160.68000001</v>
      </c>
    </row>
    <row r="11" spans="1:5">
      <c r="A11" s="248"/>
      <c r="B11" s="248"/>
      <c r="C11" s="248" t="s">
        <v>325</v>
      </c>
      <c r="D11" s="248"/>
      <c r="E11" s="254">
        <v>176003847.08000001</v>
      </c>
    </row>
    <row r="12" spans="1:5">
      <c r="A12" s="248"/>
      <c r="B12" s="248"/>
      <c r="C12" s="248" t="s">
        <v>324</v>
      </c>
      <c r="D12" s="248"/>
      <c r="E12" s="259">
        <v>13311080.470000001</v>
      </c>
    </row>
    <row r="13" spans="1:5">
      <c r="A13" s="248"/>
      <c r="B13" s="248"/>
      <c r="C13" s="248"/>
      <c r="D13" s="248"/>
      <c r="E13" s="254"/>
    </row>
    <row r="14" spans="1:5">
      <c r="A14" s="248"/>
      <c r="B14" s="248"/>
      <c r="C14" s="248" t="s">
        <v>323</v>
      </c>
      <c r="D14" s="248"/>
      <c r="E14" s="254">
        <f>SUM(E10:E12)</f>
        <v>652873088.23000002</v>
      </c>
    </row>
    <row r="15" spans="1:5">
      <c r="A15" s="248"/>
      <c r="B15" s="248"/>
      <c r="C15" s="248"/>
      <c r="D15" s="248"/>
      <c r="E15" s="254"/>
    </row>
    <row r="16" spans="1:5">
      <c r="A16" s="248"/>
      <c r="B16" s="252" t="s">
        <v>337</v>
      </c>
      <c r="C16" s="248"/>
      <c r="D16" s="248"/>
      <c r="E16" s="254"/>
    </row>
    <row r="17" spans="1:5">
      <c r="A17" s="248"/>
      <c r="B17" s="248"/>
      <c r="C17" s="248" t="s">
        <v>321</v>
      </c>
      <c r="D17" s="248"/>
      <c r="E17" s="254">
        <v>16965789.190000001</v>
      </c>
    </row>
    <row r="18" spans="1:5">
      <c r="A18" s="248"/>
      <c r="B18" s="248"/>
      <c r="C18" s="248" t="s">
        <v>320</v>
      </c>
      <c r="D18" s="248"/>
      <c r="E18" s="259">
        <v>718261.55</v>
      </c>
    </row>
    <row r="19" spans="1:5">
      <c r="A19" s="248"/>
      <c r="B19" s="248"/>
      <c r="C19" s="248"/>
      <c r="D19" s="248"/>
      <c r="E19" s="254"/>
    </row>
    <row r="20" spans="1:5">
      <c r="A20" s="248"/>
      <c r="B20" s="248"/>
      <c r="C20" s="248" t="s">
        <v>319</v>
      </c>
      <c r="D20" s="248"/>
      <c r="E20" s="259">
        <f>SUM(E17:E18)</f>
        <v>17684050.740000002</v>
      </c>
    </row>
    <row r="21" spans="1:5">
      <c r="A21" s="248"/>
      <c r="B21" s="248"/>
      <c r="C21" s="248"/>
      <c r="D21" s="248"/>
      <c r="E21" s="254"/>
    </row>
    <row r="22" spans="1:5">
      <c r="A22" s="248"/>
      <c r="B22" s="248"/>
      <c r="C22" s="248" t="s">
        <v>336</v>
      </c>
      <c r="D22" s="248"/>
      <c r="E22" s="254">
        <f>E14+E20</f>
        <v>670557138.97000003</v>
      </c>
    </row>
    <row r="23" spans="1:5">
      <c r="A23" s="248"/>
      <c r="B23" s="248"/>
      <c r="C23" s="248"/>
      <c r="D23" s="248"/>
      <c r="E23" s="254"/>
    </row>
    <row r="24" spans="1:5">
      <c r="A24" s="248"/>
      <c r="B24" s="252" t="s">
        <v>335</v>
      </c>
      <c r="C24" s="248"/>
      <c r="D24" s="248"/>
      <c r="E24" s="254"/>
    </row>
    <row r="25" spans="1:5">
      <c r="A25" s="248"/>
      <c r="B25" s="248"/>
      <c r="C25" s="248" t="s">
        <v>316</v>
      </c>
      <c r="D25" s="248"/>
      <c r="E25" s="254">
        <v>5859507.4400000004</v>
      </c>
    </row>
    <row r="26" spans="1:5">
      <c r="A26" s="248"/>
      <c r="B26" s="248"/>
      <c r="C26" s="248" t="s">
        <v>315</v>
      </c>
      <c r="D26" s="248"/>
      <c r="E26" s="259">
        <v>10841046.699999999</v>
      </c>
    </row>
    <row r="27" spans="1:5">
      <c r="A27" s="248"/>
      <c r="B27" s="248"/>
      <c r="C27" s="248"/>
      <c r="D27" s="248"/>
      <c r="E27" s="254"/>
    </row>
    <row r="28" spans="1:5">
      <c r="A28" s="248"/>
      <c r="B28" s="248"/>
      <c r="C28" s="248" t="s">
        <v>314</v>
      </c>
      <c r="D28" s="248"/>
      <c r="E28" s="259">
        <f>SUM(E25:E26)</f>
        <v>16700554.140000001</v>
      </c>
    </row>
    <row r="29" spans="1:5">
      <c r="A29" s="248"/>
      <c r="B29" s="248"/>
      <c r="C29" s="248"/>
      <c r="D29" s="248"/>
      <c r="E29" s="254"/>
    </row>
    <row r="30" spans="1:5">
      <c r="A30" s="248"/>
      <c r="B30" s="248"/>
      <c r="C30" s="248" t="s">
        <v>334</v>
      </c>
      <c r="D30" s="248"/>
      <c r="E30" s="254">
        <f>E22+E28</f>
        <v>687257693.11000001</v>
      </c>
    </row>
    <row r="31" spans="1:5">
      <c r="A31" s="248"/>
      <c r="B31" s="248"/>
      <c r="C31" s="248"/>
      <c r="D31" s="248"/>
      <c r="E31" s="254"/>
    </row>
    <row r="32" spans="1:5">
      <c r="A32" s="248"/>
      <c r="B32" s="248" t="s">
        <v>293</v>
      </c>
      <c r="C32" s="248"/>
      <c r="D32" s="248"/>
      <c r="E32" s="254">
        <v>-23847701.460000001</v>
      </c>
    </row>
    <row r="33" spans="1:7">
      <c r="A33" s="248"/>
      <c r="B33" s="248" t="s">
        <v>333</v>
      </c>
      <c r="C33" s="248"/>
      <c r="D33" s="248"/>
      <c r="E33" s="259">
        <v>-1085194.51</v>
      </c>
    </row>
    <row r="34" spans="1:7">
      <c r="A34" s="248"/>
      <c r="B34" s="248"/>
      <c r="C34" s="248"/>
      <c r="D34" s="248"/>
      <c r="E34" s="258"/>
    </row>
    <row r="35" spans="1:7" ht="13.5" thickBot="1">
      <c r="A35" s="248"/>
      <c r="B35" s="248"/>
      <c r="C35" s="248" t="s">
        <v>332</v>
      </c>
      <c r="D35" s="248"/>
      <c r="E35" s="257">
        <f>SUM(E30:E33)</f>
        <v>662324797.13999999</v>
      </c>
    </row>
    <row r="36" spans="1:7" ht="13.5" thickTop="1">
      <c r="A36" s="248"/>
      <c r="B36" s="248"/>
      <c r="C36" s="248"/>
      <c r="D36" s="248"/>
      <c r="E36" s="256"/>
    </row>
    <row r="37" spans="1:7">
      <c r="A37" s="248"/>
      <c r="B37" s="248"/>
      <c r="C37" s="248" t="s">
        <v>331</v>
      </c>
      <c r="D37" s="248"/>
      <c r="E37" s="255">
        <v>33569545.439999998</v>
      </c>
    </row>
    <row r="38" spans="1:7">
      <c r="A38" s="248"/>
      <c r="B38" s="248"/>
      <c r="C38" s="248" t="s">
        <v>330</v>
      </c>
      <c r="D38" s="248"/>
      <c r="E38" s="254">
        <v>11441509.880000001</v>
      </c>
    </row>
    <row r="39" spans="1:7">
      <c r="A39" s="248"/>
      <c r="B39" s="248"/>
      <c r="C39" s="248" t="s">
        <v>285</v>
      </c>
      <c r="D39" s="248"/>
      <c r="E39" s="254">
        <v>3912892.41</v>
      </c>
      <c r="F39" t="s">
        <v>341</v>
      </c>
    </row>
    <row r="40" spans="1:7">
      <c r="A40" s="248"/>
      <c r="B40" s="248"/>
      <c r="C40" s="248" t="s">
        <v>284</v>
      </c>
      <c r="D40" s="248"/>
      <c r="E40" s="254">
        <v>-2191028.6800000002</v>
      </c>
      <c r="F40" s="74">
        <f>'YTD Oct Water Heaters'!O2</f>
        <v>-40653.520000000004</v>
      </c>
      <c r="G40" s="265">
        <f>E40+F40</f>
        <v>-2231682.2000000002</v>
      </c>
    </row>
    <row r="41" spans="1:7">
      <c r="A41" s="248"/>
      <c r="B41" s="248"/>
      <c r="C41" s="248" t="s">
        <v>281</v>
      </c>
      <c r="D41" s="248"/>
      <c r="E41" s="254">
        <v>17387019.5</v>
      </c>
    </row>
    <row r="42" spans="1:7">
      <c r="A42" s="248"/>
      <c r="B42" s="248"/>
      <c r="C42" s="248" t="s">
        <v>280</v>
      </c>
      <c r="D42" s="248"/>
      <c r="E42" s="254">
        <v>-51267.06</v>
      </c>
    </row>
    <row r="43" spans="1:7">
      <c r="A43" s="248"/>
      <c r="B43" s="248"/>
      <c r="C43" s="248" t="s">
        <v>279</v>
      </c>
      <c r="D43" s="248"/>
      <c r="E43" s="254"/>
    </row>
    <row r="44" spans="1:7">
      <c r="A44" s="248"/>
      <c r="B44" s="248"/>
      <c r="C44" s="248" t="s">
        <v>329</v>
      </c>
      <c r="D44" s="248"/>
      <c r="E44" s="254">
        <v>4504511.33</v>
      </c>
    </row>
    <row r="45" spans="1:7">
      <c r="A45" s="248"/>
      <c r="B45" s="248"/>
      <c r="C45" s="248"/>
      <c r="D45" s="248"/>
      <c r="E45" s="249"/>
    </row>
    <row r="46" spans="1:7">
      <c r="A46" s="253" t="s">
        <v>328</v>
      </c>
      <c r="B46" s="248"/>
      <c r="C46" s="248"/>
      <c r="D46" s="248"/>
      <c r="E46" s="249"/>
    </row>
    <row r="47" spans="1:7">
      <c r="A47" s="248"/>
      <c r="B47" s="252" t="s">
        <v>327</v>
      </c>
      <c r="C47" s="248"/>
      <c r="D47" s="248"/>
      <c r="E47" s="249"/>
    </row>
    <row r="48" spans="1:7">
      <c r="A48" s="248"/>
      <c r="B48" s="248"/>
      <c r="C48" s="248" t="s">
        <v>326</v>
      </c>
      <c r="D48" s="248"/>
      <c r="E48" s="249">
        <v>421557839</v>
      </c>
    </row>
    <row r="49" spans="1:5">
      <c r="A49" s="248"/>
      <c r="B49" s="248"/>
      <c r="C49" s="248" t="s">
        <v>325</v>
      </c>
      <c r="D49" s="248"/>
      <c r="E49" s="249">
        <v>201822096</v>
      </c>
    </row>
    <row r="50" spans="1:5">
      <c r="A50" s="248"/>
      <c r="B50" s="248"/>
      <c r="C50" s="248" t="s">
        <v>324</v>
      </c>
      <c r="D50" s="248"/>
      <c r="E50" s="250">
        <v>17598043</v>
      </c>
    </row>
    <row r="51" spans="1:5">
      <c r="A51" s="248"/>
      <c r="B51" s="248"/>
      <c r="C51" s="248"/>
      <c r="D51" s="248"/>
      <c r="E51" s="249"/>
    </row>
    <row r="52" spans="1:5">
      <c r="A52" s="248"/>
      <c r="B52" s="248"/>
      <c r="C52" s="248" t="s">
        <v>323</v>
      </c>
      <c r="D52" s="248"/>
      <c r="E52" s="249">
        <f>SUM(E48:E50)</f>
        <v>640977978</v>
      </c>
    </row>
    <row r="53" spans="1:5">
      <c r="A53" s="248"/>
      <c r="B53" s="248"/>
      <c r="C53" s="248"/>
      <c r="D53" s="248"/>
      <c r="E53" s="249"/>
    </row>
    <row r="54" spans="1:5">
      <c r="A54" s="248"/>
      <c r="B54" s="252" t="s">
        <v>322</v>
      </c>
      <c r="C54" s="248"/>
      <c r="D54" s="248"/>
      <c r="E54" s="249"/>
    </row>
    <row r="55" spans="1:5">
      <c r="A55" s="248"/>
      <c r="B55" s="248"/>
      <c r="C55" s="248" t="s">
        <v>321</v>
      </c>
      <c r="D55" s="248"/>
      <c r="E55" s="251">
        <v>36342492</v>
      </c>
    </row>
    <row r="56" spans="1:5">
      <c r="A56" s="248"/>
      <c r="B56" s="248"/>
      <c r="C56" s="248" t="s">
        <v>320</v>
      </c>
      <c r="D56" s="248"/>
      <c r="E56" s="250">
        <v>1431165</v>
      </c>
    </row>
    <row r="57" spans="1:5">
      <c r="A57" s="248"/>
      <c r="B57" s="248"/>
      <c r="C57" s="248"/>
      <c r="D57" s="248"/>
      <c r="E57" s="249"/>
    </row>
    <row r="58" spans="1:5">
      <c r="A58" s="248"/>
      <c r="B58" s="248"/>
      <c r="C58" s="248" t="s">
        <v>319</v>
      </c>
      <c r="D58" s="248"/>
      <c r="E58" s="250">
        <f>SUM(E55:E56)</f>
        <v>37773657</v>
      </c>
    </row>
    <row r="59" spans="1:5">
      <c r="A59" s="248"/>
      <c r="B59" s="248"/>
      <c r="C59" s="248"/>
      <c r="D59" s="248"/>
      <c r="E59" s="249"/>
    </row>
    <row r="60" spans="1:5">
      <c r="A60" s="248"/>
      <c r="B60" s="248"/>
      <c r="C60" s="248" t="s">
        <v>318</v>
      </c>
      <c r="D60" s="248"/>
      <c r="E60" s="249">
        <f>E52+E58</f>
        <v>678751635</v>
      </c>
    </row>
    <row r="61" spans="1:5">
      <c r="A61" s="248"/>
      <c r="B61" s="248"/>
      <c r="C61" s="248"/>
      <c r="D61" s="248"/>
      <c r="E61" s="249"/>
    </row>
    <row r="62" spans="1:5">
      <c r="A62" s="248"/>
      <c r="B62" s="252" t="s">
        <v>317</v>
      </c>
      <c r="C62" s="248"/>
      <c r="D62" s="248"/>
      <c r="E62" s="249"/>
    </row>
    <row r="63" spans="1:5">
      <c r="A63" s="248"/>
      <c r="B63" s="248"/>
      <c r="C63" s="248" t="s">
        <v>316</v>
      </c>
      <c r="D63" s="248"/>
      <c r="E63" s="251">
        <v>44888451</v>
      </c>
    </row>
    <row r="64" spans="1:5">
      <c r="A64" s="248"/>
      <c r="B64" s="248"/>
      <c r="C64" s="248" t="s">
        <v>315</v>
      </c>
      <c r="D64" s="248"/>
      <c r="E64" s="250">
        <v>148479819</v>
      </c>
    </row>
    <row r="65" spans="1:5">
      <c r="A65" s="248"/>
      <c r="B65" s="248"/>
      <c r="C65" s="248"/>
      <c r="D65" s="248"/>
      <c r="E65" s="249"/>
    </row>
    <row r="66" spans="1:5">
      <c r="A66" s="248"/>
      <c r="B66" s="248"/>
      <c r="C66" s="248" t="s">
        <v>314</v>
      </c>
      <c r="D66" s="248"/>
      <c r="E66" s="250">
        <f>SUM(E63:E64)</f>
        <v>193368270</v>
      </c>
    </row>
    <row r="67" spans="1:5">
      <c r="A67" s="248"/>
      <c r="B67" s="248"/>
      <c r="C67" s="248"/>
      <c r="D67" s="248"/>
      <c r="E67" s="249"/>
    </row>
    <row r="68" spans="1:5" ht="13.5" thickBot="1">
      <c r="A68" s="248"/>
      <c r="B68" s="248"/>
      <c r="C68" s="248" t="s">
        <v>313</v>
      </c>
      <c r="D68" s="248"/>
      <c r="E68" s="247">
        <f>E60+E66</f>
        <v>872119905</v>
      </c>
    </row>
    <row r="69" spans="1:5" ht="13.5" thickTop="1"/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workbookViewId="0"/>
  </sheetViews>
  <sheetFormatPr defaultRowHeight="12.75"/>
  <sheetData>
    <row r="1" spans="1:15" ht="13.5" thickBot="1">
      <c r="A1" s="190" t="s">
        <v>201</v>
      </c>
      <c r="B1" s="190" t="s">
        <v>203</v>
      </c>
      <c r="C1" s="190" t="s">
        <v>202</v>
      </c>
      <c r="D1" s="190" t="s">
        <v>206</v>
      </c>
      <c r="E1" s="191" t="s">
        <v>207</v>
      </c>
      <c r="F1" s="191" t="s">
        <v>208</v>
      </c>
      <c r="G1" s="191" t="s">
        <v>209</v>
      </c>
      <c r="H1" s="191" t="s">
        <v>210</v>
      </c>
      <c r="I1" s="191" t="s">
        <v>211</v>
      </c>
      <c r="J1" s="191" t="s">
        <v>212</v>
      </c>
      <c r="K1" s="191" t="s">
        <v>213</v>
      </c>
      <c r="L1" s="191" t="s">
        <v>214</v>
      </c>
      <c r="M1" s="191" t="s">
        <v>215</v>
      </c>
      <c r="N1" s="192" t="s">
        <v>216</v>
      </c>
      <c r="O1" s="192" t="s">
        <v>342</v>
      </c>
    </row>
    <row r="2" spans="1:15" ht="13.5" thickBot="1">
      <c r="A2" s="197" t="s">
        <v>217</v>
      </c>
      <c r="B2" s="197" t="s">
        <v>205</v>
      </c>
      <c r="C2" s="197" t="s">
        <v>205</v>
      </c>
      <c r="D2" s="194" t="s">
        <v>205</v>
      </c>
      <c r="E2" s="195">
        <v>-4158.4399999999996</v>
      </c>
      <c r="F2" s="195">
        <v>-4130.71</v>
      </c>
      <c r="G2" s="195">
        <v>-4111.53</v>
      </c>
      <c r="H2" s="195">
        <v>-4093.9</v>
      </c>
      <c r="I2" s="195">
        <v>-4078.27</v>
      </c>
      <c r="J2" s="195">
        <v>-4059.28</v>
      </c>
      <c r="K2" s="195">
        <v>-4032.36</v>
      </c>
      <c r="L2" s="195">
        <v>-4013.95</v>
      </c>
      <c r="M2" s="195">
        <v>-3992.18</v>
      </c>
      <c r="N2" s="196">
        <v>-3982.9</v>
      </c>
      <c r="O2" s="196">
        <f>SUM(E2:N2)</f>
        <v>-40653.520000000004</v>
      </c>
    </row>
    <row r="3" spans="1:15" ht="13.5" thickBot="1">
      <c r="A3" s="270" t="s">
        <v>204</v>
      </c>
      <c r="B3" s="271" t="s">
        <v>218</v>
      </c>
      <c r="C3" s="197" t="s">
        <v>219</v>
      </c>
      <c r="D3" s="198" t="s">
        <v>220</v>
      </c>
      <c r="E3" s="199">
        <v>-2258.9699999999998</v>
      </c>
      <c r="F3" s="199">
        <v>-2245.2800000000002</v>
      </c>
      <c r="G3" s="199">
        <v>-2236.4699999999998</v>
      </c>
      <c r="H3" s="199">
        <v>-2224.65</v>
      </c>
      <c r="I3" s="199">
        <v>-2216.46</v>
      </c>
      <c r="J3" s="199">
        <v>-2206.19</v>
      </c>
      <c r="K3" s="199">
        <v>-2191.21</v>
      </c>
      <c r="L3" s="199">
        <v>-2182.14</v>
      </c>
      <c r="M3" s="199">
        <v>-2169.6799999999998</v>
      </c>
      <c r="N3" s="200">
        <v>-2163.63</v>
      </c>
      <c r="O3" s="200">
        <f t="shared" ref="O3:O19" si="0">SUM(E3:N3)</f>
        <v>-22094.68</v>
      </c>
    </row>
    <row r="4" spans="1:15" ht="13.5" thickBot="1">
      <c r="A4" s="272" t="s">
        <v>204</v>
      </c>
      <c r="B4" s="273" t="s">
        <v>218</v>
      </c>
      <c r="C4" s="197" t="s">
        <v>221</v>
      </c>
      <c r="D4" s="201" t="s">
        <v>220</v>
      </c>
      <c r="E4" s="202">
        <v>-426.6</v>
      </c>
      <c r="F4" s="202">
        <v>-425.17</v>
      </c>
      <c r="G4" s="202">
        <v>-423.07</v>
      </c>
      <c r="H4" s="202">
        <v>-420.83</v>
      </c>
      <c r="I4" s="202">
        <v>-419.88</v>
      </c>
      <c r="J4" s="202">
        <v>-417.99</v>
      </c>
      <c r="K4" s="202">
        <v>-415.38</v>
      </c>
      <c r="L4" s="202">
        <v>-412.73</v>
      </c>
      <c r="M4" s="202">
        <v>-410.46</v>
      </c>
      <c r="N4" s="203">
        <v>-409.26</v>
      </c>
      <c r="O4" s="203">
        <f t="shared" si="0"/>
        <v>-4181.37</v>
      </c>
    </row>
    <row r="5" spans="1:15" ht="13.5" thickBot="1">
      <c r="A5" s="272" t="s">
        <v>204</v>
      </c>
      <c r="B5" s="273" t="s">
        <v>218</v>
      </c>
      <c r="C5" s="197" t="s">
        <v>222</v>
      </c>
      <c r="D5" s="198" t="s">
        <v>220</v>
      </c>
      <c r="E5" s="199">
        <v>-27.79</v>
      </c>
      <c r="F5" s="199">
        <v>-27.3</v>
      </c>
      <c r="G5" s="199">
        <v>-27.3</v>
      </c>
      <c r="H5" s="199">
        <v>-27.3</v>
      </c>
      <c r="I5" s="199">
        <v>-27.16</v>
      </c>
      <c r="J5" s="199">
        <v>-27.22</v>
      </c>
      <c r="K5" s="199">
        <v>-27.11</v>
      </c>
      <c r="L5" s="199">
        <v>-27.19</v>
      </c>
      <c r="M5" s="199">
        <v>-26.99</v>
      </c>
      <c r="N5" s="200">
        <v>-26.88</v>
      </c>
      <c r="O5" s="200">
        <f t="shared" si="0"/>
        <v>-272.24</v>
      </c>
    </row>
    <row r="6" spans="1:15" ht="13.5" thickBot="1">
      <c r="A6" s="272" t="s">
        <v>204</v>
      </c>
      <c r="B6" s="273" t="s">
        <v>218</v>
      </c>
      <c r="C6" s="197" t="s">
        <v>223</v>
      </c>
      <c r="D6" s="201" t="s">
        <v>220</v>
      </c>
      <c r="E6" s="202">
        <v>-478.34</v>
      </c>
      <c r="F6" s="202">
        <v>-474.86</v>
      </c>
      <c r="G6" s="202">
        <v>-471.64</v>
      </c>
      <c r="H6" s="202">
        <v>-470.59</v>
      </c>
      <c r="I6" s="202">
        <v>-469.22</v>
      </c>
      <c r="J6" s="202">
        <v>-467.78</v>
      </c>
      <c r="K6" s="202">
        <v>-464.29</v>
      </c>
      <c r="L6" s="202">
        <v>-462.09</v>
      </c>
      <c r="M6" s="202">
        <v>-459.62</v>
      </c>
      <c r="N6" s="203">
        <v>-458.13</v>
      </c>
      <c r="O6" s="203">
        <f t="shared" si="0"/>
        <v>-4676.5600000000004</v>
      </c>
    </row>
    <row r="7" spans="1:15" ht="13.5" thickBot="1">
      <c r="A7" s="272" t="s">
        <v>204</v>
      </c>
      <c r="B7" s="273" t="s">
        <v>218</v>
      </c>
      <c r="C7" s="197" t="s">
        <v>224</v>
      </c>
      <c r="D7" s="198" t="s">
        <v>220</v>
      </c>
      <c r="E7" s="199">
        <v>-94.64</v>
      </c>
      <c r="F7" s="199">
        <v>-94.24</v>
      </c>
      <c r="G7" s="199">
        <v>-93.72</v>
      </c>
      <c r="H7" s="199">
        <v>-93.15</v>
      </c>
      <c r="I7" s="199">
        <v>-92.88</v>
      </c>
      <c r="J7" s="199">
        <v>-92.31</v>
      </c>
      <c r="K7" s="199">
        <v>-91.19</v>
      </c>
      <c r="L7" s="199">
        <v>-90.73</v>
      </c>
      <c r="M7" s="199">
        <v>-89.99</v>
      </c>
      <c r="N7" s="200">
        <v>-89.8</v>
      </c>
      <c r="O7" s="200">
        <f t="shared" si="0"/>
        <v>-922.65000000000009</v>
      </c>
    </row>
    <row r="8" spans="1:15" ht="13.5" thickBot="1">
      <c r="A8" s="272" t="s">
        <v>204</v>
      </c>
      <c r="B8" s="274" t="s">
        <v>218</v>
      </c>
      <c r="C8" s="197" t="s">
        <v>225</v>
      </c>
      <c r="D8" s="201" t="s">
        <v>220</v>
      </c>
      <c r="E8" s="202">
        <v>-145.99</v>
      </c>
      <c r="F8" s="202">
        <v>-144.74</v>
      </c>
      <c r="G8" s="202">
        <v>-143.91999999999999</v>
      </c>
      <c r="H8" s="202">
        <v>-143.56</v>
      </c>
      <c r="I8" s="202">
        <v>-142.66</v>
      </c>
      <c r="J8" s="202">
        <v>-141.22</v>
      </c>
      <c r="K8" s="202">
        <v>-140.09</v>
      </c>
      <c r="L8" s="202">
        <v>-139.85</v>
      </c>
      <c r="M8" s="202">
        <v>-138.85</v>
      </c>
      <c r="N8" s="203">
        <v>-139.27000000000001</v>
      </c>
      <c r="O8" s="203">
        <f t="shared" si="0"/>
        <v>-1420.1499999999999</v>
      </c>
    </row>
    <row r="9" spans="1:15" ht="13.5" thickBot="1">
      <c r="A9" s="272" t="s">
        <v>204</v>
      </c>
      <c r="B9" s="271" t="s">
        <v>226</v>
      </c>
      <c r="C9" s="197" t="s">
        <v>227</v>
      </c>
      <c r="D9" s="198" t="s">
        <v>220</v>
      </c>
      <c r="E9" s="199">
        <v>-78.23</v>
      </c>
      <c r="F9" s="199">
        <v>-76.849999999999994</v>
      </c>
      <c r="G9" s="199">
        <v>-76.81</v>
      </c>
      <c r="H9" s="199">
        <v>-76.37</v>
      </c>
      <c r="I9" s="199">
        <v>-76.23</v>
      </c>
      <c r="J9" s="199">
        <v>-76.16</v>
      </c>
      <c r="K9" s="199">
        <v>-76.349999999999994</v>
      </c>
      <c r="L9" s="199">
        <v>-75.62</v>
      </c>
      <c r="M9" s="199">
        <v>-75.510000000000005</v>
      </c>
      <c r="N9" s="200">
        <v>-74.989999999999995</v>
      </c>
      <c r="O9" s="200">
        <f t="shared" si="0"/>
        <v>-763.12</v>
      </c>
    </row>
    <row r="10" spans="1:15" ht="13.5" thickBot="1">
      <c r="A10" s="272" t="s">
        <v>204</v>
      </c>
      <c r="B10" s="273" t="s">
        <v>226</v>
      </c>
      <c r="C10" s="197" t="s">
        <v>228</v>
      </c>
      <c r="D10" s="201" t="s">
        <v>220</v>
      </c>
      <c r="E10" s="202">
        <v>-52.4</v>
      </c>
      <c r="F10" s="202">
        <v>-52.03</v>
      </c>
      <c r="G10" s="202">
        <v>-51.93</v>
      </c>
      <c r="H10" s="202">
        <v>-51.56</v>
      </c>
      <c r="I10" s="202">
        <v>-51.63</v>
      </c>
      <c r="J10" s="202">
        <v>-51.72</v>
      </c>
      <c r="K10" s="202">
        <v>-51.69</v>
      </c>
      <c r="L10" s="202">
        <v>-50.99</v>
      </c>
      <c r="M10" s="202">
        <v>-51.11</v>
      </c>
      <c r="N10" s="203">
        <v>-51.34</v>
      </c>
      <c r="O10" s="203">
        <f t="shared" si="0"/>
        <v>-516.4</v>
      </c>
    </row>
    <row r="11" spans="1:15" ht="13.5" thickBot="1">
      <c r="A11" s="272" t="s">
        <v>204</v>
      </c>
      <c r="B11" s="273" t="s">
        <v>226</v>
      </c>
      <c r="C11" s="197" t="s">
        <v>229</v>
      </c>
      <c r="D11" s="198" t="s">
        <v>220</v>
      </c>
      <c r="E11" s="199">
        <v>-151.85</v>
      </c>
      <c r="F11" s="199">
        <v>-150.91</v>
      </c>
      <c r="G11" s="199">
        <v>-150.57</v>
      </c>
      <c r="H11" s="199">
        <v>-150.33000000000001</v>
      </c>
      <c r="I11" s="199">
        <v>-149.46</v>
      </c>
      <c r="J11" s="199">
        <v>-149.04</v>
      </c>
      <c r="K11" s="199">
        <v>-148.66</v>
      </c>
      <c r="L11" s="199">
        <v>-148.62</v>
      </c>
      <c r="M11" s="199">
        <v>-148.68</v>
      </c>
      <c r="N11" s="200">
        <v>-148.5</v>
      </c>
      <c r="O11" s="200">
        <f t="shared" si="0"/>
        <v>-1496.6200000000001</v>
      </c>
    </row>
    <row r="12" spans="1:15" ht="13.5" thickBot="1">
      <c r="A12" s="272" t="s">
        <v>204</v>
      </c>
      <c r="B12" s="273" t="s">
        <v>226</v>
      </c>
      <c r="C12" s="197" t="s">
        <v>230</v>
      </c>
      <c r="D12" s="201" t="s">
        <v>220</v>
      </c>
      <c r="E12" s="202">
        <v>-16.04</v>
      </c>
      <c r="F12" s="202">
        <v>-15.96</v>
      </c>
      <c r="G12" s="202">
        <v>-15.96</v>
      </c>
      <c r="H12" s="202">
        <v>-15.96</v>
      </c>
      <c r="I12" s="202">
        <v>-15.96</v>
      </c>
      <c r="J12" s="202">
        <v>-15.95</v>
      </c>
      <c r="K12" s="202">
        <v>-16.09</v>
      </c>
      <c r="L12" s="202">
        <v>-15.68</v>
      </c>
      <c r="M12" s="202">
        <v>-15.68</v>
      </c>
      <c r="N12" s="203">
        <v>-15.67</v>
      </c>
      <c r="O12" s="203">
        <f t="shared" si="0"/>
        <v>-158.94999999999999</v>
      </c>
    </row>
    <row r="13" spans="1:15" ht="13.5" thickBot="1">
      <c r="A13" s="272" t="s">
        <v>204</v>
      </c>
      <c r="B13" s="273" t="s">
        <v>226</v>
      </c>
      <c r="C13" s="197" t="s">
        <v>231</v>
      </c>
      <c r="D13" s="198" t="s">
        <v>220</v>
      </c>
      <c r="E13" s="199">
        <v>-1.83</v>
      </c>
      <c r="F13" s="199">
        <v>-1.82</v>
      </c>
      <c r="G13" s="199">
        <v>-1.82</v>
      </c>
      <c r="H13" s="199">
        <v>-1.82</v>
      </c>
      <c r="I13" s="199">
        <v>-1.82</v>
      </c>
      <c r="J13" s="199">
        <v>-1.82</v>
      </c>
      <c r="K13" s="199">
        <v>-1.82</v>
      </c>
      <c r="L13" s="199">
        <v>-1.82</v>
      </c>
      <c r="M13" s="199">
        <v>-1.82</v>
      </c>
      <c r="N13" s="200">
        <v>-1.82</v>
      </c>
      <c r="O13" s="200">
        <f t="shared" si="0"/>
        <v>-18.21</v>
      </c>
    </row>
    <row r="14" spans="1:15" ht="13.5" thickBot="1">
      <c r="A14" s="272" t="s">
        <v>204</v>
      </c>
      <c r="B14" s="273" t="s">
        <v>226</v>
      </c>
      <c r="C14" s="197" t="s">
        <v>232</v>
      </c>
      <c r="D14" s="201" t="s">
        <v>220</v>
      </c>
      <c r="E14" s="202">
        <v>-32.659999999999997</v>
      </c>
      <c r="F14" s="202">
        <v>-32.340000000000003</v>
      </c>
      <c r="G14" s="202">
        <v>-31.78</v>
      </c>
      <c r="H14" s="202">
        <v>-31.49</v>
      </c>
      <c r="I14" s="202">
        <v>-31.55</v>
      </c>
      <c r="J14" s="202">
        <v>-30.94</v>
      </c>
      <c r="K14" s="202">
        <v>-30.9</v>
      </c>
      <c r="L14" s="202">
        <v>-30.62</v>
      </c>
      <c r="M14" s="202">
        <v>-30.2</v>
      </c>
      <c r="N14" s="203">
        <v>-30.1</v>
      </c>
      <c r="O14" s="203">
        <f t="shared" si="0"/>
        <v>-312.58000000000004</v>
      </c>
    </row>
    <row r="15" spans="1:15" ht="13.5" thickBot="1">
      <c r="A15" s="272" t="s">
        <v>204</v>
      </c>
      <c r="B15" s="274" t="s">
        <v>226</v>
      </c>
      <c r="C15" s="197" t="s">
        <v>233</v>
      </c>
      <c r="D15" s="198" t="s">
        <v>220</v>
      </c>
      <c r="E15" s="199">
        <v>-12.22</v>
      </c>
      <c r="F15" s="199">
        <v>-12.24</v>
      </c>
      <c r="G15" s="199">
        <v>-12.05</v>
      </c>
      <c r="H15" s="199">
        <v>-12.02</v>
      </c>
      <c r="I15" s="199">
        <v>-11.79</v>
      </c>
      <c r="J15" s="199">
        <v>-11.74</v>
      </c>
      <c r="K15" s="199">
        <v>-11.76</v>
      </c>
      <c r="L15" s="199">
        <v>-11.83</v>
      </c>
      <c r="M15" s="199">
        <v>-11.7</v>
      </c>
      <c r="N15" s="200">
        <v>-11.89</v>
      </c>
      <c r="O15" s="200">
        <f t="shared" si="0"/>
        <v>-119.24000000000001</v>
      </c>
    </row>
    <row r="16" spans="1:15" ht="13.5" thickBot="1">
      <c r="A16" s="272" t="s">
        <v>204</v>
      </c>
      <c r="B16" s="271" t="s">
        <v>234</v>
      </c>
      <c r="C16" s="197" t="s">
        <v>235</v>
      </c>
      <c r="D16" s="201" t="s">
        <v>220</v>
      </c>
      <c r="E16" s="202">
        <v>-9.85</v>
      </c>
      <c r="F16" s="202">
        <v>-9.8000000000000007</v>
      </c>
      <c r="G16" s="202">
        <v>-9.8000000000000007</v>
      </c>
      <c r="H16" s="202">
        <v>-9.8000000000000007</v>
      </c>
      <c r="I16" s="202">
        <v>-9.8000000000000007</v>
      </c>
      <c r="J16" s="202">
        <v>-9.8000000000000007</v>
      </c>
      <c r="K16" s="202">
        <v>-9.84</v>
      </c>
      <c r="L16" s="202">
        <v>-9.6999999999999993</v>
      </c>
      <c r="M16" s="202">
        <v>-9.52</v>
      </c>
      <c r="N16" s="203">
        <v>-9.4700000000000006</v>
      </c>
      <c r="O16" s="203">
        <f t="shared" si="0"/>
        <v>-97.38</v>
      </c>
    </row>
    <row r="17" spans="1:15" ht="13.5" thickBot="1">
      <c r="A17" s="272" t="s">
        <v>204</v>
      </c>
      <c r="B17" s="273" t="s">
        <v>234</v>
      </c>
      <c r="C17" s="197" t="s">
        <v>236</v>
      </c>
      <c r="D17" s="198" t="s">
        <v>220</v>
      </c>
      <c r="E17" s="199">
        <v>-228.29</v>
      </c>
      <c r="F17" s="199">
        <v>-226.14</v>
      </c>
      <c r="G17" s="199">
        <v>-223.95</v>
      </c>
      <c r="H17" s="199">
        <v>-223.39</v>
      </c>
      <c r="I17" s="199">
        <v>-222.31</v>
      </c>
      <c r="J17" s="199">
        <v>-220.83</v>
      </c>
      <c r="K17" s="199">
        <v>-219.15</v>
      </c>
      <c r="L17" s="199">
        <v>-218.66</v>
      </c>
      <c r="M17" s="199">
        <v>-217.71</v>
      </c>
      <c r="N17" s="200">
        <v>-216.92</v>
      </c>
      <c r="O17" s="200">
        <f t="shared" si="0"/>
        <v>-2217.35</v>
      </c>
    </row>
    <row r="18" spans="1:15" ht="13.5" thickBot="1">
      <c r="A18" s="272" t="s">
        <v>204</v>
      </c>
      <c r="B18" s="273" t="s">
        <v>234</v>
      </c>
      <c r="C18" s="197" t="s">
        <v>237</v>
      </c>
      <c r="D18" s="201" t="s">
        <v>220</v>
      </c>
      <c r="E18" s="202">
        <v>-136.51</v>
      </c>
      <c r="F18" s="202">
        <v>-134.87</v>
      </c>
      <c r="G18" s="202">
        <v>-134.58000000000001</v>
      </c>
      <c r="H18" s="202">
        <v>-134.91999999999999</v>
      </c>
      <c r="I18" s="202">
        <v>-133.30000000000001</v>
      </c>
      <c r="J18" s="202">
        <v>-132.41</v>
      </c>
      <c r="K18" s="202">
        <v>-130.69999999999999</v>
      </c>
      <c r="L18" s="202">
        <v>-129.66</v>
      </c>
      <c r="M18" s="202">
        <v>-128.63999999999999</v>
      </c>
      <c r="N18" s="203">
        <v>-129.21</v>
      </c>
      <c r="O18" s="203">
        <f t="shared" si="0"/>
        <v>-1324.8000000000002</v>
      </c>
    </row>
    <row r="19" spans="1:15">
      <c r="A19" s="272" t="s">
        <v>204</v>
      </c>
      <c r="B19" s="273" t="s">
        <v>234</v>
      </c>
      <c r="C19" s="197" t="s">
        <v>238</v>
      </c>
      <c r="D19" s="198" t="s">
        <v>220</v>
      </c>
      <c r="E19" s="199">
        <v>-6.23</v>
      </c>
      <c r="F19" s="199">
        <v>-6.16</v>
      </c>
      <c r="G19" s="199">
        <v>-6.16</v>
      </c>
      <c r="H19" s="199">
        <v>-6.16</v>
      </c>
      <c r="I19" s="199">
        <v>-6.16</v>
      </c>
      <c r="J19" s="199">
        <v>-6.16</v>
      </c>
      <c r="K19" s="199">
        <v>-6.13</v>
      </c>
      <c r="L19" s="199">
        <v>-6.02</v>
      </c>
      <c r="M19" s="199">
        <v>-6.02</v>
      </c>
      <c r="N19" s="200">
        <v>-6.02</v>
      </c>
      <c r="O19" s="200">
        <f t="shared" si="0"/>
        <v>-61.22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65"/>
  <sheetViews>
    <sheetView workbookViewId="0"/>
  </sheetViews>
  <sheetFormatPr defaultRowHeight="12.75"/>
  <cols>
    <col min="1" max="1" width="1.85546875" style="150" customWidth="1"/>
    <col min="2" max="2" width="30.42578125" style="150" customWidth="1"/>
    <col min="3" max="3" width="13.42578125" style="150" bestFit="1" customWidth="1"/>
    <col min="4" max="5" width="14.28515625" style="150" customWidth="1"/>
    <col min="6" max="6" width="13.42578125" style="150" bestFit="1" customWidth="1"/>
    <col min="7" max="7" width="14" style="150" bestFit="1" customWidth="1"/>
    <col min="8" max="8" width="10.5703125" style="150" bestFit="1" customWidth="1"/>
    <col min="9" max="9" width="11.85546875" style="150" bestFit="1" customWidth="1"/>
    <col min="10" max="10" width="10.28515625" style="150" bestFit="1" customWidth="1"/>
    <col min="11" max="11" width="10.140625" style="150" bestFit="1" customWidth="1"/>
    <col min="12" max="12" width="11.85546875" style="150" customWidth="1"/>
    <col min="13" max="13" width="12.28515625" style="150" bestFit="1" customWidth="1"/>
    <col min="14" max="14" width="11.85546875" style="187" customWidth="1"/>
    <col min="15" max="15" width="11.85546875" style="150" customWidth="1"/>
    <col min="16" max="16384" width="9.140625" style="150"/>
  </cols>
  <sheetData>
    <row r="1" spans="2:17">
      <c r="B1" s="269" t="s">
        <v>0</v>
      </c>
      <c r="C1" s="269"/>
      <c r="D1" s="269"/>
      <c r="E1" s="269"/>
      <c r="F1" s="269"/>
      <c r="G1" s="269"/>
      <c r="H1" s="269"/>
      <c r="I1" s="269"/>
      <c r="J1" s="269"/>
      <c r="K1" s="269"/>
      <c r="L1" s="151"/>
      <c r="M1" s="148"/>
      <c r="N1" s="149"/>
      <c r="O1" s="148"/>
      <c r="P1" s="148"/>
      <c r="Q1" s="148"/>
    </row>
    <row r="2" spans="2:17">
      <c r="B2" s="269" t="s">
        <v>165</v>
      </c>
      <c r="C2" s="269"/>
      <c r="D2" s="269"/>
      <c r="E2" s="269"/>
      <c r="F2" s="269"/>
      <c r="G2" s="269"/>
      <c r="H2" s="269"/>
      <c r="I2" s="269"/>
      <c r="J2" s="269"/>
      <c r="K2" s="269"/>
      <c r="L2" s="151"/>
      <c r="M2" s="148"/>
      <c r="N2" s="149"/>
      <c r="O2" s="148"/>
      <c r="P2" s="148"/>
      <c r="Q2" s="148"/>
    </row>
    <row r="3" spans="2:17">
      <c r="B3" s="269" t="s">
        <v>166</v>
      </c>
      <c r="C3" s="269"/>
      <c r="D3" s="269"/>
      <c r="E3" s="269"/>
      <c r="F3" s="269"/>
      <c r="G3" s="269"/>
      <c r="H3" s="269"/>
      <c r="I3" s="269"/>
      <c r="J3" s="269"/>
      <c r="K3" s="269"/>
      <c r="L3" s="151"/>
      <c r="M3" s="148"/>
      <c r="N3" s="149"/>
      <c r="O3" s="148"/>
      <c r="P3" s="148"/>
      <c r="Q3" s="148"/>
    </row>
    <row r="4" spans="2:17">
      <c r="M4" s="148"/>
      <c r="N4" s="149"/>
      <c r="O4" s="148"/>
      <c r="P4" s="148"/>
      <c r="Q4" s="148"/>
    </row>
    <row r="5" spans="2:17">
      <c r="D5" s="151"/>
      <c r="E5" s="151"/>
      <c r="M5" s="148"/>
      <c r="N5" s="149"/>
      <c r="O5" s="148"/>
      <c r="P5" s="148"/>
      <c r="Q5" s="148"/>
    </row>
    <row r="6" spans="2:17">
      <c r="C6" s="152" t="s">
        <v>167</v>
      </c>
      <c r="D6" s="152" t="s">
        <v>168</v>
      </c>
      <c r="E6" s="152" t="s">
        <v>169</v>
      </c>
      <c r="F6" s="152"/>
      <c r="G6" s="151" t="s">
        <v>170</v>
      </c>
      <c r="H6" s="151"/>
      <c r="I6" s="151" t="s">
        <v>171</v>
      </c>
      <c r="J6" s="151" t="s">
        <v>172</v>
      </c>
      <c r="K6" s="151" t="s">
        <v>173</v>
      </c>
      <c r="L6" s="151" t="s">
        <v>173</v>
      </c>
      <c r="M6" s="148" t="s">
        <v>174</v>
      </c>
      <c r="N6" s="149"/>
      <c r="O6" s="148"/>
      <c r="P6" s="148"/>
      <c r="Q6" s="148"/>
    </row>
    <row r="7" spans="2:17">
      <c r="C7" s="152" t="s">
        <v>175</v>
      </c>
      <c r="D7" s="152" t="s">
        <v>176</v>
      </c>
      <c r="E7" s="152" t="s">
        <v>177</v>
      </c>
      <c r="F7" s="152" t="s">
        <v>30</v>
      </c>
      <c r="G7" s="151">
        <v>2017</v>
      </c>
      <c r="H7" s="151" t="s">
        <v>178</v>
      </c>
      <c r="I7" s="151" t="s">
        <v>179</v>
      </c>
      <c r="J7" s="151" t="s">
        <v>180</v>
      </c>
      <c r="K7" s="153" t="s">
        <v>180</v>
      </c>
      <c r="L7" s="153" t="s">
        <v>180</v>
      </c>
      <c r="M7" s="148" t="s">
        <v>181</v>
      </c>
      <c r="N7" s="149"/>
      <c r="O7" s="148"/>
      <c r="P7" s="148"/>
      <c r="Q7" s="148"/>
    </row>
    <row r="8" spans="2:17">
      <c r="B8" s="155" t="s">
        <v>156</v>
      </c>
      <c r="C8" s="154" t="s">
        <v>182</v>
      </c>
      <c r="D8" s="154" t="s">
        <v>183</v>
      </c>
      <c r="E8" s="154" t="s">
        <v>184</v>
      </c>
      <c r="F8" s="154" t="s">
        <v>185</v>
      </c>
      <c r="G8" s="155" t="s">
        <v>186</v>
      </c>
      <c r="H8" s="155" t="s">
        <v>187</v>
      </c>
      <c r="I8" s="154" t="s">
        <v>188</v>
      </c>
      <c r="J8" s="154" t="s">
        <v>189</v>
      </c>
      <c r="K8" s="154" t="s">
        <v>178</v>
      </c>
      <c r="L8" s="154" t="s">
        <v>190</v>
      </c>
      <c r="M8" s="156" t="s">
        <v>154</v>
      </c>
      <c r="N8" s="149"/>
      <c r="O8" s="148"/>
      <c r="P8" s="148"/>
      <c r="Q8" s="148"/>
    </row>
    <row r="9" spans="2:17">
      <c r="B9" s="148" t="s">
        <v>157</v>
      </c>
      <c r="C9" s="157">
        <v>291437861.48000002</v>
      </c>
      <c r="D9" s="158">
        <v>56820238.600000001</v>
      </c>
      <c r="E9" s="158">
        <v>11037284.449999999</v>
      </c>
      <c r="F9" s="185">
        <f>SUM(C9:E9)</f>
        <v>359295384.53000003</v>
      </c>
      <c r="G9" s="159">
        <v>609480471</v>
      </c>
      <c r="H9" s="159"/>
      <c r="I9" s="185">
        <f>(F9/$F$19)*$I$21</f>
        <v>-2181190.6579290256</v>
      </c>
      <c r="J9" s="160">
        <f>ROUND(I9/G9,5)</f>
        <v>-3.5799999999999998E-3</v>
      </c>
      <c r="K9" s="161"/>
      <c r="L9" s="162">
        <f>ROUND(J9*19,2)</f>
        <v>-7.0000000000000007E-2</v>
      </c>
      <c r="M9" s="163">
        <f>ROUND(J9*G9,2)</f>
        <v>-2181940.09</v>
      </c>
      <c r="N9" s="164"/>
      <c r="O9" s="148"/>
      <c r="P9" s="148"/>
      <c r="Q9" s="148"/>
    </row>
    <row r="10" spans="2:17">
      <c r="B10" s="165" t="s">
        <v>158</v>
      </c>
      <c r="C10" s="157">
        <v>83796596.120000005</v>
      </c>
      <c r="D10" s="157">
        <v>13018739.33</v>
      </c>
      <c r="E10" s="157">
        <v>3689217.46</v>
      </c>
      <c r="F10" s="185">
        <f t="shared" ref="F10:F15" si="0">SUM(C10:E10)</f>
        <v>100504552.91</v>
      </c>
      <c r="G10" s="159">
        <v>245721989.04496133</v>
      </c>
      <c r="H10" s="159"/>
      <c r="I10" s="185">
        <f t="shared" ref="I10:I14" si="1">(F10/$F$19)*$I$21</f>
        <v>-610137.51171167998</v>
      </c>
      <c r="J10" s="160">
        <f t="shared" ref="J10:J15" si="2">ROUND(I10/G10,5)</f>
        <v>-2.48E-3</v>
      </c>
      <c r="K10" s="161"/>
      <c r="M10" s="163">
        <f t="shared" ref="M10:M15" si="3">ROUND(J10*G10,2)</f>
        <v>-609390.53</v>
      </c>
      <c r="N10" s="164"/>
      <c r="O10" s="148"/>
      <c r="P10" s="148"/>
      <c r="Q10" s="148"/>
    </row>
    <row r="11" spans="2:17">
      <c r="B11" s="148" t="s">
        <v>159</v>
      </c>
      <c r="C11" s="157">
        <v>20120695.890000001</v>
      </c>
      <c r="D11" s="157">
        <v>2972104.38</v>
      </c>
      <c r="E11" s="157">
        <v>869085.13</v>
      </c>
      <c r="F11" s="185">
        <f t="shared" si="0"/>
        <v>23961885.399999999</v>
      </c>
      <c r="G11" s="159">
        <v>58333798.471220598</v>
      </c>
      <c r="H11" s="159"/>
      <c r="I11" s="185">
        <f>(F11/$F$19)*$I$21</f>
        <v>-145466.49590062271</v>
      </c>
      <c r="J11" s="160">
        <f t="shared" si="2"/>
        <v>-2.49E-3</v>
      </c>
      <c r="K11" s="161"/>
      <c r="M11" s="163">
        <f t="shared" si="3"/>
        <v>-145251.16</v>
      </c>
      <c r="N11" s="164"/>
      <c r="O11" s="148"/>
      <c r="P11" s="148"/>
      <c r="Q11" s="148"/>
    </row>
    <row r="12" spans="2:17">
      <c r="B12" s="148" t="s">
        <v>160</v>
      </c>
      <c r="C12" s="157">
        <v>9015517.6699999999</v>
      </c>
      <c r="D12" s="157">
        <v>906323.07000000007</v>
      </c>
      <c r="E12" s="166">
        <v>401942.88</v>
      </c>
      <c r="F12" s="185">
        <f t="shared" si="0"/>
        <v>10323783.620000001</v>
      </c>
      <c r="G12" s="159">
        <v>129748721.51171319</v>
      </c>
      <c r="H12" s="159"/>
      <c r="I12" s="185">
        <f>(F12/$F$19)*$I$21</f>
        <v>-62673.057756867755</v>
      </c>
      <c r="J12" s="160">
        <f>ROUND(I12/G12,5)</f>
        <v>-4.8000000000000001E-4</v>
      </c>
      <c r="K12" s="161"/>
      <c r="M12" s="163">
        <f t="shared" si="3"/>
        <v>-62279.39</v>
      </c>
      <c r="N12" s="164"/>
      <c r="O12" s="148"/>
      <c r="P12" s="148"/>
      <c r="Q12" s="148"/>
    </row>
    <row r="13" spans="2:17">
      <c r="B13" s="148" t="s">
        <v>161</v>
      </c>
      <c r="C13" s="157">
        <v>2695891.7099999995</v>
      </c>
      <c r="D13" s="157">
        <v>440763.62000000005</v>
      </c>
      <c r="E13" s="157">
        <v>124431.78</v>
      </c>
      <c r="F13" s="185">
        <f t="shared" si="0"/>
        <v>3261087.1099999994</v>
      </c>
      <c r="G13" s="159">
        <v>7818734.4130176483</v>
      </c>
      <c r="H13" s="159"/>
      <c r="I13" s="185">
        <f t="shared" si="1"/>
        <v>-19797.228256437138</v>
      </c>
      <c r="J13" s="160">
        <f t="shared" si="2"/>
        <v>-2.5300000000000001E-3</v>
      </c>
      <c r="K13" s="161"/>
      <c r="M13" s="163">
        <f t="shared" si="3"/>
        <v>-19781.400000000001</v>
      </c>
      <c r="N13" s="164"/>
      <c r="O13" s="148"/>
      <c r="P13" s="148"/>
      <c r="Q13" s="148"/>
    </row>
    <row r="14" spans="2:17">
      <c r="B14" s="148" t="s">
        <v>162</v>
      </c>
      <c r="C14" s="157">
        <v>6049750.0500000007</v>
      </c>
      <c r="D14" s="157">
        <v>493028.06999999995</v>
      </c>
      <c r="E14" s="157">
        <v>426518.31000000006</v>
      </c>
      <c r="F14" s="185">
        <f t="shared" si="0"/>
        <v>6969296.4300000016</v>
      </c>
      <c r="G14" s="159">
        <v>112377207.50024618</v>
      </c>
      <c r="H14" s="159"/>
      <c r="I14" s="185">
        <f t="shared" si="1"/>
        <v>-42308.821432090641</v>
      </c>
      <c r="J14" s="160">
        <f t="shared" si="2"/>
        <v>-3.8000000000000002E-4</v>
      </c>
      <c r="K14" s="188"/>
      <c r="M14" s="163">
        <f t="shared" si="3"/>
        <v>-42703.34</v>
      </c>
      <c r="N14" s="164"/>
      <c r="O14" s="148"/>
      <c r="P14" s="148"/>
      <c r="Q14" s="148"/>
    </row>
    <row r="15" spans="2:17">
      <c r="B15" s="148" t="s">
        <v>163</v>
      </c>
      <c r="C15" s="157">
        <v>1391683</v>
      </c>
      <c r="D15" s="167">
        <v>0</v>
      </c>
      <c r="E15" s="158">
        <v>173172.86</v>
      </c>
      <c r="F15" s="185">
        <f t="shared" si="0"/>
        <v>1564855.8599999999</v>
      </c>
      <c r="G15" s="159">
        <v>40944026.058841042</v>
      </c>
      <c r="H15" s="159"/>
      <c r="I15" s="185">
        <f>(F15/$F$19)*$I$21</f>
        <v>-9499.8408824605867</v>
      </c>
      <c r="J15" s="160">
        <f t="shared" si="2"/>
        <v>-2.3000000000000001E-4</v>
      </c>
      <c r="K15" s="188"/>
      <c r="M15" s="163">
        <f t="shared" si="3"/>
        <v>-9417.1299999999992</v>
      </c>
      <c r="N15" s="168"/>
    </row>
    <row r="16" spans="2:17">
      <c r="B16" s="148" t="s">
        <v>191</v>
      </c>
      <c r="C16" s="169">
        <f t="shared" ref="C16" si="4">SUM(C9:C15)</f>
        <v>414507995.92000002</v>
      </c>
      <c r="D16" s="169">
        <f>SUM(D9:D15)</f>
        <v>74651197.069999993</v>
      </c>
      <c r="E16" s="169">
        <f>SUM(E9:E15)</f>
        <v>16721652.870000001</v>
      </c>
      <c r="F16" s="169">
        <f>SUM(F9:F15)</f>
        <v>505880845.86000007</v>
      </c>
      <c r="G16" s="170">
        <f>SUM(G9:G15)</f>
        <v>1204424948</v>
      </c>
      <c r="H16" s="170"/>
      <c r="I16" s="169">
        <f>SUM(I9:I15)</f>
        <v>-3071073.6138691842</v>
      </c>
      <c r="J16" s="171">
        <f>ROUND(I16/G16,5)</f>
        <v>-2.5500000000000002E-3</v>
      </c>
      <c r="M16" s="169">
        <f>SUM(M9:M15)</f>
        <v>-3070763.04</v>
      </c>
    </row>
    <row r="17" spans="2:14">
      <c r="G17" s="172"/>
      <c r="H17" s="172"/>
      <c r="I17" s="172"/>
      <c r="J17" s="173"/>
      <c r="K17" s="172"/>
      <c r="L17" s="172"/>
    </row>
    <row r="18" spans="2:14">
      <c r="B18" s="148" t="s">
        <v>164</v>
      </c>
      <c r="C18" s="174">
        <v>7344936.4700000007</v>
      </c>
      <c r="D18" s="174">
        <v>846182.59</v>
      </c>
      <c r="E18" s="175">
        <v>0</v>
      </c>
      <c r="F18" s="185">
        <f>SUM(C18:E18)</f>
        <v>8191119.0600000005</v>
      </c>
      <c r="G18" s="172"/>
      <c r="H18" s="176">
        <v>349068</v>
      </c>
      <c r="I18" s="177">
        <f>(F18/$F$19)*$I$21</f>
        <v>-49726.195049868766</v>
      </c>
      <c r="J18" s="173"/>
      <c r="K18" s="178">
        <f>ROUND(I18/H18,2)</f>
        <v>-0.14000000000000001</v>
      </c>
      <c r="L18" s="172"/>
      <c r="M18" s="179">
        <f>ROUND(K18*H18,2)</f>
        <v>-48869.52</v>
      </c>
      <c r="N18" s="168"/>
    </row>
    <row r="19" spans="2:14">
      <c r="B19" s="148" t="s">
        <v>30</v>
      </c>
      <c r="C19" s="169">
        <f t="shared" ref="C19:E19" si="5">C16+C18</f>
        <v>421852932.39000005</v>
      </c>
      <c r="D19" s="169">
        <f t="shared" si="5"/>
        <v>75497379.659999996</v>
      </c>
      <c r="E19" s="169">
        <f t="shared" si="5"/>
        <v>16721652.870000001</v>
      </c>
      <c r="F19" s="169">
        <f>F16+F18</f>
        <v>514071964.92000008</v>
      </c>
      <c r="G19" s="172"/>
      <c r="H19" s="172"/>
      <c r="I19" s="169">
        <f>I16+I18</f>
        <v>-3120799.8089190531</v>
      </c>
      <c r="J19" s="173"/>
      <c r="K19" s="172"/>
      <c r="L19" s="172"/>
      <c r="M19" s="169">
        <f>M16+M18</f>
        <v>-3119632.56</v>
      </c>
      <c r="N19" s="180"/>
    </row>
    <row r="20" spans="2:14">
      <c r="G20" s="172"/>
      <c r="H20" s="172"/>
      <c r="I20" s="188"/>
      <c r="J20" s="172"/>
      <c r="K20" s="172"/>
      <c r="L20" s="172"/>
    </row>
    <row r="21" spans="2:14">
      <c r="B21" s="148" t="s">
        <v>192</v>
      </c>
      <c r="C21" s="148"/>
      <c r="D21" s="148"/>
      <c r="E21" s="148"/>
      <c r="F21" s="181"/>
      <c r="G21" s="172"/>
      <c r="H21" s="172"/>
      <c r="I21" s="158">
        <v>-3120799.8089190535</v>
      </c>
      <c r="J21" s="182"/>
      <c r="K21" s="182"/>
      <c r="L21" s="182"/>
    </row>
    <row r="22" spans="2:14">
      <c r="B22" s="148"/>
      <c r="C22" s="148"/>
      <c r="D22" s="148"/>
      <c r="E22" s="148"/>
      <c r="F22" s="181"/>
      <c r="G22" s="172"/>
      <c r="H22" s="172"/>
      <c r="I22" s="183"/>
      <c r="J22" s="172"/>
      <c r="K22" s="172"/>
      <c r="L22" s="172"/>
    </row>
    <row r="23" spans="2:14">
      <c r="B23" s="148" t="s">
        <v>193</v>
      </c>
      <c r="C23" s="148"/>
      <c r="D23" s="148"/>
      <c r="E23" s="148"/>
      <c r="F23" s="184"/>
      <c r="G23" s="172"/>
      <c r="H23" s="172"/>
      <c r="I23" s="172"/>
      <c r="J23" s="172"/>
      <c r="K23" s="172"/>
      <c r="L23" s="172"/>
      <c r="M23" s="185">
        <f>M19-I21</f>
        <v>1167.2489190534689</v>
      </c>
    </row>
    <row r="24" spans="2:14">
      <c r="G24" s="172"/>
      <c r="H24" s="172"/>
      <c r="I24" s="172"/>
      <c r="J24" s="172"/>
      <c r="K24" s="172"/>
      <c r="L24" s="172"/>
    </row>
    <row r="25" spans="2:14" ht="26.25" customHeight="1">
      <c r="B25" s="186" t="s">
        <v>194</v>
      </c>
      <c r="C25" s="186"/>
      <c r="D25" s="186"/>
      <c r="E25" s="186"/>
      <c r="F25" s="186"/>
      <c r="G25" s="186"/>
      <c r="H25" s="186"/>
      <c r="I25" s="186"/>
      <c r="J25" s="186"/>
      <c r="K25" s="186"/>
      <c r="L25" s="186"/>
    </row>
    <row r="26" spans="2:14" ht="26.25" customHeight="1">
      <c r="B26" s="186" t="s">
        <v>195</v>
      </c>
      <c r="C26" s="186"/>
      <c r="D26" s="186"/>
      <c r="E26" s="186"/>
      <c r="F26" s="186"/>
      <c r="G26" s="186"/>
      <c r="H26" s="186"/>
      <c r="I26" s="186"/>
      <c r="J26" s="186"/>
      <c r="K26" s="186"/>
      <c r="L26" s="186"/>
    </row>
    <row r="27" spans="2:14" ht="26.25" customHeight="1">
      <c r="B27" s="186" t="s">
        <v>196</v>
      </c>
      <c r="C27" s="186"/>
      <c r="D27" s="186"/>
      <c r="E27" s="186"/>
      <c r="F27" s="186"/>
      <c r="G27" s="186"/>
      <c r="H27" s="186"/>
      <c r="I27" s="186"/>
      <c r="J27" s="186"/>
      <c r="K27" s="186"/>
      <c r="L27" s="186"/>
    </row>
    <row r="28" spans="2:14">
      <c r="B28" s="187" t="s">
        <v>197</v>
      </c>
      <c r="C28" s="187"/>
      <c r="D28" s="187"/>
      <c r="E28" s="187"/>
      <c r="G28" s="172"/>
      <c r="H28" s="172"/>
      <c r="I28" s="172"/>
      <c r="J28" s="172"/>
      <c r="K28" s="172"/>
      <c r="L28" s="172"/>
    </row>
    <row r="29" spans="2:14">
      <c r="B29" s="187" t="s">
        <v>198</v>
      </c>
      <c r="C29" s="187"/>
      <c r="D29" s="187"/>
      <c r="E29" s="187"/>
      <c r="G29" s="172"/>
      <c r="H29" s="172"/>
      <c r="I29" s="188"/>
      <c r="J29" s="188"/>
      <c r="K29" s="172"/>
      <c r="L29" s="172"/>
    </row>
    <row r="30" spans="2:14">
      <c r="G30" s="172"/>
      <c r="H30" s="172"/>
      <c r="I30" s="172"/>
      <c r="J30" s="172"/>
      <c r="K30" s="172"/>
      <c r="L30" s="172"/>
    </row>
    <row r="31" spans="2:14">
      <c r="G31" s="172"/>
      <c r="H31" s="172"/>
      <c r="I31" s="172"/>
      <c r="J31" s="172"/>
      <c r="K31" s="172"/>
      <c r="L31" s="172"/>
    </row>
    <row r="32" spans="2:14">
      <c r="G32" s="172"/>
      <c r="H32" s="172"/>
      <c r="I32" s="172"/>
      <c r="J32" s="172"/>
      <c r="K32" s="172"/>
      <c r="L32" s="172"/>
    </row>
    <row r="33" spans="6:12">
      <c r="G33" s="172"/>
      <c r="H33" s="172"/>
      <c r="I33" s="172"/>
      <c r="J33" s="172"/>
      <c r="K33" s="172"/>
      <c r="L33" s="172"/>
    </row>
    <row r="34" spans="6:12">
      <c r="G34" s="172"/>
      <c r="H34" s="172"/>
      <c r="I34" s="172"/>
      <c r="J34" s="172"/>
      <c r="K34" s="172"/>
      <c r="L34" s="172"/>
    </row>
    <row r="35" spans="6:12">
      <c r="L35" s="189"/>
    </row>
    <row r="36" spans="6:12">
      <c r="F36" s="185"/>
      <c r="L36" s="189"/>
    </row>
    <row r="37" spans="6:12">
      <c r="L37" s="189"/>
    </row>
    <row r="38" spans="6:12">
      <c r="L38" s="189"/>
    </row>
    <row r="39" spans="6:12">
      <c r="L39" s="189"/>
    </row>
    <row r="40" spans="6:12">
      <c r="L40" s="189"/>
    </row>
    <row r="42" spans="6:12">
      <c r="L42" s="189"/>
    </row>
    <row r="43" spans="6:12">
      <c r="L43" s="189"/>
    </row>
    <row r="65" spans="6:6">
      <c r="F65" s="150" t="s">
        <v>199</v>
      </c>
    </row>
  </sheetData>
  <printOptions horizontalCentered="1"/>
  <pageMargins left="0.75" right="0.75" top="1" bottom="1" header="0.5" footer="0.5"/>
  <pageSetup scale="55" orientation="landscape" blackAndWhite="1" r:id="rId1"/>
  <headerFooter alignWithMargins="0">
    <oddFooter>&amp;L&amp;F
&amp;A&amp;C&amp;P&amp;R&amp;D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zoomScale="110" zoomScaleNormal="110" workbookViewId="0">
      <pane ySplit="7" topLeftCell="A8" activePane="bottomLeft" state="frozen"/>
      <selection activeCell="N2" sqref="N2"/>
      <selection pane="bottomLeft" activeCell="A8" sqref="A8"/>
    </sheetView>
  </sheetViews>
  <sheetFormatPr defaultColWidth="8.85546875" defaultRowHeight="11.25"/>
  <cols>
    <col min="1" max="1" width="36.28515625" style="145" bestFit="1" customWidth="1"/>
    <col min="2" max="2" width="10.5703125" style="210" bestFit="1" customWidth="1"/>
    <col min="3" max="3" width="15.140625" style="145" bestFit="1" customWidth="1"/>
    <col min="4" max="4" width="12.85546875" style="145" bestFit="1" customWidth="1"/>
    <col min="5" max="5" width="9.140625" style="145" bestFit="1" customWidth="1"/>
    <col min="6" max="6" width="10.28515625" style="145" customWidth="1"/>
    <col min="7" max="7" width="11.5703125" style="145" bestFit="1" customWidth="1"/>
    <col min="8" max="8" width="9.28515625" style="145" bestFit="1" customWidth="1"/>
    <col min="9" max="16384" width="8.85546875" style="145"/>
  </cols>
  <sheetData>
    <row r="1" spans="1:8">
      <c r="A1" s="268" t="s">
        <v>0</v>
      </c>
      <c r="B1" s="268"/>
      <c r="C1" s="268"/>
      <c r="D1" s="268"/>
      <c r="E1" s="268"/>
      <c r="F1" s="268"/>
      <c r="G1" s="268"/>
    </row>
    <row r="2" spans="1:8">
      <c r="A2" s="268" t="s">
        <v>256</v>
      </c>
      <c r="B2" s="268"/>
      <c r="C2" s="268"/>
      <c r="D2" s="268"/>
      <c r="E2" s="268"/>
      <c r="F2" s="268"/>
      <c r="G2" s="268"/>
    </row>
    <row r="3" spans="1:8">
      <c r="A3" s="268"/>
      <c r="B3" s="268"/>
      <c r="C3" s="268"/>
      <c r="D3" s="268"/>
      <c r="E3" s="268"/>
      <c r="F3" s="268"/>
      <c r="G3" s="268"/>
    </row>
    <row r="4" spans="1:8">
      <c r="A4" s="142"/>
      <c r="B4" s="204"/>
      <c r="C4" s="142"/>
      <c r="D4" s="142"/>
      <c r="E4" s="204"/>
      <c r="F4" s="204"/>
      <c r="G4" s="142"/>
    </row>
    <row r="5" spans="1:8">
      <c r="A5" s="143"/>
      <c r="B5" s="143"/>
      <c r="C5" s="205" t="s">
        <v>170</v>
      </c>
      <c r="D5" s="205" t="s">
        <v>170</v>
      </c>
      <c r="E5" s="143" t="s">
        <v>257</v>
      </c>
      <c r="F5" s="206">
        <v>43405</v>
      </c>
      <c r="G5" s="206">
        <v>43435</v>
      </c>
      <c r="H5" s="206"/>
    </row>
    <row r="6" spans="1:8" ht="22.5">
      <c r="A6" s="143"/>
      <c r="B6" s="143" t="s">
        <v>258</v>
      </c>
      <c r="C6" s="207" t="s">
        <v>259</v>
      </c>
      <c r="D6" s="207" t="s">
        <v>259</v>
      </c>
      <c r="E6" s="143" t="s">
        <v>260</v>
      </c>
      <c r="F6" s="205" t="s">
        <v>170</v>
      </c>
      <c r="G6" s="205" t="s">
        <v>170</v>
      </c>
      <c r="H6" s="205" t="s">
        <v>261</v>
      </c>
    </row>
    <row r="7" spans="1:8">
      <c r="A7" s="144" t="s">
        <v>156</v>
      </c>
      <c r="B7" s="144" t="s">
        <v>262</v>
      </c>
      <c r="C7" s="208">
        <v>43405</v>
      </c>
      <c r="D7" s="208">
        <v>43435</v>
      </c>
      <c r="E7" s="144" t="s">
        <v>263</v>
      </c>
      <c r="F7" s="209" t="s">
        <v>154</v>
      </c>
      <c r="G7" s="209" t="s">
        <v>154</v>
      </c>
      <c r="H7" s="209" t="s">
        <v>264</v>
      </c>
    </row>
    <row r="8" spans="1:8">
      <c r="A8" s="145" t="s">
        <v>22</v>
      </c>
      <c r="B8" s="210" t="s">
        <v>239</v>
      </c>
      <c r="C8" s="211">
        <f>'2018 Gas Forecast'!L7+'2018 Gas Forecast'!L12</f>
        <v>79244239</v>
      </c>
      <c r="D8" s="211">
        <f>'2018 Gas Forecast'!M7+'2018 Gas Forecast'!M12</f>
        <v>102502101</v>
      </c>
      <c r="E8" s="212">
        <f>'2018 SCH 132 Gas Rates'!J9</f>
        <v>-3.5799999999999998E-3</v>
      </c>
      <c r="F8" s="146">
        <f>C8*E8</f>
        <v>-283694.37562000001</v>
      </c>
      <c r="G8" s="146">
        <f>D8*E8</f>
        <v>-366957.52158</v>
      </c>
      <c r="H8" s="213">
        <f>SUM(F8:G8)</f>
        <v>-650651.89720000001</v>
      </c>
    </row>
    <row r="9" spans="1:8">
      <c r="A9" s="145" t="s">
        <v>240</v>
      </c>
      <c r="B9" s="210">
        <v>16</v>
      </c>
      <c r="C9" s="211">
        <f>'2018 Gas Forecast'!L6</f>
        <v>690</v>
      </c>
      <c r="D9" s="211">
        <f>'2018 Gas Forecast'!M6</f>
        <v>845</v>
      </c>
      <c r="E9" s="212">
        <f>'2018 SCH 132 Gas Rates'!J9</f>
        <v>-3.5799999999999998E-3</v>
      </c>
      <c r="F9" s="146">
        <f t="shared" ref="F9:F20" si="0">C9*E9</f>
        <v>-2.4701999999999997</v>
      </c>
      <c r="G9" s="146">
        <f t="shared" ref="G9:G20" si="1">D9*E9</f>
        <v>-3.0250999999999997</v>
      </c>
      <c r="H9" s="213">
        <f t="shared" ref="H9:H20" si="2">SUM(F9:G9)</f>
        <v>-5.4952999999999994</v>
      </c>
    </row>
    <row r="10" spans="1:8">
      <c r="A10" s="145" t="s">
        <v>241</v>
      </c>
      <c r="B10" s="210">
        <v>31</v>
      </c>
      <c r="C10" s="211">
        <f>'2018 Gas Forecast'!L8</f>
        <v>27413893</v>
      </c>
      <c r="D10" s="211">
        <f>'2018 Gas Forecast'!M8</f>
        <v>35450290</v>
      </c>
      <c r="E10" s="212">
        <f>'2018 SCH 132 Gas Rates'!J10</f>
        <v>-2.48E-3</v>
      </c>
      <c r="F10" s="146">
        <f t="shared" si="0"/>
        <v>-67986.454639999996</v>
      </c>
      <c r="G10" s="146">
        <f t="shared" si="1"/>
        <v>-87916.719200000007</v>
      </c>
      <c r="H10" s="213">
        <f t="shared" si="2"/>
        <v>-155903.17384</v>
      </c>
    </row>
    <row r="11" spans="1:8">
      <c r="A11" s="145" t="s">
        <v>242</v>
      </c>
      <c r="B11" s="210">
        <v>41</v>
      </c>
      <c r="C11" s="211">
        <f>'2018 Gas Forecast'!L10</f>
        <v>7054105</v>
      </c>
      <c r="D11" s="211">
        <f>'2018 Gas Forecast'!M10</f>
        <v>8110891</v>
      </c>
      <c r="E11" s="212">
        <f>'2018 SCH 132 Gas Rates'!J11</f>
        <v>-2.49E-3</v>
      </c>
      <c r="F11" s="146">
        <f t="shared" si="0"/>
        <v>-17564.721450000001</v>
      </c>
      <c r="G11" s="146">
        <f t="shared" si="1"/>
        <v>-20196.118590000002</v>
      </c>
      <c r="H11" s="213">
        <f t="shared" si="2"/>
        <v>-37760.840040000003</v>
      </c>
    </row>
    <row r="12" spans="1:8">
      <c r="A12" s="145" t="s">
        <v>243</v>
      </c>
      <c r="B12" s="210">
        <v>85</v>
      </c>
      <c r="C12" s="211">
        <f>'2018 Gas Forecast'!L13</f>
        <v>1712897</v>
      </c>
      <c r="D12" s="211">
        <f>'2018 Gas Forecast'!M13</f>
        <v>1440898</v>
      </c>
      <c r="E12" s="212">
        <f>'2018 SCH 132 Gas Rates'!J12</f>
        <v>-4.8000000000000001E-4</v>
      </c>
      <c r="F12" s="146">
        <f t="shared" si="0"/>
        <v>-822.19056</v>
      </c>
      <c r="G12" s="146">
        <f t="shared" si="1"/>
        <v>-691.63103999999998</v>
      </c>
      <c r="H12" s="213">
        <f t="shared" si="2"/>
        <v>-1513.8216</v>
      </c>
    </row>
    <row r="13" spans="1:8">
      <c r="A13" s="145" t="s">
        <v>244</v>
      </c>
      <c r="B13" s="210">
        <v>86</v>
      </c>
      <c r="C13" s="211">
        <f>'2018 Gas Forecast'!L15</f>
        <v>826457</v>
      </c>
      <c r="D13" s="211">
        <f>'2018 Gas Forecast'!M15</f>
        <v>1022260</v>
      </c>
      <c r="E13" s="212">
        <f>'2018 SCH 132 Gas Rates'!J13</f>
        <v>-2.5300000000000001E-3</v>
      </c>
      <c r="F13" s="146">
        <f t="shared" si="0"/>
        <v>-2090.9362100000003</v>
      </c>
      <c r="G13" s="146">
        <f t="shared" si="1"/>
        <v>-2586.3178000000003</v>
      </c>
      <c r="H13" s="213">
        <f t="shared" si="2"/>
        <v>-4677.2540100000006</v>
      </c>
    </row>
    <row r="14" spans="1:8">
      <c r="A14" s="145" t="s">
        <v>245</v>
      </c>
      <c r="B14" s="210">
        <v>87</v>
      </c>
      <c r="C14" s="211">
        <f>'2018 Gas Forecast'!L17</f>
        <v>2297785</v>
      </c>
      <c r="D14" s="211">
        <f>'2018 Gas Forecast'!M17</f>
        <v>3347354</v>
      </c>
      <c r="E14" s="212">
        <f>'2018 SCH 132 Gas Rates'!J14</f>
        <v>-3.8000000000000002E-4</v>
      </c>
      <c r="F14" s="146">
        <f t="shared" si="0"/>
        <v>-873.15830000000005</v>
      </c>
      <c r="G14" s="146">
        <f t="shared" si="1"/>
        <v>-1271.99452</v>
      </c>
      <c r="H14" s="213">
        <f t="shared" si="2"/>
        <v>-2145.1528200000002</v>
      </c>
    </row>
    <row r="15" spans="1:8">
      <c r="A15" s="145" t="s">
        <v>246</v>
      </c>
      <c r="B15" s="210" t="s">
        <v>247</v>
      </c>
      <c r="C15" s="211">
        <f>'2018 Gas Forecast'!L9</f>
        <v>3003</v>
      </c>
      <c r="D15" s="211">
        <f>'2018 Gas Forecast'!M9</f>
        <v>4417</v>
      </c>
      <c r="E15" s="212">
        <f>'2018 SCH 132 Gas Rates'!J10</f>
        <v>-2.48E-3</v>
      </c>
      <c r="F15" s="146">
        <f t="shared" si="0"/>
        <v>-7.4474400000000003</v>
      </c>
      <c r="G15" s="146">
        <f t="shared" si="1"/>
        <v>-10.95416</v>
      </c>
      <c r="H15" s="213">
        <f t="shared" si="2"/>
        <v>-18.401600000000002</v>
      </c>
    </row>
    <row r="16" spans="1:8">
      <c r="A16" s="145" t="s">
        <v>248</v>
      </c>
      <c r="B16" s="210" t="s">
        <v>249</v>
      </c>
      <c r="C16" s="214">
        <f>'2018 Gas Forecast'!L11</f>
        <v>1893621</v>
      </c>
      <c r="D16" s="214">
        <f>'2018 Gas Forecast'!M11</f>
        <v>2127021</v>
      </c>
      <c r="E16" s="212">
        <f>'2018 SCH 132 Gas Rates'!J11</f>
        <v>-2.49E-3</v>
      </c>
      <c r="F16" s="146">
        <f t="shared" si="0"/>
        <v>-4715.1162899999999</v>
      </c>
      <c r="G16" s="146">
        <f t="shared" si="1"/>
        <v>-5296.2822900000001</v>
      </c>
      <c r="H16" s="213">
        <f t="shared" si="2"/>
        <v>-10011.398580000001</v>
      </c>
    </row>
    <row r="17" spans="1:8">
      <c r="A17" s="145" t="s">
        <v>250</v>
      </c>
      <c r="B17" s="210" t="s">
        <v>251</v>
      </c>
      <c r="C17" s="214">
        <f>'2018 Gas Forecast'!L14</f>
        <v>6790872</v>
      </c>
      <c r="D17" s="214">
        <f>'2018 Gas Forecast'!M14</f>
        <v>5971138</v>
      </c>
      <c r="E17" s="212">
        <f>'2018 SCH 132 Gas Rates'!J12</f>
        <v>-4.8000000000000001E-4</v>
      </c>
      <c r="F17" s="146">
        <f t="shared" si="0"/>
        <v>-3259.6185599999999</v>
      </c>
      <c r="G17" s="146">
        <f t="shared" si="1"/>
        <v>-2866.14624</v>
      </c>
      <c r="H17" s="213">
        <f t="shared" si="2"/>
        <v>-6125.7647999999999</v>
      </c>
    </row>
    <row r="18" spans="1:8">
      <c r="A18" s="145" t="s">
        <v>252</v>
      </c>
      <c r="B18" s="210" t="s">
        <v>253</v>
      </c>
      <c r="C18" s="214">
        <f>'2018 Gas Forecast'!L16</f>
        <v>38041</v>
      </c>
      <c r="D18" s="214">
        <f>'2018 Gas Forecast'!M16</f>
        <v>27853</v>
      </c>
      <c r="E18" s="212">
        <f>'2018 SCH 132 Gas Rates'!J13</f>
        <v>-2.5300000000000001E-3</v>
      </c>
      <c r="F18" s="146">
        <f t="shared" si="0"/>
        <v>-96.243729999999999</v>
      </c>
      <c r="G18" s="146">
        <f t="shared" si="1"/>
        <v>-70.468090000000004</v>
      </c>
      <c r="H18" s="213">
        <f t="shared" si="2"/>
        <v>-166.71181999999999</v>
      </c>
    </row>
    <row r="19" spans="1:8">
      <c r="A19" s="145" t="s">
        <v>254</v>
      </c>
      <c r="B19" s="210" t="s">
        <v>255</v>
      </c>
      <c r="C19" s="214">
        <f>'2018 Gas Forecast'!L18</f>
        <v>7786348</v>
      </c>
      <c r="D19" s="214">
        <f>'2018 Gas Forecast'!M18</f>
        <v>9361688</v>
      </c>
      <c r="E19" s="212">
        <f>'2018 SCH 132 Gas Rates'!J14</f>
        <v>-3.8000000000000002E-4</v>
      </c>
      <c r="F19" s="146">
        <f t="shared" si="0"/>
        <v>-2958.8122400000002</v>
      </c>
      <c r="G19" s="146">
        <f t="shared" si="1"/>
        <v>-3557.4414400000001</v>
      </c>
      <c r="H19" s="213">
        <f t="shared" si="2"/>
        <v>-6516.2536799999998</v>
      </c>
    </row>
    <row r="20" spans="1:8">
      <c r="A20" s="145" t="s">
        <v>163</v>
      </c>
      <c r="C20" s="214">
        <f>'2018 Gas Forecast'!L19</f>
        <v>4651599</v>
      </c>
      <c r="D20" s="214">
        <f>'2018 Gas Forecast'!M19</f>
        <v>4779921</v>
      </c>
      <c r="E20" s="212">
        <f>'2018 SCH 132 Gas Rates'!J15</f>
        <v>-2.3000000000000001E-4</v>
      </c>
      <c r="F20" s="146">
        <f t="shared" si="0"/>
        <v>-1069.8677700000001</v>
      </c>
      <c r="G20" s="146">
        <f t="shared" si="1"/>
        <v>-1099.38183</v>
      </c>
      <c r="H20" s="213">
        <f t="shared" si="2"/>
        <v>-2169.2496000000001</v>
      </c>
    </row>
    <row r="21" spans="1:8">
      <c r="A21" s="145" t="s">
        <v>30</v>
      </c>
      <c r="C21" s="215">
        <f t="shared" ref="C21:H21" si="3">SUM(C8:C20)</f>
        <v>139713550</v>
      </c>
      <c r="D21" s="215">
        <f t="shared" si="3"/>
        <v>174146677</v>
      </c>
      <c r="E21" s="147">
        <f t="shared" si="3"/>
        <v>-2.4109999999999999E-2</v>
      </c>
      <c r="F21" s="147">
        <f t="shared" si="3"/>
        <v>-385141.41301000002</v>
      </c>
      <c r="G21" s="147">
        <f t="shared" si="3"/>
        <v>-492524.00188000011</v>
      </c>
      <c r="H21" s="147">
        <f t="shared" si="3"/>
        <v>-877665.4148899999</v>
      </c>
    </row>
    <row r="22" spans="1:8">
      <c r="A22" s="216"/>
      <c r="B22" s="217"/>
      <c r="C22" s="242"/>
      <c r="D22" s="245"/>
      <c r="E22" s="218"/>
      <c r="F22" s="218"/>
      <c r="G22" s="218"/>
    </row>
    <row r="23" spans="1:8">
      <c r="A23" s="216" t="s">
        <v>164</v>
      </c>
      <c r="B23" s="219"/>
      <c r="C23" s="220">
        <f>-'YTD Oct Water Heaters'!N2/0.14</f>
        <v>28449.285714285714</v>
      </c>
      <c r="D23" s="220">
        <f>C23</f>
        <v>28449.285714285714</v>
      </c>
      <c r="E23" s="221">
        <f>'2018 SCH 132 Gas Rates'!K18</f>
        <v>-0.14000000000000001</v>
      </c>
      <c r="F23" s="146">
        <f>E23*C23</f>
        <v>-3982.9</v>
      </c>
      <c r="G23" s="146">
        <f>E23*D23</f>
        <v>-3982.9</v>
      </c>
      <c r="H23" s="146">
        <f>SUM(F23:G23)</f>
        <v>-7965.8</v>
      </c>
    </row>
    <row r="24" spans="1:8">
      <c r="A24" s="222" t="s">
        <v>30</v>
      </c>
      <c r="B24" s="223"/>
      <c r="C24" s="240">
        <f t="shared" ref="C24:H24" si="4">C21+C23</f>
        <v>139741999.2857143</v>
      </c>
      <c r="D24" s="240">
        <f t="shared" si="4"/>
        <v>174175126.2857143</v>
      </c>
      <c r="E24" s="224">
        <f t="shared" si="4"/>
        <v>-0.16411000000000001</v>
      </c>
      <c r="F24" s="224">
        <f t="shared" si="4"/>
        <v>-389124.31301000004</v>
      </c>
      <c r="G24" s="224">
        <f t="shared" si="4"/>
        <v>-496506.90188000014</v>
      </c>
      <c r="H24" s="224">
        <f t="shared" si="4"/>
        <v>-885631.21488999994</v>
      </c>
    </row>
    <row r="25" spans="1:8">
      <c r="C25" s="214"/>
      <c r="D25" s="214"/>
    </row>
    <row r="26" spans="1:8">
      <c r="B26" s="225" t="s">
        <v>265</v>
      </c>
      <c r="C26" s="226">
        <f>C21-'2018 Gas Forecast'!L20</f>
        <v>0</v>
      </c>
      <c r="D26" s="226">
        <f>D21-'2018 Gas Forecast'!M20</f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24"/>
  <sheetViews>
    <sheetView zoomScaleNormal="100" workbookViewId="0"/>
  </sheetViews>
  <sheetFormatPr defaultColWidth="8.85546875" defaultRowHeight="11.25"/>
  <cols>
    <col min="1" max="1" width="23.7109375" style="193" customWidth="1"/>
    <col min="2" max="5" width="10.7109375" style="193" bestFit="1" customWidth="1"/>
    <col min="6" max="11" width="9.85546875" style="193" bestFit="1" customWidth="1"/>
    <col min="12" max="13" width="10.7109375" style="193" bestFit="1" customWidth="1"/>
    <col min="14" max="17" width="9.5703125" style="246" bestFit="1" customWidth="1"/>
    <col min="18" max="23" width="9" style="246" bestFit="1" customWidth="1"/>
    <col min="24" max="29" width="9.5703125" style="246" bestFit="1" customWidth="1"/>
    <col min="30" max="35" width="9" style="246" bestFit="1" customWidth="1"/>
    <col min="36" max="41" width="9.5703125" style="246" bestFit="1" customWidth="1"/>
    <col min="42" max="47" width="9" style="246" bestFit="1" customWidth="1"/>
    <col min="48" max="53" width="9.5703125" style="246" bestFit="1" customWidth="1"/>
    <col min="54" max="59" width="9" style="246" bestFit="1" customWidth="1"/>
    <col min="60" max="65" width="9.5703125" style="246" bestFit="1" customWidth="1"/>
    <col min="66" max="71" width="9" style="246" bestFit="1" customWidth="1"/>
    <col min="72" max="73" width="9.5703125" style="246" bestFit="1" customWidth="1"/>
    <col min="74" max="16384" width="8.85546875" style="193"/>
  </cols>
  <sheetData>
    <row r="1" spans="1:73">
      <c r="A1" s="266" t="s">
        <v>0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32"/>
      <c r="O1" s="230"/>
      <c r="P1" s="230"/>
      <c r="Q1" s="230"/>
      <c r="R1" s="230"/>
      <c r="S1" s="230"/>
      <c r="T1" s="230"/>
      <c r="U1" s="230"/>
      <c r="V1" s="230"/>
      <c r="W1" s="230"/>
      <c r="X1" s="230"/>
      <c r="Y1" s="230"/>
      <c r="Z1" s="230"/>
      <c r="AA1" s="230"/>
      <c r="AB1" s="230"/>
      <c r="AC1" s="230"/>
      <c r="AD1" s="230"/>
      <c r="AE1" s="230"/>
      <c r="AF1" s="230"/>
      <c r="AG1" s="230"/>
      <c r="AH1" s="230"/>
      <c r="AI1" s="230"/>
      <c r="AJ1" s="230"/>
      <c r="AK1" s="230"/>
      <c r="AL1" s="230"/>
      <c r="AM1" s="230"/>
      <c r="AN1" s="230"/>
      <c r="AO1" s="230"/>
      <c r="AP1" s="230"/>
      <c r="AQ1" s="230"/>
      <c r="AR1" s="230"/>
      <c r="AS1" s="230"/>
      <c r="AT1" s="230"/>
      <c r="AU1" s="230"/>
      <c r="AV1" s="230"/>
      <c r="AW1" s="230"/>
      <c r="AX1" s="230"/>
      <c r="AY1" s="230"/>
      <c r="AZ1" s="230"/>
      <c r="BA1" s="230"/>
      <c r="BB1" s="230"/>
      <c r="BC1" s="230"/>
      <c r="BD1" s="230"/>
      <c r="BE1" s="230"/>
      <c r="BF1" s="230"/>
      <c r="BG1" s="230"/>
      <c r="BH1" s="230"/>
      <c r="BI1" s="230"/>
      <c r="BJ1" s="230"/>
      <c r="BK1" s="230"/>
      <c r="BL1" s="230"/>
      <c r="BM1" s="230"/>
      <c r="BN1" s="230"/>
      <c r="BO1" s="230"/>
      <c r="BP1" s="230"/>
      <c r="BQ1" s="230"/>
      <c r="BR1" s="230"/>
      <c r="BS1" s="230"/>
      <c r="BT1" s="230"/>
      <c r="BU1" s="230"/>
    </row>
    <row r="2" spans="1:73">
      <c r="A2" s="266" t="s">
        <v>266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7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230"/>
      <c r="AD2" s="230"/>
      <c r="AE2" s="230"/>
      <c r="AF2" s="230"/>
      <c r="AG2" s="230"/>
      <c r="AH2" s="230"/>
      <c r="AI2" s="230"/>
      <c r="AJ2" s="230"/>
      <c r="AK2" s="230"/>
      <c r="AL2" s="230"/>
      <c r="AM2" s="230"/>
      <c r="AN2" s="230"/>
      <c r="AO2" s="230"/>
      <c r="AP2" s="230"/>
      <c r="AQ2" s="230"/>
      <c r="AR2" s="230"/>
      <c r="AS2" s="230"/>
      <c r="AT2" s="230"/>
      <c r="AU2" s="230"/>
      <c r="AV2" s="230"/>
      <c r="AW2" s="230"/>
      <c r="AX2" s="230"/>
      <c r="AY2" s="230"/>
      <c r="AZ2" s="230"/>
      <c r="BA2" s="230"/>
      <c r="BB2" s="230"/>
      <c r="BC2" s="230"/>
      <c r="BD2" s="230"/>
      <c r="BE2" s="230"/>
      <c r="BF2" s="230"/>
      <c r="BG2" s="230"/>
      <c r="BH2" s="230"/>
      <c r="BI2" s="230"/>
      <c r="BJ2" s="230"/>
      <c r="BK2" s="230"/>
      <c r="BL2" s="230"/>
      <c r="BM2" s="230"/>
      <c r="BN2" s="230"/>
      <c r="BO2" s="230"/>
      <c r="BP2" s="230"/>
      <c r="BQ2" s="230"/>
      <c r="BR2" s="230"/>
      <c r="BS2" s="230"/>
      <c r="BT2" s="230"/>
      <c r="BU2" s="230"/>
    </row>
    <row r="3" spans="1:73">
      <c r="A3" s="231"/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67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30"/>
      <c r="Z3" s="230"/>
      <c r="AA3" s="230"/>
      <c r="AB3" s="230"/>
      <c r="AC3" s="230"/>
      <c r="AD3" s="230"/>
      <c r="AE3" s="230"/>
      <c r="AF3" s="230"/>
      <c r="AG3" s="230"/>
      <c r="AH3" s="230"/>
      <c r="AI3" s="230"/>
      <c r="AJ3" s="230"/>
      <c r="AK3" s="230"/>
      <c r="AL3" s="230"/>
      <c r="AM3" s="230"/>
      <c r="AN3" s="230"/>
      <c r="AO3" s="230"/>
      <c r="AP3" s="230"/>
      <c r="AQ3" s="230"/>
      <c r="AR3" s="230"/>
      <c r="AS3" s="230"/>
      <c r="AT3" s="230"/>
      <c r="AU3" s="230"/>
      <c r="AV3" s="230"/>
      <c r="AW3" s="230"/>
      <c r="AX3" s="230"/>
      <c r="AY3" s="230"/>
      <c r="AZ3" s="230"/>
      <c r="BA3" s="230"/>
      <c r="BB3" s="230"/>
      <c r="BC3" s="230"/>
      <c r="BD3" s="230"/>
      <c r="BE3" s="230"/>
      <c r="BF3" s="230"/>
      <c r="BG3" s="230"/>
      <c r="BH3" s="230"/>
      <c r="BI3" s="230"/>
      <c r="BJ3" s="230"/>
      <c r="BK3" s="230"/>
      <c r="BL3" s="230"/>
      <c r="BM3" s="230"/>
      <c r="BN3" s="230"/>
      <c r="BO3" s="230"/>
      <c r="BP3" s="230"/>
      <c r="BQ3" s="230"/>
      <c r="BR3" s="230"/>
      <c r="BS3" s="230"/>
      <c r="BT3" s="230"/>
      <c r="BU3" s="230"/>
    </row>
    <row r="4" spans="1:73">
      <c r="A4" s="229" t="s">
        <v>267</v>
      </c>
      <c r="B4" s="229"/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33"/>
      <c r="O4" s="230"/>
      <c r="P4" s="230"/>
      <c r="Q4" s="230"/>
      <c r="R4" s="230"/>
      <c r="S4" s="230"/>
      <c r="T4" s="230"/>
      <c r="U4" s="230"/>
      <c r="V4" s="230"/>
      <c r="W4" s="230"/>
      <c r="X4" s="230"/>
      <c r="Y4" s="230"/>
      <c r="Z4" s="230"/>
      <c r="AA4" s="230"/>
      <c r="AB4" s="230"/>
      <c r="AC4" s="230"/>
      <c r="AD4" s="230"/>
      <c r="AE4" s="230"/>
      <c r="AF4" s="230"/>
      <c r="AG4" s="230"/>
      <c r="AH4" s="230"/>
      <c r="AI4" s="230"/>
      <c r="AJ4" s="230"/>
      <c r="AK4" s="230"/>
      <c r="AL4" s="230"/>
      <c r="AM4" s="230"/>
      <c r="AN4" s="230"/>
      <c r="AO4" s="230"/>
      <c r="AP4" s="230"/>
      <c r="AQ4" s="230"/>
      <c r="AR4" s="230"/>
      <c r="AS4" s="230"/>
      <c r="AT4" s="230"/>
      <c r="AU4" s="230"/>
      <c r="AV4" s="230"/>
      <c r="AW4" s="230"/>
      <c r="AX4" s="230"/>
      <c r="AY4" s="230"/>
      <c r="AZ4" s="230"/>
      <c r="BA4" s="230"/>
      <c r="BB4" s="230"/>
      <c r="BC4" s="230"/>
      <c r="BD4" s="230"/>
      <c r="BE4" s="230"/>
      <c r="BF4" s="230"/>
      <c r="BG4" s="230"/>
      <c r="BH4" s="230"/>
      <c r="BI4" s="230"/>
      <c r="BJ4" s="230"/>
      <c r="BK4" s="230"/>
      <c r="BL4" s="230"/>
      <c r="BM4" s="230"/>
      <c r="BN4" s="230"/>
      <c r="BO4" s="230"/>
      <c r="BP4" s="230"/>
      <c r="BQ4" s="230"/>
      <c r="BR4" s="230"/>
      <c r="BS4" s="230"/>
      <c r="BT4" s="230"/>
      <c r="BU4" s="230"/>
    </row>
    <row r="5" spans="1:73">
      <c r="A5" s="234" t="s">
        <v>6</v>
      </c>
      <c r="B5" s="235">
        <v>43101</v>
      </c>
      <c r="C5" s="235">
        <f>EDATE(B5,1)</f>
        <v>43132</v>
      </c>
      <c r="D5" s="235">
        <f t="shared" ref="D5:M5" si="0">EDATE(C5,1)</f>
        <v>43160</v>
      </c>
      <c r="E5" s="235">
        <f t="shared" si="0"/>
        <v>43191</v>
      </c>
      <c r="F5" s="235">
        <f t="shared" si="0"/>
        <v>43221</v>
      </c>
      <c r="G5" s="235">
        <f t="shared" si="0"/>
        <v>43252</v>
      </c>
      <c r="H5" s="235">
        <f t="shared" si="0"/>
        <v>43282</v>
      </c>
      <c r="I5" s="235">
        <f t="shared" si="0"/>
        <v>43313</v>
      </c>
      <c r="J5" s="235">
        <f t="shared" si="0"/>
        <v>43344</v>
      </c>
      <c r="K5" s="235">
        <f t="shared" si="0"/>
        <v>43374</v>
      </c>
      <c r="L5" s="236">
        <f t="shared" si="0"/>
        <v>43405</v>
      </c>
      <c r="M5" s="236">
        <f t="shared" si="0"/>
        <v>43435</v>
      </c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237"/>
      <c r="AV5" s="237"/>
      <c r="AW5" s="237"/>
      <c r="AX5" s="237"/>
      <c r="AY5" s="237"/>
      <c r="AZ5" s="237"/>
      <c r="BA5" s="237"/>
      <c r="BB5" s="237"/>
      <c r="BC5" s="237"/>
      <c r="BD5" s="237"/>
      <c r="BE5" s="237"/>
      <c r="BF5" s="237"/>
      <c r="BG5" s="237"/>
      <c r="BH5" s="237"/>
      <c r="BI5" s="237"/>
      <c r="BJ5" s="237"/>
      <c r="BK5" s="237"/>
      <c r="BL5" s="237"/>
      <c r="BM5" s="237"/>
      <c r="BN5" s="237"/>
      <c r="BO5" s="237"/>
      <c r="BP5" s="237"/>
      <c r="BQ5" s="237"/>
      <c r="BR5" s="237"/>
      <c r="BS5" s="237"/>
      <c r="BT5" s="237"/>
      <c r="BU5" s="237"/>
    </row>
    <row r="6" spans="1:73">
      <c r="A6" s="233">
        <v>16</v>
      </c>
      <c r="B6" s="238">
        <v>914</v>
      </c>
      <c r="C6" s="238">
        <v>814</v>
      </c>
      <c r="D6" s="238">
        <v>733</v>
      </c>
      <c r="E6" s="238">
        <v>764</v>
      </c>
      <c r="F6" s="238">
        <v>666</v>
      </c>
      <c r="G6" s="238">
        <v>857</v>
      </c>
      <c r="H6" s="238">
        <v>1100</v>
      </c>
      <c r="I6" s="238">
        <v>908</v>
      </c>
      <c r="J6" s="238">
        <v>884</v>
      </c>
      <c r="K6" s="238">
        <v>673</v>
      </c>
      <c r="L6" s="239">
        <v>690</v>
      </c>
      <c r="M6" s="239">
        <v>845</v>
      </c>
      <c r="N6" s="238"/>
      <c r="O6" s="238"/>
      <c r="P6" s="238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8"/>
      <c r="AE6" s="238"/>
      <c r="AF6" s="238"/>
      <c r="AG6" s="238"/>
      <c r="AH6" s="238"/>
      <c r="AI6" s="238"/>
      <c r="AJ6" s="238"/>
      <c r="AK6" s="238"/>
      <c r="AL6" s="238"/>
      <c r="AM6" s="238"/>
      <c r="AN6" s="238"/>
      <c r="AO6" s="238"/>
      <c r="AP6" s="238"/>
      <c r="AQ6" s="238"/>
      <c r="AR6" s="238"/>
      <c r="AS6" s="238"/>
      <c r="AT6" s="238"/>
      <c r="AU6" s="238"/>
      <c r="AV6" s="238"/>
      <c r="AW6" s="238"/>
      <c r="AX6" s="238"/>
      <c r="AY6" s="238"/>
      <c r="AZ6" s="238"/>
      <c r="BA6" s="238"/>
      <c r="BB6" s="238"/>
      <c r="BC6" s="238"/>
      <c r="BD6" s="238"/>
      <c r="BE6" s="238"/>
      <c r="BF6" s="238"/>
      <c r="BG6" s="238"/>
      <c r="BH6" s="238"/>
      <c r="BI6" s="238"/>
      <c r="BJ6" s="238"/>
      <c r="BK6" s="238"/>
      <c r="BL6" s="238"/>
      <c r="BM6" s="238"/>
      <c r="BN6" s="238"/>
      <c r="BO6" s="238"/>
      <c r="BP6" s="238"/>
      <c r="BQ6" s="238"/>
      <c r="BR6" s="238"/>
      <c r="BS6" s="238"/>
      <c r="BT6" s="238"/>
      <c r="BU6" s="238"/>
    </row>
    <row r="7" spans="1:73">
      <c r="A7" s="228">
        <v>23</v>
      </c>
      <c r="B7" s="238">
        <v>94794288</v>
      </c>
      <c r="C7" s="238">
        <v>80861981</v>
      </c>
      <c r="D7" s="238">
        <v>71960741</v>
      </c>
      <c r="E7" s="238">
        <v>51730410</v>
      </c>
      <c r="F7" s="238">
        <v>30795167</v>
      </c>
      <c r="G7" s="238">
        <v>20541278</v>
      </c>
      <c r="H7" s="238">
        <v>14740047</v>
      </c>
      <c r="I7" s="238">
        <v>14018827</v>
      </c>
      <c r="J7" s="238">
        <v>19573676</v>
      </c>
      <c r="K7" s="238">
        <v>44661657</v>
      </c>
      <c r="L7" s="239">
        <v>79244239</v>
      </c>
      <c r="M7" s="239">
        <v>102502101</v>
      </c>
      <c r="N7" s="238"/>
      <c r="O7" s="238"/>
      <c r="P7" s="238"/>
      <c r="Q7" s="238"/>
      <c r="R7" s="238"/>
      <c r="S7" s="238"/>
      <c r="T7" s="238"/>
      <c r="U7" s="238"/>
      <c r="V7" s="238"/>
      <c r="W7" s="238"/>
      <c r="X7" s="238"/>
      <c r="Y7" s="238"/>
      <c r="Z7" s="238"/>
      <c r="AA7" s="238"/>
      <c r="AB7" s="238"/>
      <c r="AC7" s="238"/>
      <c r="AD7" s="238"/>
      <c r="AE7" s="238"/>
      <c r="AF7" s="238"/>
      <c r="AG7" s="238"/>
      <c r="AH7" s="238"/>
      <c r="AI7" s="238"/>
      <c r="AJ7" s="238"/>
      <c r="AK7" s="238"/>
      <c r="AL7" s="238"/>
      <c r="AM7" s="238"/>
      <c r="AN7" s="238"/>
      <c r="AO7" s="238"/>
      <c r="AP7" s="238"/>
      <c r="AQ7" s="238"/>
      <c r="AR7" s="238"/>
      <c r="AS7" s="238"/>
      <c r="AT7" s="238"/>
      <c r="AU7" s="238"/>
      <c r="AV7" s="238"/>
      <c r="AW7" s="238"/>
      <c r="AX7" s="238"/>
      <c r="AY7" s="238"/>
      <c r="AZ7" s="238"/>
      <c r="BA7" s="238"/>
      <c r="BB7" s="238"/>
      <c r="BC7" s="238"/>
      <c r="BD7" s="238"/>
      <c r="BE7" s="238"/>
      <c r="BF7" s="238"/>
      <c r="BG7" s="238"/>
      <c r="BH7" s="238"/>
      <c r="BI7" s="238"/>
      <c r="BJ7" s="238"/>
      <c r="BK7" s="238"/>
      <c r="BL7" s="238"/>
      <c r="BM7" s="238"/>
      <c r="BN7" s="238"/>
      <c r="BO7" s="238"/>
      <c r="BP7" s="238"/>
      <c r="BQ7" s="238"/>
      <c r="BR7" s="238"/>
      <c r="BS7" s="238"/>
      <c r="BT7" s="238"/>
      <c r="BU7" s="238"/>
    </row>
    <row r="8" spans="1:73">
      <c r="A8" s="228">
        <v>31</v>
      </c>
      <c r="B8" s="238">
        <v>32835446</v>
      </c>
      <c r="C8" s="238">
        <v>28955204</v>
      </c>
      <c r="D8" s="238">
        <v>26252552</v>
      </c>
      <c r="E8" s="238">
        <v>19565722</v>
      </c>
      <c r="F8" s="238">
        <v>13040598</v>
      </c>
      <c r="G8" s="238">
        <v>9558253</v>
      </c>
      <c r="H8" s="238">
        <v>7947534</v>
      </c>
      <c r="I8" s="238">
        <v>8190827</v>
      </c>
      <c r="J8" s="238">
        <v>9433662</v>
      </c>
      <c r="K8" s="238">
        <v>16751994</v>
      </c>
      <c r="L8" s="239">
        <v>27413893</v>
      </c>
      <c r="M8" s="239">
        <v>35450290</v>
      </c>
      <c r="N8" s="238"/>
      <c r="O8" s="238"/>
      <c r="P8" s="238"/>
      <c r="Q8" s="238"/>
      <c r="R8" s="238"/>
      <c r="S8" s="238"/>
      <c r="T8" s="238"/>
      <c r="U8" s="238"/>
      <c r="V8" s="238"/>
      <c r="W8" s="238"/>
      <c r="X8" s="238"/>
      <c r="Y8" s="238"/>
      <c r="Z8" s="238"/>
      <c r="AA8" s="238"/>
      <c r="AB8" s="238"/>
      <c r="AC8" s="238"/>
      <c r="AD8" s="238"/>
      <c r="AE8" s="238"/>
      <c r="AF8" s="238"/>
      <c r="AG8" s="238"/>
      <c r="AH8" s="238"/>
      <c r="AI8" s="238"/>
      <c r="AJ8" s="238"/>
      <c r="AK8" s="238"/>
      <c r="AL8" s="238"/>
      <c r="AM8" s="238"/>
      <c r="AN8" s="238"/>
      <c r="AO8" s="238"/>
      <c r="AP8" s="238"/>
      <c r="AQ8" s="238"/>
      <c r="AR8" s="238"/>
      <c r="AS8" s="238"/>
      <c r="AT8" s="238"/>
      <c r="AU8" s="238"/>
      <c r="AV8" s="238"/>
      <c r="AW8" s="238"/>
      <c r="AX8" s="238"/>
      <c r="AY8" s="238"/>
      <c r="AZ8" s="238"/>
      <c r="BA8" s="238"/>
      <c r="BB8" s="238"/>
      <c r="BC8" s="238"/>
      <c r="BD8" s="238"/>
      <c r="BE8" s="238"/>
      <c r="BF8" s="238"/>
      <c r="BG8" s="238"/>
      <c r="BH8" s="238"/>
      <c r="BI8" s="238"/>
      <c r="BJ8" s="238"/>
      <c r="BK8" s="238"/>
      <c r="BL8" s="238"/>
      <c r="BM8" s="238"/>
      <c r="BN8" s="238"/>
      <c r="BO8" s="238"/>
      <c r="BP8" s="238"/>
      <c r="BQ8" s="238"/>
      <c r="BR8" s="238"/>
      <c r="BS8" s="238"/>
      <c r="BT8" s="238"/>
      <c r="BU8" s="238"/>
    </row>
    <row r="9" spans="1:73">
      <c r="A9" s="228" t="s">
        <v>247</v>
      </c>
      <c r="B9" s="238">
        <v>1219</v>
      </c>
      <c r="C9" s="238">
        <v>3277</v>
      </c>
      <c r="D9" s="238">
        <v>1891</v>
      </c>
      <c r="E9" s="238">
        <v>1129</v>
      </c>
      <c r="F9" s="238">
        <v>1150</v>
      </c>
      <c r="G9" s="238">
        <v>1011</v>
      </c>
      <c r="H9" s="238">
        <v>1019</v>
      </c>
      <c r="I9" s="238">
        <v>1289</v>
      </c>
      <c r="J9" s="238">
        <v>1589</v>
      </c>
      <c r="K9" s="238">
        <v>2574</v>
      </c>
      <c r="L9" s="239">
        <v>3003</v>
      </c>
      <c r="M9" s="239">
        <v>4417</v>
      </c>
      <c r="N9" s="238"/>
      <c r="O9" s="238"/>
      <c r="P9" s="238"/>
      <c r="Q9" s="238"/>
      <c r="R9" s="238"/>
      <c r="S9" s="238"/>
      <c r="T9" s="238"/>
      <c r="U9" s="238"/>
      <c r="V9" s="238"/>
      <c r="W9" s="238"/>
      <c r="X9" s="238"/>
      <c r="Y9" s="238"/>
      <c r="Z9" s="238"/>
      <c r="AA9" s="238"/>
      <c r="AB9" s="238"/>
      <c r="AC9" s="238"/>
      <c r="AD9" s="238"/>
      <c r="AE9" s="238"/>
      <c r="AF9" s="238"/>
      <c r="AG9" s="238"/>
      <c r="AH9" s="238"/>
      <c r="AI9" s="238"/>
      <c r="AJ9" s="238"/>
      <c r="AK9" s="238"/>
      <c r="AL9" s="238"/>
      <c r="AM9" s="238"/>
      <c r="AN9" s="238"/>
      <c r="AO9" s="238"/>
      <c r="AP9" s="238"/>
      <c r="AQ9" s="238"/>
      <c r="AR9" s="238"/>
      <c r="AS9" s="238"/>
      <c r="AT9" s="238"/>
      <c r="AU9" s="238"/>
      <c r="AV9" s="238"/>
      <c r="AW9" s="238"/>
      <c r="AX9" s="238"/>
      <c r="AY9" s="238"/>
      <c r="AZ9" s="238"/>
      <c r="BA9" s="238"/>
      <c r="BB9" s="238"/>
      <c r="BC9" s="238"/>
      <c r="BD9" s="238"/>
      <c r="BE9" s="238"/>
      <c r="BF9" s="238"/>
      <c r="BG9" s="238"/>
      <c r="BH9" s="238"/>
      <c r="BI9" s="238"/>
      <c r="BJ9" s="238"/>
      <c r="BK9" s="238"/>
      <c r="BL9" s="238"/>
      <c r="BM9" s="238"/>
      <c r="BN9" s="238"/>
      <c r="BO9" s="238"/>
      <c r="BP9" s="238"/>
      <c r="BQ9" s="238"/>
      <c r="BR9" s="238"/>
      <c r="BS9" s="238"/>
      <c r="BT9" s="238"/>
      <c r="BU9" s="238"/>
    </row>
    <row r="10" spans="1:73">
      <c r="A10" s="228">
        <v>41</v>
      </c>
      <c r="B10" s="238">
        <v>8460959</v>
      </c>
      <c r="C10" s="238">
        <v>6677549</v>
      </c>
      <c r="D10" s="238">
        <v>6865576</v>
      </c>
      <c r="E10" s="238">
        <v>5980995</v>
      </c>
      <c r="F10" s="238">
        <v>4924159</v>
      </c>
      <c r="G10" s="238">
        <v>4028422</v>
      </c>
      <c r="H10" s="238">
        <v>3025635</v>
      </c>
      <c r="I10" s="238">
        <v>2941052</v>
      </c>
      <c r="J10" s="238">
        <v>3833853</v>
      </c>
      <c r="K10" s="238">
        <v>5735896</v>
      </c>
      <c r="L10" s="239">
        <v>7054105</v>
      </c>
      <c r="M10" s="239">
        <v>8110891</v>
      </c>
      <c r="N10" s="238"/>
      <c r="O10" s="238"/>
      <c r="P10" s="238"/>
      <c r="Q10" s="238"/>
      <c r="R10" s="238"/>
      <c r="S10" s="238"/>
      <c r="T10" s="238"/>
      <c r="U10" s="238"/>
      <c r="V10" s="238"/>
      <c r="W10" s="238"/>
      <c r="X10" s="238"/>
      <c r="Y10" s="238"/>
      <c r="Z10" s="238"/>
      <c r="AA10" s="238"/>
      <c r="AB10" s="238"/>
      <c r="AC10" s="238"/>
      <c r="AD10" s="238"/>
      <c r="AE10" s="238"/>
      <c r="AF10" s="238"/>
      <c r="AG10" s="238"/>
      <c r="AH10" s="238"/>
      <c r="AI10" s="238"/>
      <c r="AJ10" s="238"/>
      <c r="AK10" s="238"/>
      <c r="AL10" s="238"/>
      <c r="AM10" s="238"/>
      <c r="AN10" s="238"/>
      <c r="AO10" s="238"/>
      <c r="AP10" s="238"/>
      <c r="AQ10" s="238"/>
      <c r="AR10" s="238"/>
      <c r="AS10" s="238"/>
      <c r="AT10" s="238"/>
      <c r="AU10" s="238"/>
      <c r="AV10" s="238"/>
      <c r="AW10" s="238"/>
      <c r="AX10" s="238"/>
      <c r="AY10" s="238"/>
      <c r="AZ10" s="238"/>
      <c r="BA10" s="238"/>
      <c r="BB10" s="238"/>
      <c r="BC10" s="238"/>
      <c r="BD10" s="238"/>
      <c r="BE10" s="238"/>
      <c r="BF10" s="238"/>
      <c r="BG10" s="238"/>
      <c r="BH10" s="238"/>
      <c r="BI10" s="238"/>
      <c r="BJ10" s="238"/>
      <c r="BK10" s="238"/>
      <c r="BL10" s="238"/>
      <c r="BM10" s="238"/>
      <c r="BN10" s="238"/>
      <c r="BO10" s="238"/>
      <c r="BP10" s="238"/>
      <c r="BQ10" s="238"/>
      <c r="BR10" s="238"/>
      <c r="BS10" s="238"/>
      <c r="BT10" s="238"/>
      <c r="BU10" s="238"/>
    </row>
    <row r="11" spans="1:73">
      <c r="A11" s="228" t="s">
        <v>249</v>
      </c>
      <c r="B11" s="238">
        <v>2257612</v>
      </c>
      <c r="C11" s="238">
        <v>1780203</v>
      </c>
      <c r="D11" s="238">
        <v>2226898</v>
      </c>
      <c r="E11" s="238">
        <v>1770652</v>
      </c>
      <c r="F11" s="238">
        <v>1862258</v>
      </c>
      <c r="G11" s="238">
        <v>1851291</v>
      </c>
      <c r="H11" s="238">
        <v>1538053</v>
      </c>
      <c r="I11" s="238">
        <v>1800594</v>
      </c>
      <c r="J11" s="238">
        <v>1661303</v>
      </c>
      <c r="K11" s="238">
        <v>1762464</v>
      </c>
      <c r="L11" s="239">
        <v>1893621</v>
      </c>
      <c r="M11" s="239">
        <v>2127021</v>
      </c>
      <c r="N11" s="238"/>
      <c r="O11" s="238"/>
      <c r="P11" s="238"/>
      <c r="Q11" s="238"/>
      <c r="R11" s="238"/>
      <c r="S11" s="238"/>
      <c r="T11" s="238"/>
      <c r="U11" s="238"/>
      <c r="V11" s="238"/>
      <c r="W11" s="238"/>
      <c r="X11" s="238"/>
      <c r="Y11" s="238"/>
      <c r="Z11" s="238"/>
      <c r="AA11" s="238"/>
      <c r="AB11" s="238"/>
      <c r="AC11" s="238"/>
      <c r="AD11" s="238"/>
      <c r="AE11" s="238"/>
      <c r="AF11" s="238"/>
      <c r="AG11" s="238"/>
      <c r="AH11" s="238"/>
      <c r="AI11" s="238"/>
      <c r="AJ11" s="238"/>
      <c r="AK11" s="238"/>
      <c r="AL11" s="238"/>
      <c r="AM11" s="238"/>
      <c r="AN11" s="238"/>
      <c r="AO11" s="238"/>
      <c r="AP11" s="238"/>
      <c r="AQ11" s="238"/>
      <c r="AR11" s="238"/>
      <c r="AS11" s="238"/>
      <c r="AT11" s="238"/>
      <c r="AU11" s="238"/>
      <c r="AV11" s="238"/>
      <c r="AW11" s="238"/>
      <c r="AX11" s="238"/>
      <c r="AY11" s="238"/>
      <c r="AZ11" s="238"/>
      <c r="BA11" s="238"/>
      <c r="BB11" s="238"/>
      <c r="BC11" s="238"/>
      <c r="BD11" s="238"/>
      <c r="BE11" s="238"/>
      <c r="BF11" s="238"/>
      <c r="BG11" s="238"/>
      <c r="BH11" s="238"/>
      <c r="BI11" s="238"/>
      <c r="BJ11" s="238"/>
      <c r="BK11" s="238"/>
      <c r="BL11" s="238"/>
      <c r="BM11" s="238"/>
      <c r="BN11" s="238"/>
      <c r="BO11" s="238"/>
      <c r="BP11" s="238"/>
      <c r="BQ11" s="238"/>
      <c r="BR11" s="238"/>
      <c r="BS11" s="238"/>
      <c r="BT11" s="238"/>
      <c r="BU11" s="238"/>
    </row>
    <row r="12" spans="1:73">
      <c r="A12" s="228">
        <v>53</v>
      </c>
      <c r="B12" s="238">
        <v>66</v>
      </c>
      <c r="C12" s="238">
        <v>0</v>
      </c>
      <c r="D12" s="238">
        <v>0</v>
      </c>
      <c r="E12" s="238">
        <v>0</v>
      </c>
      <c r="F12" s="238">
        <v>0</v>
      </c>
      <c r="G12" s="238">
        <v>0</v>
      </c>
      <c r="H12" s="238">
        <v>0</v>
      </c>
      <c r="I12" s="238">
        <v>0</v>
      </c>
      <c r="J12" s="238">
        <v>0</v>
      </c>
      <c r="K12" s="238">
        <v>0</v>
      </c>
      <c r="L12" s="239">
        <v>0</v>
      </c>
      <c r="M12" s="239">
        <v>0</v>
      </c>
      <c r="N12" s="238"/>
      <c r="O12" s="238"/>
      <c r="P12" s="238"/>
      <c r="Q12" s="238"/>
      <c r="R12" s="238"/>
      <c r="S12" s="238"/>
      <c r="T12" s="238"/>
      <c r="U12" s="238"/>
      <c r="V12" s="238"/>
      <c r="W12" s="238"/>
      <c r="X12" s="238"/>
      <c r="Y12" s="238"/>
      <c r="Z12" s="238"/>
      <c r="AA12" s="238"/>
      <c r="AB12" s="238"/>
      <c r="AC12" s="238"/>
      <c r="AD12" s="238"/>
      <c r="AE12" s="238"/>
      <c r="AF12" s="238"/>
      <c r="AG12" s="238"/>
      <c r="AH12" s="238"/>
      <c r="AI12" s="238"/>
      <c r="AJ12" s="238"/>
      <c r="AK12" s="238"/>
      <c r="AL12" s="238"/>
      <c r="AM12" s="238"/>
      <c r="AN12" s="238"/>
      <c r="AO12" s="238"/>
      <c r="AP12" s="238"/>
      <c r="AQ12" s="238"/>
      <c r="AR12" s="238"/>
      <c r="AS12" s="238"/>
      <c r="AT12" s="238"/>
      <c r="AU12" s="238"/>
      <c r="AV12" s="238"/>
      <c r="AW12" s="238"/>
      <c r="AX12" s="238"/>
      <c r="AY12" s="238"/>
      <c r="AZ12" s="238"/>
      <c r="BA12" s="238"/>
      <c r="BB12" s="238"/>
      <c r="BC12" s="238"/>
      <c r="BD12" s="238"/>
      <c r="BE12" s="238"/>
      <c r="BF12" s="238"/>
      <c r="BG12" s="238"/>
      <c r="BH12" s="238"/>
      <c r="BI12" s="238"/>
      <c r="BJ12" s="238"/>
      <c r="BK12" s="238"/>
      <c r="BL12" s="238"/>
      <c r="BM12" s="238"/>
      <c r="BN12" s="238"/>
      <c r="BO12" s="238"/>
      <c r="BP12" s="238"/>
      <c r="BQ12" s="238"/>
      <c r="BR12" s="238"/>
      <c r="BS12" s="238"/>
      <c r="BT12" s="238"/>
      <c r="BU12" s="238"/>
    </row>
    <row r="13" spans="1:73">
      <c r="A13" s="228">
        <v>85</v>
      </c>
      <c r="B13" s="238">
        <v>3049076</v>
      </c>
      <c r="C13" s="238">
        <v>967713</v>
      </c>
      <c r="D13" s="238">
        <v>1516251</v>
      </c>
      <c r="E13" s="238">
        <v>1609644</v>
      </c>
      <c r="F13" s="238">
        <v>845519</v>
      </c>
      <c r="G13" s="238">
        <v>899693</v>
      </c>
      <c r="H13" s="238">
        <v>449098</v>
      </c>
      <c r="I13" s="238">
        <v>766466</v>
      </c>
      <c r="J13" s="238">
        <v>1011805</v>
      </c>
      <c r="K13" s="238">
        <v>1803581</v>
      </c>
      <c r="L13" s="239">
        <v>1712897</v>
      </c>
      <c r="M13" s="239">
        <v>1440898</v>
      </c>
      <c r="N13" s="238"/>
      <c r="O13" s="238"/>
      <c r="P13" s="238"/>
      <c r="Q13" s="238"/>
      <c r="R13" s="238"/>
      <c r="S13" s="238"/>
      <c r="T13" s="238"/>
      <c r="U13" s="238"/>
      <c r="V13" s="238"/>
      <c r="W13" s="238"/>
      <c r="X13" s="238"/>
      <c r="Y13" s="238"/>
      <c r="Z13" s="238"/>
      <c r="AA13" s="238"/>
      <c r="AB13" s="238"/>
      <c r="AC13" s="238"/>
      <c r="AD13" s="238"/>
      <c r="AE13" s="238"/>
      <c r="AF13" s="238"/>
      <c r="AG13" s="238"/>
      <c r="AH13" s="238"/>
      <c r="AI13" s="238"/>
      <c r="AJ13" s="238"/>
      <c r="AK13" s="238"/>
      <c r="AL13" s="238"/>
      <c r="AM13" s="238"/>
      <c r="AN13" s="238"/>
      <c r="AO13" s="238"/>
      <c r="AP13" s="238"/>
      <c r="AQ13" s="238"/>
      <c r="AR13" s="238"/>
      <c r="AS13" s="238"/>
      <c r="AT13" s="238"/>
      <c r="AU13" s="238"/>
      <c r="AV13" s="238"/>
      <c r="AW13" s="238"/>
      <c r="AX13" s="238"/>
      <c r="AY13" s="238"/>
      <c r="AZ13" s="238"/>
      <c r="BA13" s="238"/>
      <c r="BB13" s="238"/>
      <c r="BC13" s="238"/>
      <c r="BD13" s="238"/>
      <c r="BE13" s="238"/>
      <c r="BF13" s="238"/>
      <c r="BG13" s="238"/>
      <c r="BH13" s="238"/>
      <c r="BI13" s="238"/>
      <c r="BJ13" s="238"/>
      <c r="BK13" s="238"/>
      <c r="BL13" s="238"/>
      <c r="BM13" s="238"/>
      <c r="BN13" s="238"/>
      <c r="BO13" s="238"/>
      <c r="BP13" s="238"/>
      <c r="BQ13" s="238"/>
      <c r="BR13" s="238"/>
      <c r="BS13" s="238"/>
      <c r="BT13" s="238"/>
      <c r="BU13" s="238"/>
    </row>
    <row r="14" spans="1:73">
      <c r="A14" s="228" t="s">
        <v>251</v>
      </c>
      <c r="B14" s="238">
        <v>7650172</v>
      </c>
      <c r="C14" s="238">
        <v>5576542</v>
      </c>
      <c r="D14" s="238">
        <v>7923165</v>
      </c>
      <c r="E14" s="238">
        <v>8011306</v>
      </c>
      <c r="F14" s="238">
        <v>6411180</v>
      </c>
      <c r="G14" s="238">
        <v>6420182</v>
      </c>
      <c r="H14" s="238">
        <v>6017889</v>
      </c>
      <c r="I14" s="238">
        <v>6569323</v>
      </c>
      <c r="J14" s="238">
        <v>6305314</v>
      </c>
      <c r="K14" s="238">
        <v>6352727</v>
      </c>
      <c r="L14" s="239">
        <v>6790872</v>
      </c>
      <c r="M14" s="239">
        <v>5971138</v>
      </c>
      <c r="N14" s="238"/>
      <c r="O14" s="238"/>
      <c r="P14" s="238"/>
      <c r="Q14" s="238"/>
      <c r="R14" s="238"/>
      <c r="S14" s="238"/>
      <c r="T14" s="238"/>
      <c r="U14" s="238"/>
      <c r="V14" s="238"/>
      <c r="W14" s="238"/>
      <c r="X14" s="238"/>
      <c r="Y14" s="238"/>
      <c r="Z14" s="238"/>
      <c r="AA14" s="238"/>
      <c r="AB14" s="238"/>
      <c r="AC14" s="238"/>
      <c r="AD14" s="238"/>
      <c r="AE14" s="238"/>
      <c r="AF14" s="238"/>
      <c r="AG14" s="238"/>
      <c r="AH14" s="238"/>
      <c r="AI14" s="238"/>
      <c r="AJ14" s="238"/>
      <c r="AK14" s="238"/>
      <c r="AL14" s="238"/>
      <c r="AM14" s="238"/>
      <c r="AN14" s="238"/>
      <c r="AO14" s="238"/>
      <c r="AP14" s="238"/>
      <c r="AQ14" s="238"/>
      <c r="AR14" s="238"/>
      <c r="AS14" s="238"/>
      <c r="AT14" s="238"/>
      <c r="AU14" s="238"/>
      <c r="AV14" s="238"/>
      <c r="AW14" s="238"/>
      <c r="AX14" s="238"/>
      <c r="AY14" s="238"/>
      <c r="AZ14" s="238"/>
      <c r="BA14" s="238"/>
      <c r="BB14" s="238"/>
      <c r="BC14" s="238"/>
      <c r="BD14" s="238"/>
      <c r="BE14" s="238"/>
      <c r="BF14" s="238"/>
      <c r="BG14" s="238"/>
      <c r="BH14" s="238"/>
      <c r="BI14" s="238"/>
      <c r="BJ14" s="238"/>
      <c r="BK14" s="238"/>
      <c r="BL14" s="238"/>
      <c r="BM14" s="238"/>
      <c r="BN14" s="238"/>
      <c r="BO14" s="238"/>
      <c r="BP14" s="238"/>
      <c r="BQ14" s="238"/>
      <c r="BR14" s="238"/>
      <c r="BS14" s="238"/>
      <c r="BT14" s="238"/>
      <c r="BU14" s="238"/>
    </row>
    <row r="15" spans="1:73">
      <c r="A15" s="228">
        <v>86</v>
      </c>
      <c r="B15" s="238">
        <v>1499668</v>
      </c>
      <c r="C15" s="238">
        <v>1497434</v>
      </c>
      <c r="D15" s="238">
        <v>955494</v>
      </c>
      <c r="E15" s="238">
        <v>1019643</v>
      </c>
      <c r="F15" s="238">
        <v>703001</v>
      </c>
      <c r="G15" s="238">
        <v>353631</v>
      </c>
      <c r="H15" s="238">
        <v>283079</v>
      </c>
      <c r="I15" s="238">
        <v>322297</v>
      </c>
      <c r="J15" s="238">
        <v>471342</v>
      </c>
      <c r="K15" s="238">
        <v>882283</v>
      </c>
      <c r="L15" s="239">
        <v>826457</v>
      </c>
      <c r="M15" s="239">
        <v>1022260</v>
      </c>
      <c r="N15" s="238"/>
      <c r="O15" s="238"/>
      <c r="P15" s="238"/>
      <c r="Q15" s="238"/>
      <c r="R15" s="238"/>
      <c r="S15" s="238"/>
      <c r="T15" s="238"/>
      <c r="U15" s="238"/>
      <c r="V15" s="238"/>
      <c r="W15" s="238"/>
      <c r="X15" s="238"/>
      <c r="Y15" s="238"/>
      <c r="Z15" s="238"/>
      <c r="AA15" s="238"/>
      <c r="AB15" s="238"/>
      <c r="AC15" s="238"/>
      <c r="AD15" s="238"/>
      <c r="AE15" s="238"/>
      <c r="AF15" s="238"/>
      <c r="AG15" s="238"/>
      <c r="AH15" s="238"/>
      <c r="AI15" s="238"/>
      <c r="AJ15" s="238"/>
      <c r="AK15" s="238"/>
      <c r="AL15" s="238"/>
      <c r="AM15" s="238"/>
      <c r="AN15" s="238"/>
      <c r="AO15" s="238"/>
      <c r="AP15" s="238"/>
      <c r="AQ15" s="238"/>
      <c r="AR15" s="238"/>
      <c r="AS15" s="238"/>
      <c r="AT15" s="238"/>
      <c r="AU15" s="238"/>
      <c r="AV15" s="238"/>
      <c r="AW15" s="238"/>
      <c r="AX15" s="238"/>
      <c r="AY15" s="238"/>
      <c r="AZ15" s="238"/>
      <c r="BA15" s="238"/>
      <c r="BB15" s="238"/>
      <c r="BC15" s="238"/>
      <c r="BD15" s="238"/>
      <c r="BE15" s="238"/>
      <c r="BF15" s="238"/>
      <c r="BG15" s="238"/>
      <c r="BH15" s="238"/>
      <c r="BI15" s="238"/>
      <c r="BJ15" s="238"/>
      <c r="BK15" s="238"/>
      <c r="BL15" s="238"/>
      <c r="BM15" s="238"/>
      <c r="BN15" s="238"/>
      <c r="BO15" s="238"/>
      <c r="BP15" s="238"/>
      <c r="BQ15" s="238"/>
      <c r="BR15" s="238"/>
      <c r="BS15" s="238"/>
      <c r="BT15" s="238"/>
      <c r="BU15" s="238"/>
    </row>
    <row r="16" spans="1:73">
      <c r="A16" s="228" t="s">
        <v>253</v>
      </c>
      <c r="B16" s="238">
        <v>84436</v>
      </c>
      <c r="C16" s="238">
        <v>53681</v>
      </c>
      <c r="D16" s="238">
        <v>34150</v>
      </c>
      <c r="E16" s="238">
        <v>-4371</v>
      </c>
      <c r="F16" s="238">
        <v>12379</v>
      </c>
      <c r="G16" s="238">
        <v>18587</v>
      </c>
      <c r="H16" s="238">
        <v>10745</v>
      </c>
      <c r="I16" s="238">
        <v>9925</v>
      </c>
      <c r="J16" s="238">
        <v>3359</v>
      </c>
      <c r="K16" s="238">
        <v>14134</v>
      </c>
      <c r="L16" s="239">
        <v>38041</v>
      </c>
      <c r="M16" s="239">
        <v>27853</v>
      </c>
      <c r="N16" s="238"/>
      <c r="O16" s="238"/>
      <c r="P16" s="238"/>
      <c r="Q16" s="238"/>
      <c r="R16" s="238"/>
      <c r="S16" s="238"/>
      <c r="T16" s="238"/>
      <c r="U16" s="238"/>
      <c r="V16" s="238"/>
      <c r="W16" s="238"/>
      <c r="X16" s="238"/>
      <c r="Y16" s="238"/>
      <c r="Z16" s="238"/>
      <c r="AA16" s="238"/>
      <c r="AB16" s="238"/>
      <c r="AC16" s="238"/>
      <c r="AD16" s="238"/>
      <c r="AE16" s="238"/>
      <c r="AF16" s="238"/>
      <c r="AG16" s="238"/>
      <c r="AH16" s="238"/>
      <c r="AI16" s="238"/>
      <c r="AJ16" s="238"/>
      <c r="AK16" s="238"/>
      <c r="AL16" s="238"/>
      <c r="AM16" s="238"/>
      <c r="AN16" s="238"/>
      <c r="AO16" s="238"/>
      <c r="AP16" s="238"/>
      <c r="AQ16" s="238"/>
      <c r="AR16" s="238"/>
      <c r="AS16" s="238"/>
      <c r="AT16" s="238"/>
      <c r="AU16" s="238"/>
      <c r="AV16" s="238"/>
      <c r="AW16" s="238"/>
      <c r="AX16" s="238"/>
      <c r="AY16" s="238"/>
      <c r="AZ16" s="238"/>
      <c r="BA16" s="238"/>
      <c r="BB16" s="238"/>
      <c r="BC16" s="238"/>
      <c r="BD16" s="238"/>
      <c r="BE16" s="238"/>
      <c r="BF16" s="238"/>
      <c r="BG16" s="238"/>
      <c r="BH16" s="238"/>
      <c r="BI16" s="238"/>
      <c r="BJ16" s="238"/>
      <c r="BK16" s="238"/>
      <c r="BL16" s="238"/>
      <c r="BM16" s="238"/>
      <c r="BN16" s="238"/>
      <c r="BO16" s="238"/>
      <c r="BP16" s="238"/>
      <c r="BQ16" s="238"/>
      <c r="BR16" s="238"/>
      <c r="BS16" s="238"/>
      <c r="BT16" s="238"/>
      <c r="BU16" s="238"/>
    </row>
    <row r="17" spans="1:73">
      <c r="A17" s="228">
        <v>87</v>
      </c>
      <c r="B17" s="238">
        <v>1222214</v>
      </c>
      <c r="C17" s="238">
        <v>2833216</v>
      </c>
      <c r="D17" s="238">
        <v>2655502</v>
      </c>
      <c r="E17" s="238">
        <v>1521273</v>
      </c>
      <c r="F17" s="238">
        <v>1781536</v>
      </c>
      <c r="G17" s="238">
        <v>1305090</v>
      </c>
      <c r="H17" s="238">
        <v>1495791</v>
      </c>
      <c r="I17" s="238">
        <v>1053082</v>
      </c>
      <c r="J17" s="238">
        <v>1080113</v>
      </c>
      <c r="K17" s="238">
        <v>1503443</v>
      </c>
      <c r="L17" s="239">
        <v>2297785</v>
      </c>
      <c r="M17" s="239">
        <v>3347354</v>
      </c>
      <c r="N17" s="238"/>
      <c r="O17" s="238"/>
      <c r="P17" s="238"/>
      <c r="Q17" s="238"/>
      <c r="R17" s="238"/>
      <c r="S17" s="238"/>
      <c r="T17" s="238"/>
      <c r="U17" s="238"/>
      <c r="V17" s="238"/>
      <c r="W17" s="238"/>
      <c r="X17" s="238"/>
      <c r="Y17" s="238"/>
      <c r="Z17" s="238"/>
      <c r="AA17" s="238"/>
      <c r="AB17" s="238"/>
      <c r="AC17" s="238"/>
      <c r="AD17" s="238"/>
      <c r="AE17" s="238"/>
      <c r="AF17" s="238"/>
      <c r="AG17" s="238"/>
      <c r="AH17" s="238"/>
      <c r="AI17" s="238"/>
      <c r="AJ17" s="238"/>
      <c r="AK17" s="238"/>
      <c r="AL17" s="238"/>
      <c r="AM17" s="238"/>
      <c r="AN17" s="238"/>
      <c r="AO17" s="238"/>
      <c r="AP17" s="238"/>
      <c r="AQ17" s="238"/>
      <c r="AR17" s="238"/>
      <c r="AS17" s="238"/>
      <c r="AT17" s="238"/>
      <c r="AU17" s="238"/>
      <c r="AV17" s="238"/>
      <c r="AW17" s="238"/>
      <c r="AX17" s="238"/>
      <c r="AY17" s="238"/>
      <c r="AZ17" s="238"/>
      <c r="BA17" s="238"/>
      <c r="BB17" s="238"/>
      <c r="BC17" s="238"/>
      <c r="BD17" s="238"/>
      <c r="BE17" s="238"/>
      <c r="BF17" s="238"/>
      <c r="BG17" s="238"/>
      <c r="BH17" s="238"/>
      <c r="BI17" s="238"/>
      <c r="BJ17" s="238"/>
      <c r="BK17" s="238"/>
      <c r="BL17" s="238"/>
      <c r="BM17" s="238"/>
      <c r="BN17" s="238"/>
      <c r="BO17" s="238"/>
      <c r="BP17" s="238"/>
      <c r="BQ17" s="238"/>
      <c r="BR17" s="238"/>
      <c r="BS17" s="238"/>
      <c r="BT17" s="238"/>
      <c r="BU17" s="238"/>
    </row>
    <row r="18" spans="1:73">
      <c r="A18" s="228" t="s">
        <v>255</v>
      </c>
      <c r="B18" s="238">
        <v>7995911</v>
      </c>
      <c r="C18" s="238">
        <v>9306170</v>
      </c>
      <c r="D18" s="238">
        <v>11826510</v>
      </c>
      <c r="E18" s="238">
        <v>6586587</v>
      </c>
      <c r="F18" s="238">
        <v>9226161</v>
      </c>
      <c r="G18" s="238">
        <v>7997982</v>
      </c>
      <c r="H18" s="238">
        <v>8320579</v>
      </c>
      <c r="I18" s="238">
        <v>7902677</v>
      </c>
      <c r="J18" s="238">
        <v>8195330</v>
      </c>
      <c r="K18" s="238">
        <v>8197642</v>
      </c>
      <c r="L18" s="239">
        <v>7786348</v>
      </c>
      <c r="M18" s="239">
        <v>9361688</v>
      </c>
      <c r="N18" s="238"/>
      <c r="O18" s="238"/>
      <c r="P18" s="238"/>
      <c r="Q18" s="238"/>
      <c r="R18" s="238"/>
      <c r="S18" s="238"/>
      <c r="T18" s="238"/>
      <c r="U18" s="238"/>
      <c r="V18" s="238"/>
      <c r="W18" s="238"/>
      <c r="X18" s="238"/>
      <c r="Y18" s="238"/>
      <c r="Z18" s="238"/>
      <c r="AA18" s="238"/>
      <c r="AB18" s="238"/>
      <c r="AC18" s="238"/>
      <c r="AD18" s="238"/>
      <c r="AE18" s="238"/>
      <c r="AF18" s="238"/>
      <c r="AG18" s="238"/>
      <c r="AH18" s="238"/>
      <c r="AI18" s="238"/>
      <c r="AJ18" s="238"/>
      <c r="AK18" s="238"/>
      <c r="AL18" s="238"/>
      <c r="AM18" s="238"/>
      <c r="AN18" s="238"/>
      <c r="AO18" s="238"/>
      <c r="AP18" s="238"/>
      <c r="AQ18" s="238"/>
      <c r="AR18" s="238"/>
      <c r="AS18" s="238"/>
      <c r="AT18" s="238"/>
      <c r="AU18" s="238"/>
      <c r="AV18" s="238"/>
      <c r="AW18" s="238"/>
      <c r="AX18" s="238"/>
      <c r="AY18" s="238"/>
      <c r="AZ18" s="238"/>
      <c r="BA18" s="238"/>
      <c r="BB18" s="238"/>
      <c r="BC18" s="238"/>
      <c r="BD18" s="238"/>
      <c r="BE18" s="238"/>
      <c r="BF18" s="238"/>
      <c r="BG18" s="238"/>
      <c r="BH18" s="238"/>
      <c r="BI18" s="238"/>
      <c r="BJ18" s="238"/>
      <c r="BK18" s="238"/>
      <c r="BL18" s="238"/>
      <c r="BM18" s="238"/>
      <c r="BN18" s="238"/>
      <c r="BO18" s="238"/>
      <c r="BP18" s="238"/>
      <c r="BQ18" s="238"/>
      <c r="BR18" s="238"/>
      <c r="BS18" s="238"/>
      <c r="BT18" s="238"/>
      <c r="BU18" s="238"/>
    </row>
    <row r="19" spans="1:73">
      <c r="A19" s="228" t="s">
        <v>163</v>
      </c>
      <c r="B19" s="238">
        <v>4446656</v>
      </c>
      <c r="C19" s="238">
        <v>3969172</v>
      </c>
      <c r="D19" s="238">
        <v>694886</v>
      </c>
      <c r="E19" s="238">
        <v>3875828</v>
      </c>
      <c r="F19" s="238">
        <v>2274474</v>
      </c>
      <c r="G19" s="238">
        <v>1838961</v>
      </c>
      <c r="H19" s="238">
        <v>1771276</v>
      </c>
      <c r="I19" s="238">
        <v>1753411</v>
      </c>
      <c r="J19" s="238">
        <v>2069375</v>
      </c>
      <c r="K19" s="238">
        <v>2905844</v>
      </c>
      <c r="L19" s="239">
        <v>4651599</v>
      </c>
      <c r="M19" s="239">
        <v>4779921</v>
      </c>
      <c r="N19" s="238"/>
      <c r="O19" s="238"/>
      <c r="P19" s="238"/>
      <c r="Q19" s="238"/>
      <c r="R19" s="238"/>
      <c r="S19" s="238"/>
      <c r="T19" s="238"/>
      <c r="U19" s="238"/>
      <c r="V19" s="238"/>
      <c r="W19" s="238"/>
      <c r="X19" s="238"/>
      <c r="Y19" s="238"/>
      <c r="Z19" s="238"/>
      <c r="AA19" s="238"/>
      <c r="AB19" s="238"/>
      <c r="AC19" s="238"/>
      <c r="AD19" s="238"/>
      <c r="AE19" s="238"/>
      <c r="AF19" s="238"/>
      <c r="AG19" s="238"/>
      <c r="AH19" s="238"/>
      <c r="AI19" s="238"/>
      <c r="AJ19" s="238"/>
      <c r="AK19" s="238"/>
      <c r="AL19" s="238"/>
      <c r="AM19" s="238"/>
      <c r="AN19" s="238"/>
      <c r="AO19" s="238"/>
      <c r="AP19" s="238"/>
      <c r="AQ19" s="238"/>
      <c r="AR19" s="238"/>
      <c r="AS19" s="238"/>
      <c r="AT19" s="238"/>
      <c r="AU19" s="238"/>
      <c r="AV19" s="238"/>
      <c r="AW19" s="238"/>
      <c r="AX19" s="238"/>
      <c r="AY19" s="238"/>
      <c r="AZ19" s="238"/>
      <c r="BA19" s="238"/>
      <c r="BB19" s="238"/>
      <c r="BC19" s="238"/>
      <c r="BD19" s="238"/>
      <c r="BE19" s="238"/>
      <c r="BF19" s="238"/>
      <c r="BG19" s="238"/>
      <c r="BH19" s="238"/>
      <c r="BI19" s="238"/>
      <c r="BJ19" s="238"/>
      <c r="BK19" s="238"/>
      <c r="BL19" s="238"/>
      <c r="BM19" s="238"/>
      <c r="BN19" s="238"/>
      <c r="BO19" s="238"/>
      <c r="BP19" s="238"/>
      <c r="BQ19" s="238"/>
      <c r="BR19" s="238"/>
      <c r="BS19" s="238"/>
      <c r="BT19" s="238"/>
      <c r="BU19" s="238"/>
    </row>
    <row r="20" spans="1:73">
      <c r="A20" s="227" t="s">
        <v>30</v>
      </c>
      <c r="B20" s="240">
        <f>SUM(B6:B19)</f>
        <v>164298637</v>
      </c>
      <c r="C20" s="240">
        <f t="shared" ref="C20:M20" si="1">SUM(C6:C19)</f>
        <v>142482956</v>
      </c>
      <c r="D20" s="240">
        <f t="shared" si="1"/>
        <v>132914349</v>
      </c>
      <c r="E20" s="240">
        <f t="shared" si="1"/>
        <v>101669582</v>
      </c>
      <c r="F20" s="240">
        <f t="shared" si="1"/>
        <v>71878248</v>
      </c>
      <c r="G20" s="240">
        <f t="shared" si="1"/>
        <v>54815238</v>
      </c>
      <c r="H20" s="240">
        <f t="shared" si="1"/>
        <v>45601845</v>
      </c>
      <c r="I20" s="240">
        <f t="shared" si="1"/>
        <v>45330678</v>
      </c>
      <c r="J20" s="240">
        <f t="shared" si="1"/>
        <v>53641605</v>
      </c>
      <c r="K20" s="240">
        <f t="shared" si="1"/>
        <v>90574912</v>
      </c>
      <c r="L20" s="241">
        <f t="shared" si="1"/>
        <v>139713550</v>
      </c>
      <c r="M20" s="241">
        <f t="shared" si="1"/>
        <v>174146677</v>
      </c>
      <c r="N20" s="242"/>
      <c r="O20" s="242"/>
      <c r="P20" s="242"/>
      <c r="Q20" s="242"/>
      <c r="R20" s="242"/>
      <c r="S20" s="242"/>
      <c r="T20" s="242"/>
      <c r="U20" s="242"/>
      <c r="V20" s="242"/>
      <c r="W20" s="242"/>
      <c r="X20" s="242"/>
      <c r="Y20" s="242"/>
      <c r="Z20" s="242"/>
      <c r="AA20" s="242"/>
      <c r="AB20" s="242"/>
      <c r="AC20" s="242"/>
      <c r="AD20" s="242"/>
      <c r="AE20" s="242"/>
      <c r="AF20" s="242"/>
      <c r="AG20" s="242"/>
      <c r="AH20" s="242"/>
      <c r="AI20" s="242"/>
      <c r="AJ20" s="242"/>
      <c r="AK20" s="242"/>
      <c r="AL20" s="242"/>
      <c r="AM20" s="242"/>
      <c r="AN20" s="242"/>
      <c r="AO20" s="242"/>
      <c r="AP20" s="242"/>
      <c r="AQ20" s="242"/>
      <c r="AR20" s="242"/>
      <c r="AS20" s="242"/>
      <c r="AT20" s="242"/>
      <c r="AU20" s="242"/>
      <c r="AV20" s="242"/>
      <c r="AW20" s="242"/>
      <c r="AX20" s="242"/>
      <c r="AY20" s="242"/>
      <c r="AZ20" s="242"/>
      <c r="BA20" s="242"/>
      <c r="BB20" s="242"/>
      <c r="BC20" s="242"/>
      <c r="BD20" s="242"/>
      <c r="BE20" s="242"/>
      <c r="BF20" s="242"/>
      <c r="BG20" s="242"/>
      <c r="BH20" s="242"/>
      <c r="BI20" s="242"/>
      <c r="BJ20" s="242"/>
      <c r="BK20" s="242"/>
      <c r="BL20" s="242"/>
      <c r="BM20" s="242"/>
      <c r="BN20" s="242"/>
      <c r="BO20" s="242"/>
      <c r="BP20" s="242"/>
      <c r="BQ20" s="242"/>
      <c r="BR20" s="242"/>
      <c r="BS20" s="242"/>
      <c r="BT20" s="242"/>
      <c r="BU20" s="242"/>
    </row>
    <row r="21" spans="1:73">
      <c r="A21" s="228"/>
      <c r="B21" s="243"/>
      <c r="C21" s="243"/>
      <c r="D21" s="243"/>
      <c r="E21" s="243"/>
      <c r="F21" s="243"/>
      <c r="G21" s="243"/>
      <c r="H21" s="243"/>
      <c r="I21" s="243"/>
      <c r="J21" s="243"/>
      <c r="K21" s="243"/>
      <c r="L21" s="243"/>
      <c r="M21" s="243"/>
      <c r="N21" s="243"/>
      <c r="O21" s="243"/>
      <c r="P21" s="243"/>
      <c r="Q21" s="243"/>
      <c r="R21" s="243"/>
      <c r="S21" s="243"/>
      <c r="T21" s="243"/>
      <c r="U21" s="243"/>
      <c r="V21" s="243"/>
      <c r="W21" s="243"/>
      <c r="X21" s="243"/>
      <c r="Y21" s="243"/>
      <c r="Z21" s="243"/>
      <c r="AA21" s="243"/>
      <c r="AB21" s="243"/>
      <c r="AC21" s="243"/>
      <c r="AD21" s="243"/>
      <c r="AE21" s="243"/>
      <c r="AF21" s="243"/>
      <c r="AG21" s="243"/>
      <c r="AH21" s="243"/>
      <c r="AI21" s="243"/>
      <c r="AJ21" s="243"/>
      <c r="AK21" s="243"/>
      <c r="AL21" s="243"/>
      <c r="AM21" s="243"/>
      <c r="AN21" s="243"/>
      <c r="AO21" s="243"/>
      <c r="AP21" s="243"/>
      <c r="AQ21" s="243"/>
      <c r="AR21" s="243"/>
      <c r="AS21" s="243"/>
      <c r="AT21" s="243"/>
      <c r="AU21" s="243"/>
      <c r="AV21" s="243"/>
      <c r="AW21" s="243"/>
      <c r="AX21" s="243"/>
      <c r="AY21" s="243"/>
      <c r="AZ21" s="243"/>
      <c r="BA21" s="243"/>
      <c r="BB21" s="243"/>
      <c r="BC21" s="243"/>
      <c r="BD21" s="243"/>
      <c r="BE21" s="243"/>
      <c r="BF21" s="243"/>
      <c r="BG21" s="243"/>
      <c r="BH21" s="243"/>
      <c r="BI21" s="243"/>
      <c r="BJ21" s="243"/>
      <c r="BK21" s="243"/>
      <c r="BL21" s="243"/>
      <c r="BM21" s="243"/>
      <c r="BN21" s="243"/>
      <c r="BO21" s="243"/>
      <c r="BP21" s="243"/>
      <c r="BQ21" s="243"/>
      <c r="BR21" s="243"/>
      <c r="BS21" s="243"/>
      <c r="BT21" s="243"/>
      <c r="BU21" s="243"/>
    </row>
    <row r="22" spans="1:73">
      <c r="A22" s="244" t="s">
        <v>268</v>
      </c>
      <c r="B22" s="245">
        <f>SUM(B7,B12)</f>
        <v>94794354</v>
      </c>
      <c r="C22" s="245">
        <f t="shared" ref="C22:M22" si="2">SUM(C7,C12)</f>
        <v>80861981</v>
      </c>
      <c r="D22" s="245">
        <f t="shared" si="2"/>
        <v>71960741</v>
      </c>
      <c r="E22" s="245">
        <f t="shared" si="2"/>
        <v>51730410</v>
      </c>
      <c r="F22" s="245">
        <f t="shared" si="2"/>
        <v>30795167</v>
      </c>
      <c r="G22" s="245">
        <f t="shared" si="2"/>
        <v>20541278</v>
      </c>
      <c r="H22" s="245">
        <f t="shared" si="2"/>
        <v>14740047</v>
      </c>
      <c r="I22" s="245">
        <f t="shared" si="2"/>
        <v>14018827</v>
      </c>
      <c r="J22" s="245">
        <f t="shared" si="2"/>
        <v>19573676</v>
      </c>
      <c r="K22" s="245">
        <f t="shared" si="2"/>
        <v>44661657</v>
      </c>
      <c r="L22" s="245">
        <f t="shared" si="2"/>
        <v>79244239</v>
      </c>
      <c r="M22" s="245">
        <f t="shared" si="2"/>
        <v>102502101</v>
      </c>
      <c r="N22" s="242"/>
      <c r="O22" s="242"/>
      <c r="P22" s="242"/>
      <c r="Q22" s="242"/>
      <c r="R22" s="242"/>
      <c r="S22" s="242"/>
      <c r="T22" s="242"/>
      <c r="U22" s="242"/>
      <c r="V22" s="242"/>
      <c r="W22" s="242"/>
      <c r="X22" s="242"/>
      <c r="Y22" s="242"/>
      <c r="Z22" s="242"/>
      <c r="AA22" s="242"/>
      <c r="AB22" s="242"/>
      <c r="AC22" s="242"/>
      <c r="AD22" s="242"/>
      <c r="AE22" s="242"/>
      <c r="AF22" s="242"/>
      <c r="AG22" s="242"/>
      <c r="AH22" s="242"/>
      <c r="AI22" s="242"/>
      <c r="AJ22" s="242"/>
      <c r="AK22" s="242"/>
      <c r="AL22" s="242"/>
      <c r="AM22" s="242"/>
      <c r="AN22" s="242"/>
      <c r="AO22" s="242"/>
      <c r="AP22" s="242"/>
      <c r="AQ22" s="242"/>
      <c r="AR22" s="242"/>
      <c r="AS22" s="242"/>
      <c r="AT22" s="242"/>
      <c r="AU22" s="242"/>
      <c r="AV22" s="242"/>
      <c r="AW22" s="242"/>
      <c r="AX22" s="242"/>
      <c r="AY22" s="242"/>
      <c r="AZ22" s="242"/>
      <c r="BA22" s="242"/>
      <c r="BB22" s="242"/>
      <c r="BC22" s="242"/>
      <c r="BD22" s="242"/>
      <c r="BE22" s="242"/>
      <c r="BF22" s="242"/>
      <c r="BG22" s="242"/>
      <c r="BH22" s="242"/>
      <c r="BI22" s="242"/>
      <c r="BJ22" s="242"/>
      <c r="BK22" s="242"/>
      <c r="BL22" s="242"/>
      <c r="BM22" s="242"/>
      <c r="BN22" s="242"/>
      <c r="BO22" s="242"/>
      <c r="BP22" s="242"/>
      <c r="BQ22" s="242"/>
      <c r="BR22" s="242"/>
      <c r="BS22" s="242"/>
      <c r="BT22" s="242"/>
      <c r="BU22" s="242"/>
    </row>
    <row r="23" spans="1:73">
      <c r="A23" s="244" t="s">
        <v>269</v>
      </c>
      <c r="B23" s="245">
        <f>SUM(B8:B9)</f>
        <v>32836665</v>
      </c>
      <c r="C23" s="245">
        <f t="shared" ref="C23:M23" si="3">SUM(C8:C9)</f>
        <v>28958481</v>
      </c>
      <c r="D23" s="245">
        <f t="shared" si="3"/>
        <v>26254443</v>
      </c>
      <c r="E23" s="245">
        <f t="shared" si="3"/>
        <v>19566851</v>
      </c>
      <c r="F23" s="245">
        <f t="shared" si="3"/>
        <v>13041748</v>
      </c>
      <c r="G23" s="245">
        <f t="shared" si="3"/>
        <v>9559264</v>
      </c>
      <c r="H23" s="245">
        <f t="shared" si="3"/>
        <v>7948553</v>
      </c>
      <c r="I23" s="245">
        <f t="shared" si="3"/>
        <v>8192116</v>
      </c>
      <c r="J23" s="245">
        <f t="shared" si="3"/>
        <v>9435251</v>
      </c>
      <c r="K23" s="245">
        <f t="shared" si="3"/>
        <v>16754568</v>
      </c>
      <c r="L23" s="245">
        <f t="shared" si="3"/>
        <v>27416896</v>
      </c>
      <c r="M23" s="245">
        <f t="shared" si="3"/>
        <v>35454707</v>
      </c>
      <c r="N23" s="242"/>
      <c r="O23" s="242"/>
      <c r="P23" s="242"/>
      <c r="Q23" s="242"/>
      <c r="R23" s="242"/>
      <c r="S23" s="242"/>
      <c r="T23" s="242"/>
      <c r="U23" s="242"/>
      <c r="V23" s="242"/>
      <c r="W23" s="242"/>
      <c r="X23" s="242"/>
      <c r="Y23" s="242"/>
      <c r="Z23" s="242"/>
      <c r="AA23" s="242"/>
      <c r="AB23" s="242"/>
      <c r="AC23" s="242"/>
      <c r="AD23" s="242"/>
      <c r="AE23" s="242"/>
      <c r="AF23" s="242"/>
      <c r="AG23" s="242"/>
      <c r="AH23" s="242"/>
      <c r="AI23" s="242"/>
      <c r="AJ23" s="242"/>
      <c r="AK23" s="242"/>
      <c r="AL23" s="242"/>
      <c r="AM23" s="242"/>
      <c r="AN23" s="242"/>
      <c r="AO23" s="242"/>
      <c r="AP23" s="242"/>
      <c r="AQ23" s="242"/>
      <c r="AR23" s="242"/>
      <c r="AS23" s="242"/>
      <c r="AT23" s="242"/>
      <c r="AU23" s="242"/>
      <c r="AV23" s="242"/>
      <c r="AW23" s="242"/>
      <c r="AX23" s="242"/>
      <c r="AY23" s="242"/>
      <c r="AZ23" s="242"/>
      <c r="BA23" s="242"/>
      <c r="BB23" s="242"/>
      <c r="BC23" s="242"/>
      <c r="BD23" s="242"/>
      <c r="BE23" s="242"/>
      <c r="BF23" s="242"/>
      <c r="BG23" s="242"/>
      <c r="BH23" s="242"/>
      <c r="BI23" s="242"/>
      <c r="BJ23" s="242"/>
      <c r="BK23" s="242"/>
      <c r="BL23" s="242"/>
      <c r="BM23" s="242"/>
      <c r="BN23" s="242"/>
      <c r="BO23" s="242"/>
      <c r="BP23" s="242"/>
      <c r="BQ23" s="242"/>
      <c r="BR23" s="242"/>
      <c r="BS23" s="242"/>
      <c r="BT23" s="242"/>
      <c r="BU23" s="242"/>
    </row>
    <row r="24" spans="1:73">
      <c r="A24" s="244" t="s">
        <v>270</v>
      </c>
      <c r="B24" s="245">
        <f>SUM(B10:B11,B15:B16)</f>
        <v>12302675</v>
      </c>
      <c r="C24" s="245">
        <f t="shared" ref="C24:M24" si="4">SUM(C10:C11,C15:C16)</f>
        <v>10008867</v>
      </c>
      <c r="D24" s="245">
        <f t="shared" si="4"/>
        <v>10082118</v>
      </c>
      <c r="E24" s="245">
        <f t="shared" si="4"/>
        <v>8766919</v>
      </c>
      <c r="F24" s="245">
        <f t="shared" si="4"/>
        <v>7501797</v>
      </c>
      <c r="G24" s="245">
        <f t="shared" si="4"/>
        <v>6251931</v>
      </c>
      <c r="H24" s="245">
        <f t="shared" si="4"/>
        <v>4857512</v>
      </c>
      <c r="I24" s="245">
        <f t="shared" si="4"/>
        <v>5073868</v>
      </c>
      <c r="J24" s="245">
        <f t="shared" si="4"/>
        <v>5969857</v>
      </c>
      <c r="K24" s="245">
        <f t="shared" si="4"/>
        <v>8394777</v>
      </c>
      <c r="L24" s="245">
        <f t="shared" si="4"/>
        <v>9812224</v>
      </c>
      <c r="M24" s="245">
        <f t="shared" si="4"/>
        <v>11288025</v>
      </c>
      <c r="N24" s="242"/>
      <c r="O24" s="242"/>
      <c r="P24" s="242"/>
      <c r="Q24" s="242"/>
      <c r="R24" s="242"/>
      <c r="S24" s="242"/>
      <c r="T24" s="242"/>
      <c r="U24" s="242"/>
      <c r="V24" s="242"/>
      <c r="W24" s="242"/>
      <c r="X24" s="242"/>
      <c r="Y24" s="242"/>
      <c r="Z24" s="242"/>
      <c r="AA24" s="242"/>
      <c r="AB24" s="242"/>
      <c r="AC24" s="242"/>
      <c r="AD24" s="242"/>
      <c r="AE24" s="242"/>
      <c r="AF24" s="242"/>
      <c r="AG24" s="242"/>
      <c r="AH24" s="242"/>
      <c r="AI24" s="242"/>
      <c r="AJ24" s="242"/>
      <c r="AK24" s="242"/>
      <c r="AL24" s="242"/>
      <c r="AM24" s="242"/>
      <c r="AN24" s="242"/>
      <c r="AO24" s="242"/>
      <c r="AP24" s="242"/>
      <c r="AQ24" s="242"/>
      <c r="AR24" s="242"/>
      <c r="AS24" s="242"/>
      <c r="AT24" s="242"/>
      <c r="AU24" s="242"/>
      <c r="AV24" s="242"/>
      <c r="AW24" s="242"/>
      <c r="AX24" s="242"/>
      <c r="AY24" s="242"/>
      <c r="AZ24" s="242"/>
      <c r="BA24" s="242"/>
      <c r="BB24" s="242"/>
      <c r="BC24" s="242"/>
      <c r="BD24" s="242"/>
      <c r="BE24" s="242"/>
      <c r="BF24" s="242"/>
      <c r="BG24" s="242"/>
      <c r="BH24" s="242"/>
      <c r="BI24" s="242"/>
      <c r="BJ24" s="242"/>
      <c r="BK24" s="242"/>
      <c r="BL24" s="242"/>
      <c r="BM24" s="242"/>
      <c r="BN24" s="242"/>
      <c r="BO24" s="242"/>
      <c r="BP24" s="242"/>
      <c r="BQ24" s="242"/>
      <c r="BR24" s="242"/>
      <c r="BS24" s="242"/>
      <c r="BT24" s="242"/>
      <c r="BU24" s="242"/>
    </row>
  </sheetData>
  <pageMargins left="0.7" right="0.7" top="0.75" bottom="0.75" header="0.3" footer="0.3"/>
  <pageSetup scale="8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008913E71961641BB3808971F4262EA" ma:contentTypeVersion="76" ma:contentTypeDescription="" ma:contentTypeScope="" ma:versionID="3a365286eaa69867fc774afe92597b2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2018-11-27T08:00:00+00:00</OpenedDate>
    <SignificantOrder xmlns="dc463f71-b30c-4ab2-9473-d307f9d35888">false</SignificantOrder>
    <Date1 xmlns="dc463f71-b30c-4ab2-9473-d307f9d35888">2018-11-27T08:00:00+00:00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180977</DocketNumber>
    <DelegatedOrder xmlns="dc463f71-b30c-4ab2-9473-d307f9d35888">false</Delegated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FA38B443-393B-458F-BEED-EC3C4E87263C}"/>
</file>

<file path=customXml/itemProps2.xml><?xml version="1.0" encoding="utf-8"?>
<ds:datastoreItem xmlns:ds="http://schemas.openxmlformats.org/officeDocument/2006/customXml" ds:itemID="{736A5905-C802-4C3C-867F-1FDFFB73FA22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6a7bd91e-004b-490a-8704-e368d63d59a0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B4CAA1A-DA2B-42BD-A964-991BD79B470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419D862-19A3-4777-B415-5E3097A790A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Estimated Difference</vt:lpstr>
      <vt:lpstr>Electric --&gt;</vt:lpstr>
      <vt:lpstr>Elec YTD Oct</vt:lpstr>
      <vt:lpstr>Electric Nov-Dec 2018</vt:lpstr>
      <vt:lpstr>UE-171167 &amp; UG-171168</vt:lpstr>
      <vt:lpstr>ElectriF2018 Sch Level Forecast</vt:lpstr>
      <vt:lpstr>2018 ElectrMerger Credit Impact</vt:lpstr>
      <vt:lpstr>Gas ---&gt;</vt:lpstr>
      <vt:lpstr>Gas Nov-Dec 2018</vt:lpstr>
      <vt:lpstr>Gas YTD Oct</vt:lpstr>
      <vt:lpstr>YTD Oct Water Heaters</vt:lpstr>
      <vt:lpstr>2018 SCH 132 Gas Rates</vt:lpstr>
      <vt:lpstr>Schedule 132 Gas Forecast</vt:lpstr>
      <vt:lpstr>2018 Gas Forecast</vt:lpstr>
    </vt:vector>
  </TitlesOfParts>
  <Company>Puget Sound Energy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prasan</dc:creator>
  <cp:lastModifiedBy>Koizumi, Rell (UTC)</cp:lastModifiedBy>
  <cp:lastPrinted>2017-11-08T21:26:19Z</cp:lastPrinted>
  <dcterms:created xsi:type="dcterms:W3CDTF">2016-11-21T16:46:41Z</dcterms:created>
  <dcterms:modified xsi:type="dcterms:W3CDTF">2018-11-28T16:20:26Z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0x0101006E56B4D1795A2E4DB2F0B01679ED314A00F008913E71961641BB3808971F4262EA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