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ending May 26\Friday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<sst xmlns="http://schemas.openxmlformats.org/spreadsheetml/2006/main" count="86" uniqueCount="39">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</sst>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54" zoomScaleNormal="100" workbookViewId="0">
      <selection activeCell="D4" sqref="D4:D96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4.57031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42826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6350830.5400000056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-1582512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73.900000000000006</v>
      </c>
      <c r="E12" s="33"/>
      <c r="F12" s="44"/>
    </row>
    <row r="13" spans="1:10" x14ac:dyDescent="0.2">
      <c r="B13" s="1" t="s">
        <v>7</v>
      </c>
      <c r="D13" s="11">
        <v>11993.34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-1570444.76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4780385.7800000058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-12047585.050000019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0</v>
      </c>
      <c r="E20" s="33"/>
      <c r="F20" s="44"/>
    </row>
    <row r="21" spans="1:10" x14ac:dyDescent="0.2">
      <c r="B21" s="10" t="s">
        <v>5</v>
      </c>
      <c r="D21" s="11">
        <v>2935773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-165.88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-21059.25</v>
      </c>
      <c r="E23" s="33"/>
      <c r="F23" s="43"/>
    </row>
    <row r="24" spans="1:10" x14ac:dyDescent="0.2">
      <c r="B24" s="1" t="s">
        <v>8</v>
      </c>
      <c r="D24" s="13">
        <v>2914547.87</v>
      </c>
      <c r="E24" s="33"/>
      <c r="F24" s="43"/>
    </row>
    <row r="25" spans="1:10" x14ac:dyDescent="0.2">
      <c r="B25" s="1" t="s">
        <v>9</v>
      </c>
      <c r="D25" s="6">
        <v>-9133037.1800000183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-14028382.510000002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-1045665.62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-1045665.62</v>
      </c>
      <c r="E62" s="33"/>
    </row>
    <row r="63" spans="1:6" x14ac:dyDescent="0.2">
      <c r="B63" s="1" t="s">
        <v>9</v>
      </c>
      <c r="D63" s="6">
        <v>-15074048.130000001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8939691.1400000043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-3916793.23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-3916793.23</v>
      </c>
      <c r="E73" s="33"/>
    </row>
    <row r="74" spans="1:6" x14ac:dyDescent="0.2">
      <c r="B74" s="1" t="s">
        <v>9</v>
      </c>
      <c r="D74" s="6">
        <v>5022897.9100000039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85182.859999999986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-42883.24</v>
      </c>
      <c r="E80" s="33"/>
      <c r="F80" s="39"/>
    </row>
    <row r="81" spans="1:7" x14ac:dyDescent="0.2">
      <c r="B81" s="1" t="s">
        <v>8</v>
      </c>
      <c r="D81" s="24">
        <v>-42883.24</v>
      </c>
      <c r="E81" s="33"/>
    </row>
    <row r="82" spans="1:7" x14ac:dyDescent="0.2">
      <c r="B82" s="1" t="s">
        <v>9</v>
      </c>
      <c r="D82" s="14">
        <v>42299.619999999988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110440.48999999999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26861.82</v>
      </c>
      <c r="E87" s="33"/>
      <c r="F87" s="39"/>
    </row>
    <row r="88" spans="1:7" x14ac:dyDescent="0.2">
      <c r="B88" s="1" t="s">
        <v>8</v>
      </c>
      <c r="D88" s="24">
        <v>26861.82</v>
      </c>
      <c r="E88" s="33"/>
    </row>
    <row r="89" spans="1:7" x14ac:dyDescent="0.2">
      <c r="B89" s="1" t="s">
        <v>9</v>
      </c>
      <c r="D89" s="14">
        <v>137302.31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-10589822.529999999</v>
      </c>
      <c r="E92" s="33"/>
      <c r="F92" s="52">
        <f>+D85+D77+D66+D54+D18+D8+D28</f>
        <v>-10589822.530000009</v>
      </c>
      <c r="G92" s="49">
        <f>+F92-D92</f>
        <v>0</v>
      </c>
    </row>
    <row r="93" spans="1:7" x14ac:dyDescent="0.2">
      <c r="B93" s="1" t="s">
        <v>8</v>
      </c>
      <c r="D93" s="27">
        <v>-3634377.16</v>
      </c>
      <c r="E93" s="33"/>
      <c r="F93" s="53">
        <f>+D14+D24+D62+D73+D81+D88+D35</f>
        <v>-3634377.16</v>
      </c>
      <c r="G93" s="49">
        <f>+F93-D93</f>
        <v>0</v>
      </c>
    </row>
    <row r="94" spans="1:7" ht="13.5" thickBot="1" x14ac:dyDescent="0.25">
      <c r="B94" s="1" t="s">
        <v>9</v>
      </c>
      <c r="D94" s="28">
        <v>-14224199.689999999</v>
      </c>
      <c r="E94" s="33"/>
      <c r="F94" s="52">
        <f>SUM(F92:F93)</f>
        <v>-14224199.690000009</v>
      </c>
      <c r="G94" s="49">
        <f>+F94-D94</f>
        <v>0</v>
      </c>
    </row>
    <row r="95" spans="1:7" ht="18" customHeight="1" thickTop="1" x14ac:dyDescent="0.2">
      <c r="A95" s="1" t="s">
        <v>27</v>
      </c>
      <c r="D95" s="8">
        <v>-4352651.4000000125</v>
      </c>
      <c r="E95" s="33"/>
      <c r="F95" s="8">
        <f>+D15+D25</f>
        <v>-4352651.4000000125</v>
      </c>
      <c r="G95" s="49">
        <f>+F95-D95</f>
        <v>0</v>
      </c>
    </row>
    <row r="96" spans="1:7" ht="13.5" thickBot="1" x14ac:dyDescent="0.25">
      <c r="A96" s="1" t="s">
        <v>28</v>
      </c>
      <c r="D96" s="29">
        <v>-9871548.2899999879</v>
      </c>
      <c r="E96" s="33"/>
      <c r="F96" s="53">
        <f>+F94-F95</f>
        <v>-9871548.2899999954</v>
      </c>
      <c r="G96" s="49">
        <f>+F96-D96</f>
        <v>0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April
 2017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C33ABD05B25945B1F57C8ABCA1CCC4" ma:contentTypeVersion="104" ma:contentTypeDescription="" ma:contentTypeScope="" ma:versionID="a3e29473334e5c0e3520603f246673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2017-05-25T07:00:00+00:00</OpenedDate>
    <Date1 xmlns="dc463f71-b30c-4ab2-9473-d307f9d35888">2017-05-25T07:00:00+00:00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170456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97AC2F59-294C-471B-B17F-5631B58E4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9A01C6-5B60-41E3-849A-079F419E83EB}"/>
</file>

<file path=customXml/itemProps3.xml><?xml version="1.0" encoding="utf-8"?>
<ds:datastoreItem xmlns:ds="http://schemas.openxmlformats.org/officeDocument/2006/customXml" ds:itemID="{264492C5-0861-4BB3-AFBF-E7FBCB822189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7bd91e-004b-490a-8704-e368d63d59a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531EBEEE-D00A-4458-AF26-4E3B5050F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Huey, Lorilyn (UTC)</cp:lastModifiedBy>
  <cp:lastPrinted>2017-05-16T16:55:21Z</cp:lastPrinted>
  <dcterms:created xsi:type="dcterms:W3CDTF">2005-03-16T23:33:46Z</dcterms:created>
  <dcterms:modified xsi:type="dcterms:W3CDTF">2017-05-26T15:00:46Z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0x0101006E56B4D1795A2E4DB2F0B01679ED314A00E5C33ABD05B25945B1F57C8ABCA1CCC4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