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na\AppData\Local\Microsoft\Windows\Temporary Internet Files\Content.Outlook\LU2IDNYU\"/>
    </mc:Choice>
  </mc:AlternateContent>
  <bookViews>
    <workbookView xWindow="0" yWindow="0" windowWidth="28800" windowHeight="12435"/>
  </bookViews>
  <sheets>
    <sheet name="2016 REDACTED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1" l="1"/>
  <c r="A56" i="1"/>
  <c r="G55" i="1"/>
  <c r="A55" i="1"/>
  <c r="G54" i="1"/>
  <c r="A54" i="1"/>
  <c r="G53" i="1"/>
  <c r="G52" i="1"/>
  <c r="A52" i="1"/>
  <c r="G51" i="1"/>
  <c r="A51" i="1"/>
  <c r="A50" i="1"/>
  <c r="F48" i="1"/>
  <c r="A48" i="1"/>
  <c r="F47" i="1"/>
  <c r="A47" i="1"/>
  <c r="F46" i="1"/>
  <c r="A46" i="1"/>
  <c r="F45" i="1"/>
  <c r="A45" i="1"/>
  <c r="A43" i="1"/>
  <c r="F41" i="1"/>
  <c r="A41" i="1"/>
  <c r="L40" i="1"/>
  <c r="K40" i="1"/>
  <c r="J40" i="1"/>
  <c r="I40" i="1"/>
  <c r="L39" i="1"/>
  <c r="K39" i="1"/>
  <c r="J39" i="1"/>
  <c r="I39" i="1"/>
  <c r="F39" i="1"/>
  <c r="A39" i="1"/>
  <c r="K38" i="1"/>
  <c r="J38" i="1"/>
  <c r="I38" i="1"/>
  <c r="F38" i="1"/>
  <c r="A38" i="1"/>
  <c r="K37" i="1"/>
  <c r="J37" i="1"/>
  <c r="I37" i="1"/>
  <c r="K36" i="1"/>
  <c r="J36" i="1"/>
  <c r="I36" i="1"/>
  <c r="F36" i="1"/>
  <c r="A36" i="1"/>
  <c r="K35" i="1"/>
  <c r="J35" i="1"/>
  <c r="I35" i="1"/>
  <c r="D35" i="1"/>
  <c r="A35" i="1"/>
  <c r="K34" i="1"/>
  <c r="J34" i="1"/>
  <c r="I34" i="1"/>
  <c r="K33" i="1"/>
  <c r="J33" i="1"/>
  <c r="I33" i="1"/>
  <c r="K32" i="1"/>
  <c r="J32" i="1"/>
  <c r="I32" i="1"/>
  <c r="F32" i="1"/>
  <c r="D32" i="1"/>
  <c r="A32" i="1"/>
  <c r="K31" i="1"/>
  <c r="J31" i="1"/>
  <c r="I31" i="1"/>
  <c r="K30" i="1"/>
  <c r="J30" i="1"/>
  <c r="I30" i="1"/>
  <c r="D30" i="1"/>
  <c r="B30" i="1"/>
  <c r="K29" i="1"/>
  <c r="J29" i="1"/>
  <c r="I29" i="1"/>
  <c r="D29" i="1"/>
  <c r="A29" i="1"/>
  <c r="K28" i="1"/>
  <c r="J28" i="1"/>
  <c r="I28" i="1"/>
  <c r="D28" i="1"/>
  <c r="A28" i="1"/>
  <c r="K27" i="1"/>
  <c r="J27" i="1"/>
  <c r="I27" i="1"/>
  <c r="D27" i="1"/>
  <c r="A27" i="1"/>
  <c r="K25" i="1"/>
  <c r="J25" i="1"/>
  <c r="I25" i="1"/>
  <c r="A24" i="1"/>
  <c r="I23" i="1"/>
  <c r="A23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16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10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A3" i="1"/>
  <c r="A2" i="1"/>
  <c r="A1" i="1"/>
</calcChain>
</file>

<file path=xl/sharedStrings.xml><?xml version="1.0" encoding="utf-8"?>
<sst xmlns="http://schemas.openxmlformats.org/spreadsheetml/2006/main" count="1" uniqueCount="1">
  <si>
    <t>CONFIDENTIAL PER WAC 480.07.160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</si>
</sst>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-yy;@"/>
    <numFmt numFmtId="165" formatCode="0.00_);[Red]\(0.00\)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164" fontId="0" fillId="0" borderId="0" xfId="0" applyNumberFormat="1"/>
    <xf numFmtId="40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0" fontId="0" fillId="2" borderId="0" xfId="0" applyFill="1"/>
    <xf numFmtId="165" fontId="0" fillId="2" borderId="0" xfId="0" applyNumberFormat="1" applyFill="1"/>
    <xf numFmtId="165" fontId="0" fillId="2" borderId="1" xfId="0" applyNumberFormat="1" applyFill="1" applyBorder="1"/>
    <xf numFmtId="38" fontId="0" fillId="2" borderId="0" xfId="0" applyNumberFormat="1" applyFill="1"/>
    <xf numFmtId="40" fontId="0" fillId="2" borderId="0" xfId="0" applyNumberFormat="1" applyFill="1"/>
    <xf numFmtId="38" fontId="0" fillId="2" borderId="2" xfId="0" applyNumberFormat="1" applyFill="1" applyBorder="1"/>
    <xf numFmtId="40" fontId="0" fillId="2" borderId="2" xfId="0" applyNumberFormat="1" applyFill="1" applyBorder="1"/>
    <xf numFmtId="40" fontId="0" fillId="0" borderId="0" xfId="0" applyNumberFormat="1" applyFill="1"/>
    <xf numFmtId="40" fontId="2" fillId="2" borderId="0" xfId="0" applyNumberFormat="1" applyFont="1" applyFill="1"/>
    <xf numFmtId="0" fontId="0" fillId="2" borderId="1" xfId="0" applyFill="1" applyBorder="1"/>
    <xf numFmtId="40" fontId="0" fillId="2" borderId="1" xfId="0" applyNumberFormat="1" applyFill="1" applyBorder="1"/>
    <xf numFmtId="0" fontId="0" fillId="2" borderId="3" xfId="0" applyFill="1" applyBorder="1"/>
    <xf numFmtId="40" fontId="0" fillId="2" borderId="3" xfId="0" applyNumberFormat="1" applyFill="1" applyBorder="1"/>
    <xf numFmtId="165" fontId="0" fillId="0" borderId="1" xfId="0" applyNumberFormat="1" applyFill="1" applyBorder="1"/>
    <xf numFmtId="165" fontId="0" fillId="0" borderId="3" xfId="0" applyNumberFormat="1" applyFill="1" applyBorder="1"/>
    <xf numFmtId="40" fontId="0" fillId="0" borderId="0" xfId="0" applyNumberFormat="1" applyFill="1" applyBorder="1"/>
    <xf numFmtId="40" fontId="0" fillId="0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a/Documents/Anna/Rubatino/Annual%20Reports/Commodity/2017%20comm%20Price%20Adj/COMMODITY%20WORKSHEET%202017%20RRR%20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-2017 WORKING COPY "/>
      <sheetName val="WUTC"/>
      <sheetName val="2016 CONFIDENTIAL"/>
      <sheetName val="2016 REDACTED"/>
    </sheetNames>
    <sheetDataSet>
      <sheetData sheetId="0">
        <row r="1">
          <cell r="A1" t="str">
            <v>RUBATINO REFUSE REMOVAL, INC.</v>
          </cell>
        </row>
        <row r="2">
          <cell r="A2" t="str">
            <v>COMMODITY ADJUSTMENT</v>
          </cell>
        </row>
        <row r="3">
          <cell r="A3" t="str">
            <v>APR 2016 - MAR 2017</v>
          </cell>
        </row>
        <row r="5">
          <cell r="A5" t="str">
            <v>TONS</v>
          </cell>
          <cell r="B5">
            <v>42461</v>
          </cell>
          <cell r="C5">
            <v>42491</v>
          </cell>
          <cell r="D5">
            <v>42522</v>
          </cell>
          <cell r="E5">
            <v>42552</v>
          </cell>
          <cell r="F5">
            <v>42583</v>
          </cell>
          <cell r="G5">
            <v>42614</v>
          </cell>
          <cell r="H5">
            <v>42644</v>
          </cell>
          <cell r="I5">
            <v>42675</v>
          </cell>
          <cell r="J5">
            <v>42705</v>
          </cell>
          <cell r="K5">
            <v>42736</v>
          </cell>
          <cell r="L5">
            <v>42767</v>
          </cell>
          <cell r="M5">
            <v>42795</v>
          </cell>
          <cell r="N5" t="str">
            <v>TOTAL</v>
          </cell>
        </row>
        <row r="6">
          <cell r="A6" t="str">
            <v>Newspaper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Cardboard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Mixed</v>
          </cell>
          <cell r="B8">
            <v>135.44999999999999</v>
          </cell>
          <cell r="C8">
            <v>289.92</v>
          </cell>
          <cell r="D8">
            <v>437.31</v>
          </cell>
          <cell r="E8">
            <v>192.04</v>
          </cell>
          <cell r="F8">
            <v>175.31</v>
          </cell>
          <cell r="G8">
            <v>171.75</v>
          </cell>
          <cell r="H8">
            <v>218.19</v>
          </cell>
          <cell r="I8">
            <v>201.09</v>
          </cell>
          <cell r="J8">
            <v>269.11</v>
          </cell>
          <cell r="K8">
            <v>283.54000000000002</v>
          </cell>
          <cell r="L8">
            <v>136.51</v>
          </cell>
          <cell r="M8">
            <v>297.32</v>
          </cell>
          <cell r="N8">
            <v>2807.5400000000004</v>
          </cell>
        </row>
        <row r="10">
          <cell r="A10" t="str">
            <v>PRICE PER TON</v>
          </cell>
        </row>
        <row r="11">
          <cell r="A11" t="str">
            <v>Newspaper</v>
          </cell>
          <cell r="B11">
            <v>120</v>
          </cell>
          <cell r="C11">
            <v>120</v>
          </cell>
          <cell r="D11">
            <v>120</v>
          </cell>
          <cell r="E11">
            <v>120</v>
          </cell>
          <cell r="F11">
            <v>120</v>
          </cell>
          <cell r="G11">
            <v>120</v>
          </cell>
          <cell r="H11">
            <v>120</v>
          </cell>
          <cell r="I11">
            <v>120</v>
          </cell>
          <cell r="J11">
            <v>120</v>
          </cell>
          <cell r="K11">
            <v>120</v>
          </cell>
          <cell r="L11">
            <v>120</v>
          </cell>
          <cell r="M11">
            <v>120</v>
          </cell>
          <cell r="N11">
            <v>120</v>
          </cell>
        </row>
        <row r="12">
          <cell r="A12" t="str">
            <v>Cardboard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Mixed</v>
          </cell>
          <cell r="B13">
            <v>69</v>
          </cell>
          <cell r="C13">
            <v>84</v>
          </cell>
          <cell r="D13">
            <v>71</v>
          </cell>
          <cell r="E13">
            <v>88</v>
          </cell>
          <cell r="F13">
            <v>103</v>
          </cell>
          <cell r="G13">
            <v>103</v>
          </cell>
          <cell r="H13">
            <v>97</v>
          </cell>
          <cell r="I13">
            <v>102</v>
          </cell>
          <cell r="J13">
            <v>107</v>
          </cell>
          <cell r="K13">
            <v>115</v>
          </cell>
          <cell r="L13">
            <v>126</v>
          </cell>
          <cell r="M13">
            <v>125</v>
          </cell>
          <cell r="N13">
            <v>99.166666666666671</v>
          </cell>
        </row>
        <row r="16">
          <cell r="A16" t="str">
            <v>COMMODITY VALUE</v>
          </cell>
        </row>
        <row r="17">
          <cell r="A17" t="str">
            <v>Newspaper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Cardboard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Mixed</v>
          </cell>
          <cell r="B19">
            <v>9346.0499999999993</v>
          </cell>
          <cell r="C19">
            <v>24353.280000000002</v>
          </cell>
          <cell r="D19">
            <v>31049.01</v>
          </cell>
          <cell r="E19">
            <v>16899.52</v>
          </cell>
          <cell r="F19">
            <v>18056.93</v>
          </cell>
          <cell r="G19">
            <v>17690.25</v>
          </cell>
          <cell r="H19">
            <v>21164.43</v>
          </cell>
          <cell r="I19">
            <v>20511.18</v>
          </cell>
          <cell r="J19">
            <v>28794.77</v>
          </cell>
          <cell r="K19">
            <v>32607.100000000002</v>
          </cell>
          <cell r="L19">
            <v>17200.259999999998</v>
          </cell>
          <cell r="M19">
            <v>37165</v>
          </cell>
          <cell r="N19">
            <v>274837.78000000003</v>
          </cell>
        </row>
        <row r="20">
          <cell r="A20" t="str">
            <v>TOTAL VALUE</v>
          </cell>
          <cell r="B20">
            <v>9346.0499999999993</v>
          </cell>
          <cell r="C20">
            <v>24353.280000000002</v>
          </cell>
          <cell r="D20">
            <v>31049.01</v>
          </cell>
          <cell r="E20">
            <v>16899.52</v>
          </cell>
          <cell r="F20">
            <v>18056.93</v>
          </cell>
          <cell r="G20">
            <v>17690.25</v>
          </cell>
          <cell r="H20">
            <v>21164.43</v>
          </cell>
          <cell r="I20">
            <v>20511.18</v>
          </cell>
          <cell r="J20">
            <v>28794.77</v>
          </cell>
          <cell r="K20">
            <v>32607.100000000002</v>
          </cell>
          <cell r="L20">
            <v>17200.259999999998</v>
          </cell>
          <cell r="M20">
            <v>37165</v>
          </cell>
          <cell r="N20">
            <v>274837.78000000003</v>
          </cell>
        </row>
        <row r="23">
          <cell r="A23" t="str">
            <v>RUBATINO REFUSE REMOVAL, INC.</v>
          </cell>
          <cell r="I23" t="str">
            <v>RUBATINO REFUSE REMOVAL, INC.</v>
          </cell>
        </row>
        <row r="24">
          <cell r="A24" t="str">
            <v>Commodity over/under refunded for the 12 months ended 3-31-17</v>
          </cell>
        </row>
        <row r="25">
          <cell r="I25" t="str">
            <v>MONTH</v>
          </cell>
          <cell r="J25" t="str">
            <v># of Cust</v>
          </cell>
          <cell r="K25" t="str">
            <v>Revenue</v>
          </cell>
        </row>
        <row r="27">
          <cell r="A27" t="str">
            <v>Apr 2016 Customers</v>
          </cell>
          <cell r="D27">
            <v>17495</v>
          </cell>
          <cell r="I27">
            <v>42461</v>
          </cell>
          <cell r="J27">
            <v>17495</v>
          </cell>
          <cell r="K27">
            <v>9346.0499999999993</v>
          </cell>
        </row>
        <row r="28">
          <cell r="A28" t="str">
            <v>May 2016 Customers</v>
          </cell>
          <cell r="D28">
            <v>17552</v>
          </cell>
          <cell r="I28">
            <v>42491</v>
          </cell>
          <cell r="J28">
            <v>17552</v>
          </cell>
          <cell r="K28">
            <v>24353.280000000002</v>
          </cell>
        </row>
        <row r="29">
          <cell r="A29" t="str">
            <v>Jun 2016 Customers</v>
          </cell>
          <cell r="D29">
            <v>17643</v>
          </cell>
          <cell r="I29">
            <v>42522</v>
          </cell>
          <cell r="J29">
            <v>17643</v>
          </cell>
          <cell r="K29">
            <v>31049.01</v>
          </cell>
        </row>
        <row r="30">
          <cell r="B30" t="str">
            <v>subtotal</v>
          </cell>
          <cell r="D30">
            <v>52690</v>
          </cell>
          <cell r="I30">
            <v>42552</v>
          </cell>
          <cell r="J30">
            <v>17685</v>
          </cell>
          <cell r="K30">
            <v>16899.52</v>
          </cell>
        </row>
        <row r="31">
          <cell r="I31">
            <v>42583</v>
          </cell>
          <cell r="J31">
            <v>17687</v>
          </cell>
          <cell r="K31">
            <v>18056.93</v>
          </cell>
        </row>
        <row r="32">
          <cell r="A32" t="str">
            <v>Per customer commodity credit</v>
          </cell>
          <cell r="D32">
            <v>0.77</v>
          </cell>
          <cell r="F32">
            <v>40571.300000000003</v>
          </cell>
          <cell r="I32">
            <v>42614</v>
          </cell>
          <cell r="J32">
            <v>17704</v>
          </cell>
          <cell r="K32">
            <v>17690.25</v>
          </cell>
        </row>
        <row r="33">
          <cell r="I33">
            <v>42644</v>
          </cell>
          <cell r="J33">
            <v>17687</v>
          </cell>
          <cell r="K33">
            <v>21164.43</v>
          </cell>
        </row>
        <row r="34">
          <cell r="I34">
            <v>42675</v>
          </cell>
          <cell r="J34">
            <v>17623</v>
          </cell>
          <cell r="K34">
            <v>20511.18</v>
          </cell>
        </row>
        <row r="35">
          <cell r="A35" t="str">
            <v>Customers Jul 2016 - Mar 2017</v>
          </cell>
          <cell r="D35">
            <v>158013</v>
          </cell>
          <cell r="I35">
            <v>42705</v>
          </cell>
          <cell r="J35">
            <v>16624</v>
          </cell>
          <cell r="K35">
            <v>28794.77</v>
          </cell>
        </row>
        <row r="36">
          <cell r="A36" t="str">
            <v>Per customer commodity credit</v>
          </cell>
          <cell r="F36">
            <v>205416.9</v>
          </cell>
          <cell r="I36">
            <v>42736</v>
          </cell>
          <cell r="J36">
            <v>17683</v>
          </cell>
          <cell r="K36">
            <v>32607.100000000002</v>
          </cell>
        </row>
        <row r="37">
          <cell r="I37">
            <v>42767</v>
          </cell>
          <cell r="J37">
            <v>17658</v>
          </cell>
          <cell r="K37">
            <v>17200.259999999998</v>
          </cell>
        </row>
        <row r="38">
          <cell r="A38" t="str">
            <v>Total customer credits Apr 2016 - Mar 2017</v>
          </cell>
          <cell r="F38">
            <v>245988.2</v>
          </cell>
          <cell r="I38">
            <v>42795</v>
          </cell>
          <cell r="J38">
            <v>17662</v>
          </cell>
          <cell r="K38">
            <v>37165</v>
          </cell>
        </row>
        <row r="39">
          <cell r="A39" t="str">
            <v>Actual revenue Apr 2016 - Mar 2017</v>
          </cell>
          <cell r="F39">
            <v>274837.78000000003</v>
          </cell>
          <cell r="I39" t="str">
            <v>TOTAL</v>
          </cell>
          <cell r="J39">
            <v>210703</v>
          </cell>
          <cell r="K39">
            <v>274837.78000000003</v>
          </cell>
          <cell r="L39">
            <v>1.30438475009848</v>
          </cell>
        </row>
        <row r="40">
          <cell r="I40" t="str">
            <v>12 month avg</v>
          </cell>
          <cell r="J40">
            <v>17558.583333333332</v>
          </cell>
          <cell r="K40">
            <v>22903.148333333334</v>
          </cell>
          <cell r="L40">
            <v>1.30438475009848</v>
          </cell>
        </row>
        <row r="41">
          <cell r="A41" t="str">
            <v>Total Under refunded customers</v>
          </cell>
          <cell r="F41">
            <v>28849.580000000016</v>
          </cell>
        </row>
        <row r="43">
          <cell r="A43" t="str">
            <v>COMMODITY ADJUSTING FACTOR PER CUSTOMER</v>
          </cell>
        </row>
        <row r="45">
          <cell r="A45" t="str">
            <v>Credit due to customers</v>
          </cell>
          <cell r="F45">
            <v>28849.580000000016</v>
          </cell>
        </row>
        <row r="46">
          <cell r="A46" t="str">
            <v>Most recent 12 month average number of customers</v>
          </cell>
          <cell r="F46">
            <v>17558.583333333332</v>
          </cell>
        </row>
        <row r="47">
          <cell r="A47" t="str">
            <v>Credit due per customer</v>
          </cell>
          <cell r="F47">
            <v>1.6430471326938878</v>
          </cell>
        </row>
        <row r="48">
          <cell r="A48" t="str">
            <v>Divide by 12 monthly factor adj per cust per month</v>
          </cell>
          <cell r="F48">
            <v>0.13692059439115731</v>
          </cell>
        </row>
        <row r="50">
          <cell r="A50" t="str">
            <v>Commodity adjustment next 12 months</v>
          </cell>
        </row>
        <row r="51">
          <cell r="A51" t="str">
            <v>12 month commodity value</v>
          </cell>
          <cell r="G51">
            <v>274837.78000000003</v>
          </cell>
        </row>
        <row r="52">
          <cell r="A52" t="str">
            <v>12 month # of customers</v>
          </cell>
          <cell r="G52">
            <v>210703</v>
          </cell>
        </row>
        <row r="53">
          <cell r="G53"/>
        </row>
        <row r="54">
          <cell r="A54" t="str">
            <v>Commodity adjustment Apr 16 - Mar 17</v>
          </cell>
          <cell r="G54">
            <v>1.3</v>
          </cell>
        </row>
        <row r="55">
          <cell r="A55" t="str">
            <v>Adjusting factor prior year</v>
          </cell>
          <cell r="G55">
            <v>0.13692059439115731</v>
          </cell>
        </row>
        <row r="56">
          <cell r="A56" t="str">
            <v>Total adjustment on tariff page</v>
          </cell>
          <cell r="G56">
            <v>1.44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abSelected="1" topLeftCell="A16" workbookViewId="0">
      <selection activeCell="M59" sqref="M59"/>
    </sheetView>
  </sheetViews>
  <sheetFormatPr defaultRowHeight="12.75" x14ac:dyDescent="0.2"/>
  <cols>
    <col min="1" max="1" width="12.7109375" customWidth="1"/>
    <col min="4" max="4" width="10.7109375" bestFit="1" customWidth="1"/>
    <col min="6" max="7" width="10.7109375" bestFit="1" customWidth="1"/>
    <col min="11" max="11" width="10.7109375" customWidth="1"/>
    <col min="14" max="14" width="10.140625" bestFit="1" customWidth="1"/>
  </cols>
  <sheetData>
    <row r="1" spans="1:14" x14ac:dyDescent="0.2">
      <c r="A1" t="str">
        <f>'[1]2016-2017 WORKING COPY '!A1</f>
        <v>RUBATINO REFUSE REMOVAL, INC.</v>
      </c>
    </row>
    <row r="2" spans="1:14" x14ac:dyDescent="0.2">
      <c r="A2" t="str">
        <f>'[1]2016-2017 WORKING COPY '!A2</f>
        <v>COMMODITY ADJUSTMENT</v>
      </c>
      <c r="N2" s="1" t="s">
        <v>0</v>
      </c>
    </row>
    <row r="3" spans="1:14" x14ac:dyDescent="0.2">
      <c r="A3" t="str">
        <f>'[1]2016-2017 WORKING COPY '!A3</f>
        <v>APR 2016 - MAR 2017</v>
      </c>
    </row>
    <row r="5" spans="1:14" x14ac:dyDescent="0.2">
      <c r="A5" t="str">
        <f>'[1]2016-2017 WORKING COPY '!A5</f>
        <v>TONS</v>
      </c>
      <c r="B5" s="2">
        <f>'[1]2016-2017 WORKING COPY '!B5</f>
        <v>42461</v>
      </c>
      <c r="C5" s="2">
        <f>'[1]2016-2017 WORKING COPY '!C5</f>
        <v>42491</v>
      </c>
      <c r="D5" s="2">
        <f>'[1]2016-2017 WORKING COPY '!D5</f>
        <v>42522</v>
      </c>
      <c r="E5" s="2">
        <f>'[1]2016-2017 WORKING COPY '!E5</f>
        <v>42552</v>
      </c>
      <c r="F5" s="2">
        <f>'[1]2016-2017 WORKING COPY '!F5</f>
        <v>42583</v>
      </c>
      <c r="G5" s="2">
        <f>'[1]2016-2017 WORKING COPY '!G5</f>
        <v>42614</v>
      </c>
      <c r="H5" s="2">
        <f>'[1]2016-2017 WORKING COPY '!H5</f>
        <v>42644</v>
      </c>
      <c r="I5" s="2">
        <f>'[1]2016-2017 WORKING COPY '!I5</f>
        <v>42675</v>
      </c>
      <c r="J5" s="2">
        <f>'[1]2016-2017 WORKING COPY '!J5</f>
        <v>42705</v>
      </c>
      <c r="K5" s="2">
        <f>'[1]2016-2017 WORKING COPY '!K5</f>
        <v>42736</v>
      </c>
      <c r="L5" s="2">
        <f>'[1]2016-2017 WORKING COPY '!L5</f>
        <v>42767</v>
      </c>
      <c r="M5" s="2">
        <f>'[1]2016-2017 WORKING COPY '!M5</f>
        <v>42795</v>
      </c>
      <c r="N5" t="str">
        <f>'[1]2016-2017 WORKING COPY '!N5</f>
        <v>TOTAL</v>
      </c>
    </row>
    <row r="6" spans="1:14" x14ac:dyDescent="0.2">
      <c r="A6" t="str">
        <f>'[1]2016-2017 WORKING COPY '!A6</f>
        <v>Newspaper</v>
      </c>
      <c r="B6" s="5">
        <f>'[1]2016-2017 WORKING COPY '!B6</f>
        <v>0</v>
      </c>
      <c r="C6" s="5">
        <f>'[1]2016-2017 WORKING COPY '!C6</f>
        <v>0</v>
      </c>
      <c r="D6" s="5">
        <f>'[1]2016-2017 WORKING COPY '!D6</f>
        <v>0</v>
      </c>
      <c r="E6" s="5">
        <f>'[1]2016-2017 WORKING COPY '!E6</f>
        <v>0</v>
      </c>
      <c r="F6" s="5">
        <f>'[1]2016-2017 WORKING COPY '!F6</f>
        <v>0</v>
      </c>
      <c r="G6" s="5">
        <f>'[1]2016-2017 WORKING COPY '!G6</f>
        <v>0</v>
      </c>
      <c r="H6" s="5">
        <f>'[1]2016-2017 WORKING COPY '!H6</f>
        <v>0</v>
      </c>
      <c r="I6" s="5">
        <f>'[1]2016-2017 WORKING COPY '!I6</f>
        <v>0</v>
      </c>
      <c r="J6" s="5">
        <f>'[1]2016-2017 WORKING COPY '!J6</f>
        <v>0</v>
      </c>
      <c r="K6" s="5">
        <f>'[1]2016-2017 WORKING COPY '!K6</f>
        <v>0</v>
      </c>
      <c r="L6" s="5">
        <f>'[1]2016-2017 WORKING COPY '!L6</f>
        <v>0</v>
      </c>
      <c r="M6" s="5">
        <f>'[1]2016-2017 WORKING COPY '!M6</f>
        <v>0</v>
      </c>
      <c r="N6" s="5">
        <f>'[1]2016-2017 WORKING COPY '!N6</f>
        <v>0</v>
      </c>
    </row>
    <row r="7" spans="1:14" x14ac:dyDescent="0.2">
      <c r="A7" t="str">
        <f>'[1]2016-2017 WORKING COPY '!A7</f>
        <v>Cardboard</v>
      </c>
      <c r="B7" s="5">
        <f>'[1]2016-2017 WORKING COPY '!B7</f>
        <v>0</v>
      </c>
      <c r="C7" s="5">
        <f>'[1]2016-2017 WORKING COPY '!C7</f>
        <v>0</v>
      </c>
      <c r="D7" s="5">
        <f>'[1]2016-2017 WORKING COPY '!D7</f>
        <v>0</v>
      </c>
      <c r="E7" s="5">
        <f>'[1]2016-2017 WORKING COPY '!E7</f>
        <v>0</v>
      </c>
      <c r="F7" s="5">
        <f>'[1]2016-2017 WORKING COPY '!F7</f>
        <v>0</v>
      </c>
      <c r="G7" s="5">
        <f>'[1]2016-2017 WORKING COPY '!G7</f>
        <v>0</v>
      </c>
      <c r="H7" s="5">
        <f>'[1]2016-2017 WORKING COPY '!H7</f>
        <v>0</v>
      </c>
      <c r="I7" s="5">
        <f>'[1]2016-2017 WORKING COPY '!I7</f>
        <v>0</v>
      </c>
      <c r="J7" s="5">
        <f>'[1]2016-2017 WORKING COPY '!J7</f>
        <v>0</v>
      </c>
      <c r="K7" s="5">
        <f>'[1]2016-2017 WORKING COPY '!K7</f>
        <v>0</v>
      </c>
      <c r="L7" s="5">
        <f>'[1]2016-2017 WORKING COPY '!L7</f>
        <v>0</v>
      </c>
      <c r="M7" s="5">
        <f>'[1]2016-2017 WORKING COPY '!M7</f>
        <v>0</v>
      </c>
      <c r="N7" s="5">
        <f>'[1]2016-2017 WORKING COPY '!N7</f>
        <v>0</v>
      </c>
    </row>
    <row r="8" spans="1:14" x14ac:dyDescent="0.2">
      <c r="A8" t="str">
        <f>'[1]2016-2017 WORKING COPY '!A8</f>
        <v>Mixed</v>
      </c>
      <c r="B8" s="5">
        <f>'[1]2016-2017 WORKING COPY '!B8</f>
        <v>135.44999999999999</v>
      </c>
      <c r="C8" s="5">
        <f>'[1]2016-2017 WORKING COPY '!C8</f>
        <v>289.92</v>
      </c>
      <c r="D8" s="5">
        <f>'[1]2016-2017 WORKING COPY '!D8</f>
        <v>437.31</v>
      </c>
      <c r="E8" s="5">
        <f>'[1]2016-2017 WORKING COPY '!E8</f>
        <v>192.04</v>
      </c>
      <c r="F8" s="5">
        <f>'[1]2016-2017 WORKING COPY '!F8</f>
        <v>175.31</v>
      </c>
      <c r="G8" s="5">
        <f>'[1]2016-2017 WORKING COPY '!G8</f>
        <v>171.75</v>
      </c>
      <c r="H8" s="5">
        <f>'[1]2016-2017 WORKING COPY '!H8</f>
        <v>218.19</v>
      </c>
      <c r="I8" s="5">
        <f>'[1]2016-2017 WORKING COPY '!I8</f>
        <v>201.09</v>
      </c>
      <c r="J8" s="5">
        <f>'[1]2016-2017 WORKING COPY '!J8</f>
        <v>269.11</v>
      </c>
      <c r="K8" s="5">
        <f>'[1]2016-2017 WORKING COPY '!K8</f>
        <v>283.54000000000002</v>
      </c>
      <c r="L8" s="5">
        <f>'[1]2016-2017 WORKING COPY '!L8</f>
        <v>136.51</v>
      </c>
      <c r="M8" s="5">
        <f>'[1]2016-2017 WORKING COPY '!M8</f>
        <v>297.32</v>
      </c>
      <c r="N8" s="5">
        <f>'[1]2016-2017 WORKING COPY '!N8</f>
        <v>2807.5400000000004</v>
      </c>
    </row>
    <row r="10" spans="1:14" x14ac:dyDescent="0.2">
      <c r="A10" t="str">
        <f>'[1]2016-2017 WORKING COPY '!A10</f>
        <v>PRICE PER TON</v>
      </c>
    </row>
    <row r="11" spans="1:14" x14ac:dyDescent="0.2">
      <c r="A11" t="str">
        <f>'[1]2016-2017 WORKING COPY '!A11</f>
        <v>Newspaper</v>
      </c>
      <c r="B11" s="6">
        <f>'[1]2016-2017 WORKING COPY '!B11</f>
        <v>120</v>
      </c>
      <c r="C11" s="6">
        <f>'[1]2016-2017 WORKING COPY '!C11</f>
        <v>120</v>
      </c>
      <c r="D11" s="6">
        <f>'[1]2016-2017 WORKING COPY '!D11</f>
        <v>120</v>
      </c>
      <c r="E11" s="6">
        <f>'[1]2016-2017 WORKING COPY '!E11</f>
        <v>120</v>
      </c>
      <c r="F11" s="6">
        <f>'[1]2016-2017 WORKING COPY '!F11</f>
        <v>120</v>
      </c>
      <c r="G11" s="6">
        <f>'[1]2016-2017 WORKING COPY '!G11</f>
        <v>120</v>
      </c>
      <c r="H11" s="6">
        <f>'[1]2016-2017 WORKING COPY '!H11</f>
        <v>120</v>
      </c>
      <c r="I11" s="6">
        <f>'[1]2016-2017 WORKING COPY '!I11</f>
        <v>120</v>
      </c>
      <c r="J11" s="6">
        <f>'[1]2016-2017 WORKING COPY '!J11</f>
        <v>120</v>
      </c>
      <c r="K11" s="6">
        <f>'[1]2016-2017 WORKING COPY '!K11</f>
        <v>120</v>
      </c>
      <c r="L11" s="6">
        <f>'[1]2016-2017 WORKING COPY '!L11</f>
        <v>120</v>
      </c>
      <c r="M11" s="6">
        <f>'[1]2016-2017 WORKING COPY '!M11</f>
        <v>120</v>
      </c>
      <c r="N11" s="6">
        <f>'[1]2016-2017 WORKING COPY '!N11</f>
        <v>120</v>
      </c>
    </row>
    <row r="12" spans="1:14" x14ac:dyDescent="0.2">
      <c r="A12" t="str">
        <f>'[1]2016-2017 WORKING COPY '!A12</f>
        <v>Cardboard</v>
      </c>
      <c r="B12" s="6">
        <f>'[1]2016-2017 WORKING COPY '!B12</f>
        <v>0</v>
      </c>
      <c r="C12" s="6">
        <f>'[1]2016-2017 WORKING COPY '!C12</f>
        <v>0</v>
      </c>
      <c r="D12" s="6">
        <f>'[1]2016-2017 WORKING COPY '!D12</f>
        <v>0</v>
      </c>
      <c r="E12" s="6">
        <f>'[1]2016-2017 WORKING COPY '!E12</f>
        <v>0</v>
      </c>
      <c r="F12" s="6">
        <f>'[1]2016-2017 WORKING COPY '!F12</f>
        <v>0</v>
      </c>
      <c r="G12" s="6">
        <f>'[1]2016-2017 WORKING COPY '!G12</f>
        <v>0</v>
      </c>
      <c r="H12" s="6">
        <f>'[1]2016-2017 WORKING COPY '!H12</f>
        <v>0</v>
      </c>
      <c r="I12" s="6">
        <f>'[1]2016-2017 WORKING COPY '!I12</f>
        <v>0</v>
      </c>
      <c r="J12" s="6">
        <f>'[1]2016-2017 WORKING COPY '!J12</f>
        <v>0</v>
      </c>
      <c r="K12" s="6">
        <f>'[1]2016-2017 WORKING COPY '!K12</f>
        <v>0</v>
      </c>
      <c r="L12" s="6">
        <f>'[1]2016-2017 WORKING COPY '!L12</f>
        <v>0</v>
      </c>
      <c r="M12" s="6">
        <f>'[1]2016-2017 WORKING COPY '!M12</f>
        <v>0</v>
      </c>
      <c r="N12" s="6">
        <f>'[1]2016-2017 WORKING COPY '!N12</f>
        <v>0</v>
      </c>
    </row>
    <row r="13" spans="1:14" x14ac:dyDescent="0.2">
      <c r="A13" t="str">
        <f>'[1]2016-2017 WORKING COPY '!A13</f>
        <v>Mixed</v>
      </c>
      <c r="B13" s="6">
        <f>'[1]2016-2017 WORKING COPY '!B13</f>
        <v>69</v>
      </c>
      <c r="C13" s="6">
        <f>'[1]2016-2017 WORKING COPY '!C13</f>
        <v>84</v>
      </c>
      <c r="D13" s="6">
        <f>'[1]2016-2017 WORKING COPY '!D13</f>
        <v>71</v>
      </c>
      <c r="E13" s="6">
        <f>'[1]2016-2017 WORKING COPY '!E13</f>
        <v>88</v>
      </c>
      <c r="F13" s="6">
        <f>'[1]2016-2017 WORKING COPY '!F13</f>
        <v>103</v>
      </c>
      <c r="G13" s="6">
        <f>'[1]2016-2017 WORKING COPY '!G13</f>
        <v>103</v>
      </c>
      <c r="H13" s="6">
        <f>'[1]2016-2017 WORKING COPY '!H13</f>
        <v>97</v>
      </c>
      <c r="I13" s="6">
        <f>'[1]2016-2017 WORKING COPY '!I13</f>
        <v>102</v>
      </c>
      <c r="J13" s="6">
        <f>'[1]2016-2017 WORKING COPY '!J13</f>
        <v>107</v>
      </c>
      <c r="K13" s="6">
        <f>'[1]2016-2017 WORKING COPY '!K13</f>
        <v>115</v>
      </c>
      <c r="L13" s="6">
        <f>'[1]2016-2017 WORKING COPY '!L13</f>
        <v>126</v>
      </c>
      <c r="M13" s="6">
        <f>'[1]2016-2017 WORKING COPY '!M13</f>
        <v>125</v>
      </c>
      <c r="N13" s="7">
        <f>'[1]2016-2017 WORKING COPY '!N13</f>
        <v>99.166666666666671</v>
      </c>
    </row>
    <row r="16" spans="1:14" x14ac:dyDescent="0.2">
      <c r="A16" t="str">
        <f>'[1]2016-2017 WORKING COPY '!A16</f>
        <v>COMMODITY VALUE</v>
      </c>
    </row>
    <row r="17" spans="1:14" x14ac:dyDescent="0.2">
      <c r="A17" t="str">
        <f>'[1]2016-2017 WORKING COPY '!A17</f>
        <v>Newspaper</v>
      </c>
      <c r="B17" s="6">
        <f>'[1]2016-2017 WORKING COPY '!B17</f>
        <v>0</v>
      </c>
      <c r="C17" s="6">
        <f>'[1]2016-2017 WORKING COPY '!C17</f>
        <v>0</v>
      </c>
      <c r="D17" s="6">
        <f>'[1]2016-2017 WORKING COPY '!D17</f>
        <v>0</v>
      </c>
      <c r="E17" s="6">
        <f>'[1]2016-2017 WORKING COPY '!E17</f>
        <v>0</v>
      </c>
      <c r="F17" s="6">
        <f>'[1]2016-2017 WORKING COPY '!F17</f>
        <v>0</v>
      </c>
      <c r="G17" s="6">
        <f>'[1]2016-2017 WORKING COPY '!G17</f>
        <v>0</v>
      </c>
      <c r="H17" s="6">
        <f>'[1]2016-2017 WORKING COPY '!H17</f>
        <v>0</v>
      </c>
      <c r="I17" s="6">
        <f>'[1]2016-2017 WORKING COPY '!I17</f>
        <v>0</v>
      </c>
      <c r="J17" s="6">
        <f>'[1]2016-2017 WORKING COPY '!J17</f>
        <v>0</v>
      </c>
      <c r="K17" s="6">
        <f>'[1]2016-2017 WORKING COPY '!K17</f>
        <v>0</v>
      </c>
      <c r="L17" s="6">
        <f>'[1]2016-2017 WORKING COPY '!L17</f>
        <v>0</v>
      </c>
      <c r="M17" s="6">
        <f>'[1]2016-2017 WORKING COPY '!M17</f>
        <v>0</v>
      </c>
      <c r="N17" s="6">
        <f>'[1]2016-2017 WORKING COPY '!N17</f>
        <v>0</v>
      </c>
    </row>
    <row r="18" spans="1:14" x14ac:dyDescent="0.2">
      <c r="A18" t="str">
        <f>'[1]2016-2017 WORKING COPY '!A18</f>
        <v>Cardboard</v>
      </c>
      <c r="B18" s="6">
        <f>'[1]2016-2017 WORKING COPY '!B18</f>
        <v>0</v>
      </c>
      <c r="C18" s="6">
        <f>'[1]2016-2017 WORKING COPY '!C18</f>
        <v>0</v>
      </c>
      <c r="D18" s="6">
        <f>'[1]2016-2017 WORKING COPY '!D18</f>
        <v>0</v>
      </c>
      <c r="E18" s="6">
        <f>'[1]2016-2017 WORKING COPY '!E18</f>
        <v>0</v>
      </c>
      <c r="F18" s="6">
        <f>'[1]2016-2017 WORKING COPY '!F18</f>
        <v>0</v>
      </c>
      <c r="G18" s="6">
        <f>'[1]2016-2017 WORKING COPY '!G18</f>
        <v>0</v>
      </c>
      <c r="H18" s="6">
        <f>'[1]2016-2017 WORKING COPY '!H18</f>
        <v>0</v>
      </c>
      <c r="I18" s="6">
        <f>'[1]2016-2017 WORKING COPY '!I18</f>
        <v>0</v>
      </c>
      <c r="J18" s="6">
        <f>'[1]2016-2017 WORKING COPY '!J18</f>
        <v>0</v>
      </c>
      <c r="K18" s="6">
        <f>'[1]2016-2017 WORKING COPY '!K18</f>
        <v>0</v>
      </c>
      <c r="L18" s="6">
        <f>'[1]2016-2017 WORKING COPY '!L18</f>
        <v>0</v>
      </c>
      <c r="M18" s="6">
        <f>'[1]2016-2017 WORKING COPY '!M18</f>
        <v>0</v>
      </c>
      <c r="N18" s="6">
        <f>'[1]2016-2017 WORKING COPY '!N18</f>
        <v>0</v>
      </c>
    </row>
    <row r="19" spans="1:14" x14ac:dyDescent="0.2">
      <c r="A19" t="str">
        <f>'[1]2016-2017 WORKING COPY '!A19</f>
        <v>Mixed</v>
      </c>
      <c r="B19" s="7">
        <f>'[1]2016-2017 WORKING COPY '!B19</f>
        <v>9346.0499999999993</v>
      </c>
      <c r="C19" s="7">
        <f>'[1]2016-2017 WORKING COPY '!C19</f>
        <v>24353.280000000002</v>
      </c>
      <c r="D19" s="7">
        <f>'[1]2016-2017 WORKING COPY '!D19</f>
        <v>31049.01</v>
      </c>
      <c r="E19" s="7">
        <f>'[1]2016-2017 WORKING COPY '!E19</f>
        <v>16899.52</v>
      </c>
      <c r="F19" s="7">
        <f>'[1]2016-2017 WORKING COPY '!F19</f>
        <v>18056.93</v>
      </c>
      <c r="G19" s="7">
        <f>'[1]2016-2017 WORKING COPY '!G19</f>
        <v>17690.25</v>
      </c>
      <c r="H19" s="7">
        <f>'[1]2016-2017 WORKING COPY '!H19</f>
        <v>21164.43</v>
      </c>
      <c r="I19" s="7">
        <f>'[1]2016-2017 WORKING COPY '!I19</f>
        <v>20511.18</v>
      </c>
      <c r="J19" s="7">
        <f>'[1]2016-2017 WORKING COPY '!J19</f>
        <v>28794.77</v>
      </c>
      <c r="K19" s="7">
        <f>'[1]2016-2017 WORKING COPY '!K19</f>
        <v>32607.100000000002</v>
      </c>
      <c r="L19" s="7">
        <f>'[1]2016-2017 WORKING COPY '!L19</f>
        <v>17200.259999999998</v>
      </c>
      <c r="M19" s="7">
        <f>'[1]2016-2017 WORKING COPY '!M19</f>
        <v>37165</v>
      </c>
      <c r="N19" s="7">
        <f>'[1]2016-2017 WORKING COPY '!N19</f>
        <v>274837.78000000003</v>
      </c>
    </row>
    <row r="20" spans="1:14" x14ac:dyDescent="0.2">
      <c r="A20" t="str">
        <f>'[1]2016-2017 WORKING COPY '!A20</f>
        <v>TOTAL VALUE</v>
      </c>
      <c r="B20" s="8">
        <f>'[1]2016-2017 WORKING COPY '!B20</f>
        <v>9346.0499999999993</v>
      </c>
      <c r="C20" s="8">
        <f>'[1]2016-2017 WORKING COPY '!C20</f>
        <v>24353.280000000002</v>
      </c>
      <c r="D20" s="8">
        <f>'[1]2016-2017 WORKING COPY '!D20</f>
        <v>31049.01</v>
      </c>
      <c r="E20" s="8">
        <f>'[1]2016-2017 WORKING COPY '!E20</f>
        <v>16899.52</v>
      </c>
      <c r="F20" s="8">
        <f>'[1]2016-2017 WORKING COPY '!F20</f>
        <v>18056.93</v>
      </c>
      <c r="G20" s="8">
        <f>'[1]2016-2017 WORKING COPY '!G20</f>
        <v>17690.25</v>
      </c>
      <c r="H20" s="8">
        <f>'[1]2016-2017 WORKING COPY '!H20</f>
        <v>21164.43</v>
      </c>
      <c r="I20" s="8">
        <f>'[1]2016-2017 WORKING COPY '!I20</f>
        <v>20511.18</v>
      </c>
      <c r="J20" s="8">
        <f>'[1]2016-2017 WORKING COPY '!J20</f>
        <v>28794.77</v>
      </c>
      <c r="K20" s="8">
        <f>'[1]2016-2017 WORKING COPY '!K20</f>
        <v>32607.100000000002</v>
      </c>
      <c r="L20" s="8">
        <f>'[1]2016-2017 WORKING COPY '!L20</f>
        <v>17200.259999999998</v>
      </c>
      <c r="M20" s="8">
        <f>'[1]2016-2017 WORKING COPY '!M20</f>
        <v>37165</v>
      </c>
      <c r="N20" s="8">
        <f>'[1]2016-2017 WORKING COPY '!N20</f>
        <v>274837.78000000003</v>
      </c>
    </row>
    <row r="23" spans="1:14" x14ac:dyDescent="0.2">
      <c r="A23" t="str">
        <f>'[1]2016-2017 WORKING COPY '!A23</f>
        <v>RUBATINO REFUSE REMOVAL, INC.</v>
      </c>
      <c r="I23" t="str">
        <f>'[1]2016-2017 WORKING COPY '!I23</f>
        <v>RUBATINO REFUSE REMOVAL, INC.</v>
      </c>
    </row>
    <row r="24" spans="1:14" x14ac:dyDescent="0.2">
      <c r="A24" t="str">
        <f>'[1]2016-2017 WORKING COPY '!A24</f>
        <v>Commodity over/under refunded for the 12 months ended 3-31-17</v>
      </c>
    </row>
    <row r="25" spans="1:14" x14ac:dyDescent="0.2">
      <c r="I25" t="str">
        <f>'[1]2016-2017 WORKING COPY '!I25</f>
        <v>MONTH</v>
      </c>
      <c r="J25" t="str">
        <f>'[1]2016-2017 WORKING COPY '!J25</f>
        <v># of Cust</v>
      </c>
      <c r="K25" t="str">
        <f>'[1]2016-2017 WORKING COPY '!K25</f>
        <v>Revenue</v>
      </c>
    </row>
    <row r="27" spans="1:14" x14ac:dyDescent="0.2">
      <c r="A27" t="str">
        <f>'[1]2016-2017 WORKING COPY '!A27</f>
        <v>Apr 2016 Customers</v>
      </c>
      <c r="D27" s="9">
        <f>'[1]2016-2017 WORKING COPY '!D27</f>
        <v>17495</v>
      </c>
      <c r="E27" s="10"/>
      <c r="F27" s="10"/>
      <c r="G27" s="3"/>
      <c r="I27" s="2">
        <f>'[1]2016-2017 WORKING COPY '!I27</f>
        <v>42461</v>
      </c>
      <c r="J27" s="6">
        <f>'[1]2016-2017 WORKING COPY '!J27</f>
        <v>17495</v>
      </c>
      <c r="K27" s="10">
        <f>'[1]2016-2017 WORKING COPY '!K27</f>
        <v>9346.0499999999993</v>
      </c>
    </row>
    <row r="28" spans="1:14" x14ac:dyDescent="0.2">
      <c r="A28" t="str">
        <f>'[1]2016-2017 WORKING COPY '!A28</f>
        <v>May 2016 Customers</v>
      </c>
      <c r="D28" s="9">
        <f>'[1]2016-2017 WORKING COPY '!D28</f>
        <v>17552</v>
      </c>
      <c r="E28" s="10"/>
      <c r="F28" s="10"/>
      <c r="G28" s="3"/>
      <c r="I28" s="2">
        <f>'[1]2016-2017 WORKING COPY '!I28</f>
        <v>42491</v>
      </c>
      <c r="J28" s="6">
        <f>'[1]2016-2017 WORKING COPY '!J28</f>
        <v>17552</v>
      </c>
      <c r="K28" s="10">
        <f>'[1]2016-2017 WORKING COPY '!K28</f>
        <v>24353.280000000002</v>
      </c>
    </row>
    <row r="29" spans="1:14" x14ac:dyDescent="0.2">
      <c r="A29" t="str">
        <f>'[1]2016-2017 WORKING COPY '!A29</f>
        <v>Jun 2016 Customers</v>
      </c>
      <c r="D29" s="11">
        <f>'[1]2016-2017 WORKING COPY '!D29</f>
        <v>17643</v>
      </c>
      <c r="E29" s="10"/>
      <c r="F29" s="10"/>
      <c r="G29" s="3"/>
      <c r="I29" s="2">
        <f>'[1]2016-2017 WORKING COPY '!I29</f>
        <v>42522</v>
      </c>
      <c r="J29" s="6">
        <f>'[1]2016-2017 WORKING COPY '!J29</f>
        <v>17643</v>
      </c>
      <c r="K29" s="10">
        <f>'[1]2016-2017 WORKING COPY '!K29</f>
        <v>31049.01</v>
      </c>
    </row>
    <row r="30" spans="1:14" x14ac:dyDescent="0.2">
      <c r="B30" t="str">
        <f>'[1]2016-2017 WORKING COPY '!B30</f>
        <v>subtotal</v>
      </c>
      <c r="D30" s="9">
        <f>'[1]2016-2017 WORKING COPY '!D30</f>
        <v>52690</v>
      </c>
      <c r="E30" s="10"/>
      <c r="F30" s="10"/>
      <c r="G30" s="3"/>
      <c r="I30" s="2">
        <f>'[1]2016-2017 WORKING COPY '!I30</f>
        <v>42552</v>
      </c>
      <c r="J30" s="6">
        <f>'[1]2016-2017 WORKING COPY '!J30</f>
        <v>17685</v>
      </c>
      <c r="K30" s="10">
        <f>'[1]2016-2017 WORKING COPY '!K30</f>
        <v>16899.52</v>
      </c>
    </row>
    <row r="31" spans="1:14" x14ac:dyDescent="0.2">
      <c r="D31" s="10"/>
      <c r="E31" s="10"/>
      <c r="F31" s="10"/>
      <c r="G31" s="3"/>
      <c r="I31" s="2">
        <f>'[1]2016-2017 WORKING COPY '!I31</f>
        <v>42583</v>
      </c>
      <c r="J31" s="6">
        <f>'[1]2016-2017 WORKING COPY '!J31</f>
        <v>17687</v>
      </c>
      <c r="K31" s="10">
        <f>'[1]2016-2017 WORKING COPY '!K31</f>
        <v>18056.93</v>
      </c>
    </row>
    <row r="32" spans="1:14" x14ac:dyDescent="0.2">
      <c r="A32" t="str">
        <f>'[1]2016-2017 WORKING COPY '!A32</f>
        <v>Per customer commodity credit</v>
      </c>
      <c r="D32" s="10">
        <f>'[1]2016-2017 WORKING COPY '!D32</f>
        <v>0.77</v>
      </c>
      <c r="E32" s="10"/>
      <c r="F32" s="10">
        <f>'[1]2016-2017 WORKING COPY '!F32</f>
        <v>40571.300000000003</v>
      </c>
      <c r="G32" s="3"/>
      <c r="I32" s="2">
        <f>'[1]2016-2017 WORKING COPY '!I32</f>
        <v>42614</v>
      </c>
      <c r="J32" s="6">
        <f>'[1]2016-2017 WORKING COPY '!J32</f>
        <v>17704</v>
      </c>
      <c r="K32" s="10">
        <f>'[1]2016-2017 WORKING COPY '!K32</f>
        <v>17690.25</v>
      </c>
    </row>
    <row r="33" spans="1:12" x14ac:dyDescent="0.2">
      <c r="D33" s="10"/>
      <c r="E33" s="10"/>
      <c r="F33" s="10"/>
      <c r="G33" s="3"/>
      <c r="I33" s="2">
        <f>'[1]2016-2017 WORKING COPY '!I33</f>
        <v>42644</v>
      </c>
      <c r="J33" s="6">
        <f>'[1]2016-2017 WORKING COPY '!J33</f>
        <v>17687</v>
      </c>
      <c r="K33" s="10">
        <f>'[1]2016-2017 WORKING COPY '!K33</f>
        <v>21164.43</v>
      </c>
    </row>
    <row r="34" spans="1:12" x14ac:dyDescent="0.2">
      <c r="D34" s="10"/>
      <c r="E34" s="10"/>
      <c r="F34" s="10"/>
      <c r="G34" s="3"/>
      <c r="I34" s="2">
        <f>'[1]2016-2017 WORKING COPY '!I34</f>
        <v>42675</v>
      </c>
      <c r="J34" s="6">
        <f>'[1]2016-2017 WORKING COPY '!J34</f>
        <v>17623</v>
      </c>
      <c r="K34" s="10">
        <f>'[1]2016-2017 WORKING COPY '!K34</f>
        <v>20511.18</v>
      </c>
    </row>
    <row r="35" spans="1:12" x14ac:dyDescent="0.2">
      <c r="A35" t="str">
        <f>'[1]2016-2017 WORKING COPY '!A35</f>
        <v>Customers Jul 2016 - Mar 2017</v>
      </c>
      <c r="D35" s="9">
        <f>'[1]2016-2017 WORKING COPY '!D35</f>
        <v>158013</v>
      </c>
      <c r="E35" s="10"/>
      <c r="F35" s="10"/>
      <c r="G35" s="3"/>
      <c r="I35" s="2">
        <f>'[1]2016-2017 WORKING COPY '!I35</f>
        <v>42705</v>
      </c>
      <c r="J35" s="6">
        <f>'[1]2016-2017 WORKING COPY '!J35</f>
        <v>16624</v>
      </c>
      <c r="K35" s="10">
        <f>'[1]2016-2017 WORKING COPY '!K35</f>
        <v>28794.77</v>
      </c>
    </row>
    <row r="36" spans="1:12" x14ac:dyDescent="0.2">
      <c r="A36" t="str">
        <f>'[1]2016-2017 WORKING COPY '!A36</f>
        <v>Per customer commodity credit</v>
      </c>
      <c r="D36" s="10">
        <v>1.3</v>
      </c>
      <c r="E36" s="10"/>
      <c r="F36" s="10">
        <f>'[1]2016-2017 WORKING COPY '!F36</f>
        <v>205416.9</v>
      </c>
      <c r="G36" s="3"/>
      <c r="I36" s="2">
        <f>'[1]2016-2017 WORKING COPY '!I36</f>
        <v>42736</v>
      </c>
      <c r="J36" s="6">
        <f>'[1]2016-2017 WORKING COPY '!J36</f>
        <v>17683</v>
      </c>
      <c r="K36" s="10">
        <f>'[1]2016-2017 WORKING COPY '!K36</f>
        <v>32607.100000000002</v>
      </c>
    </row>
    <row r="37" spans="1:12" x14ac:dyDescent="0.2">
      <c r="D37" s="3"/>
      <c r="E37" s="3"/>
      <c r="F37" s="12"/>
      <c r="G37" s="3"/>
      <c r="I37" s="2">
        <f>'[1]2016-2017 WORKING COPY '!I37</f>
        <v>42767</v>
      </c>
      <c r="J37" s="6">
        <f>'[1]2016-2017 WORKING COPY '!J37</f>
        <v>17658</v>
      </c>
      <c r="K37" s="10">
        <f>'[1]2016-2017 WORKING COPY '!K37</f>
        <v>17200.259999999998</v>
      </c>
    </row>
    <row r="38" spans="1:12" x14ac:dyDescent="0.2">
      <c r="A38" t="str">
        <f>'[1]2016-2017 WORKING COPY '!A38</f>
        <v>Total customer credits Apr 2016 - Mar 2017</v>
      </c>
      <c r="D38" s="3"/>
      <c r="E38" s="3"/>
      <c r="F38" s="10">
        <f>'[1]2016-2017 WORKING COPY '!F38</f>
        <v>245988.2</v>
      </c>
      <c r="G38" s="3"/>
      <c r="I38" s="2">
        <f>'[1]2016-2017 WORKING COPY '!I38</f>
        <v>42795</v>
      </c>
      <c r="J38" s="6">
        <f>'[1]2016-2017 WORKING COPY '!J38</f>
        <v>17662</v>
      </c>
      <c r="K38" s="10">
        <f>'[1]2016-2017 WORKING COPY '!K38</f>
        <v>37165</v>
      </c>
    </row>
    <row r="39" spans="1:12" x14ac:dyDescent="0.2">
      <c r="A39" t="str">
        <f>'[1]2016-2017 WORKING COPY '!A39</f>
        <v>Actual revenue Apr 2016 - Mar 2017</v>
      </c>
      <c r="D39" s="3"/>
      <c r="E39" s="3"/>
      <c r="F39" s="10">
        <f>'[1]2016-2017 WORKING COPY '!F39</f>
        <v>274837.78000000003</v>
      </c>
      <c r="G39" s="3"/>
      <c r="I39" t="str">
        <f>'[1]2016-2017 WORKING COPY '!I39</f>
        <v>TOTAL</v>
      </c>
      <c r="J39" s="15">
        <f>'[1]2016-2017 WORKING COPY '!J39</f>
        <v>210703</v>
      </c>
      <c r="K39" s="16">
        <f>'[1]2016-2017 WORKING COPY '!K39</f>
        <v>274837.78000000003</v>
      </c>
      <c r="L39" s="19">
        <f>'[1]2016-2017 WORKING COPY '!L39</f>
        <v>1.30438475009848</v>
      </c>
    </row>
    <row r="40" spans="1:12" x14ac:dyDescent="0.2">
      <c r="D40" s="3"/>
      <c r="E40" s="3"/>
      <c r="F40" s="10"/>
      <c r="G40" s="3"/>
      <c r="I40" s="4" t="str">
        <f>'[1]2016-2017 WORKING COPY '!I40</f>
        <v>12 month avg</v>
      </c>
      <c r="J40" s="17">
        <f>'[1]2016-2017 WORKING COPY '!J40</f>
        <v>17558.583333333332</v>
      </c>
      <c r="K40" s="18">
        <f>'[1]2016-2017 WORKING COPY '!K40</f>
        <v>22903.148333333334</v>
      </c>
      <c r="L40" s="20">
        <f>'[1]2016-2017 WORKING COPY '!L40</f>
        <v>1.30438475009848</v>
      </c>
    </row>
    <row r="41" spans="1:12" x14ac:dyDescent="0.2">
      <c r="A41" t="str">
        <f>'[1]2016-2017 WORKING COPY '!A41</f>
        <v>Total Under refunded customers</v>
      </c>
      <c r="D41" s="3"/>
      <c r="E41" s="3"/>
      <c r="F41" s="10">
        <f>'[1]2016-2017 WORKING COPY '!F41</f>
        <v>28849.580000000016</v>
      </c>
      <c r="G41" s="3"/>
    </row>
    <row r="42" spans="1:12" x14ac:dyDescent="0.2">
      <c r="D42" s="3"/>
      <c r="E42" s="3"/>
      <c r="F42" s="10"/>
      <c r="G42" s="3"/>
    </row>
    <row r="43" spans="1:12" x14ac:dyDescent="0.2">
      <c r="A43" t="str">
        <f>'[1]2016-2017 WORKING COPY '!A43</f>
        <v>COMMODITY ADJUSTING FACTOR PER CUSTOMER</v>
      </c>
      <c r="D43" s="3"/>
      <c r="E43" s="3"/>
      <c r="F43" s="10"/>
      <c r="G43" s="3"/>
    </row>
    <row r="44" spans="1:12" x14ac:dyDescent="0.2">
      <c r="D44" s="3"/>
      <c r="E44" s="3"/>
      <c r="F44" s="10"/>
      <c r="G44" s="3"/>
    </row>
    <row r="45" spans="1:12" x14ac:dyDescent="0.2">
      <c r="A45" t="str">
        <f>'[1]2016-2017 WORKING COPY '!A45</f>
        <v>Credit due to customers</v>
      </c>
      <c r="D45" s="3"/>
      <c r="E45" s="3"/>
      <c r="F45" s="10">
        <f>'[1]2016-2017 WORKING COPY '!F45</f>
        <v>28849.580000000016</v>
      </c>
      <c r="G45" s="3"/>
    </row>
    <row r="46" spans="1:12" x14ac:dyDescent="0.2">
      <c r="A46" t="str">
        <f>'[1]2016-2017 WORKING COPY '!A46</f>
        <v>Most recent 12 month average number of customers</v>
      </c>
      <c r="D46" s="3"/>
      <c r="E46" s="3"/>
      <c r="F46" s="10">
        <f>'[1]2016-2017 WORKING COPY '!F46</f>
        <v>17558.583333333332</v>
      </c>
      <c r="G46" s="3"/>
    </row>
    <row r="47" spans="1:12" x14ac:dyDescent="0.2">
      <c r="A47" t="str">
        <f>'[1]2016-2017 WORKING COPY '!A47</f>
        <v>Credit due per customer</v>
      </c>
      <c r="D47" s="3"/>
      <c r="E47" s="3"/>
      <c r="F47" s="10">
        <f>'[1]2016-2017 WORKING COPY '!F47</f>
        <v>1.6430471326938878</v>
      </c>
      <c r="G47" s="3"/>
    </row>
    <row r="48" spans="1:12" x14ac:dyDescent="0.2">
      <c r="A48" t="str">
        <f>'[1]2016-2017 WORKING COPY '!A48</f>
        <v>Divide by 12 monthly factor adj per cust per month</v>
      </c>
      <c r="D48" s="3"/>
      <c r="E48" s="3"/>
      <c r="F48" s="13">
        <f>'[1]2016-2017 WORKING COPY '!F48</f>
        <v>0.13692059439115731</v>
      </c>
      <c r="G48" s="3"/>
    </row>
    <row r="49" spans="1:7" x14ac:dyDescent="0.2">
      <c r="D49" s="3"/>
      <c r="E49" s="3"/>
      <c r="F49" s="10"/>
      <c r="G49" s="3"/>
    </row>
    <row r="50" spans="1:7" x14ac:dyDescent="0.2">
      <c r="A50" t="str">
        <f>'[1]2016-2017 WORKING COPY '!A50</f>
        <v>Commodity adjustment next 12 months</v>
      </c>
      <c r="D50" s="3"/>
      <c r="E50" s="3"/>
      <c r="F50" s="10"/>
      <c r="G50" s="3"/>
    </row>
    <row r="51" spans="1:7" x14ac:dyDescent="0.2">
      <c r="A51" t="str">
        <f>'[1]2016-2017 WORKING COPY '!A51</f>
        <v>12 month commodity value</v>
      </c>
      <c r="D51" s="3"/>
      <c r="E51" s="3"/>
      <c r="F51" s="10"/>
      <c r="G51" s="14">
        <f>'[1]2016-2017 WORKING COPY '!G51</f>
        <v>274837.78000000003</v>
      </c>
    </row>
    <row r="52" spans="1:7" x14ac:dyDescent="0.2">
      <c r="A52" t="str">
        <f>'[1]2016-2017 WORKING COPY '!A52</f>
        <v>12 month # of customers</v>
      </c>
      <c r="D52" s="3"/>
      <c r="E52" s="3"/>
      <c r="F52" s="10"/>
      <c r="G52" s="14">
        <f>'[1]2016-2017 WORKING COPY '!G52</f>
        <v>210703</v>
      </c>
    </row>
    <row r="53" spans="1:7" x14ac:dyDescent="0.2">
      <c r="D53" s="3"/>
      <c r="E53" s="3"/>
      <c r="F53" s="10"/>
      <c r="G53" s="10">
        <f>'[1]2016-2017 WORKING COPY '!G53</f>
        <v>0</v>
      </c>
    </row>
    <row r="54" spans="1:7" x14ac:dyDescent="0.2">
      <c r="A54" t="str">
        <f>'[1]2016-2017 WORKING COPY '!A54</f>
        <v>Commodity adjustment Apr 16 - Mar 17</v>
      </c>
      <c r="D54" s="3"/>
      <c r="E54" s="3"/>
      <c r="F54" s="10"/>
      <c r="G54" s="21">
        <f>'[1]2016-2017 WORKING COPY '!G54</f>
        <v>1.3</v>
      </c>
    </row>
    <row r="55" spans="1:7" x14ac:dyDescent="0.2">
      <c r="A55" t="str">
        <f>'[1]2016-2017 WORKING COPY '!A55</f>
        <v>Adjusting factor prior year</v>
      </c>
      <c r="D55" s="3"/>
      <c r="E55" s="3"/>
      <c r="F55" s="10"/>
      <c r="G55" s="22">
        <f>'[1]2016-2017 WORKING COPY '!G55</f>
        <v>0.13692059439115731</v>
      </c>
    </row>
    <row r="56" spans="1:7" x14ac:dyDescent="0.2">
      <c r="A56" t="str">
        <f>'[1]2016-2017 WORKING COPY '!A56</f>
        <v>Total adjustment on tariff page</v>
      </c>
      <c r="D56" s="3"/>
      <c r="E56" s="3"/>
      <c r="F56" s="10"/>
      <c r="G56" s="13">
        <f>'[1]2016-2017 WORKING COPY '!G56</f>
        <v>1.44</v>
      </c>
    </row>
  </sheetData>
  <pageMargins left="0.7" right="0.7" top="0.75" bottom="0.75" header="0.3" footer="0.3"/>
  <pageSetup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E09A939C95DE140BA52041F1C53B153" ma:contentTypeVersion="104" ma:contentTypeDescription="" ma:contentTypeScope="" ma:versionID="028eac270600e5d37f824d79b1ea90c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2017-05-15T07:00:00+00:00</OpenedDate>
    <Date1 xmlns="dc463f71-b30c-4ab2-9473-d307f9d35888">2017-05-15T07:00:00+00:00</Date1>
    <IsDocumentOrder xmlns="dc463f71-b30c-4ab2-9473-d307f9d35888" xsi:nil="true"/>
    <IsHighlyConfidential xmlns="dc463f71-b30c-4ab2-9473-d307f9d35888">false</IsHighlyConfidential>
    <CaseCompanyNames xmlns="dc463f71-b30c-4ab2-9473-d307f9d35888">RUBATINO REFUSE REMOVAL, INC.</CaseCompanyNames>
    <Nickname xmlns="http://schemas.microsoft.com/sharepoint/v3" xsi:nil="true"/>
    <DocketNumber xmlns="dc463f71-b30c-4ab2-9473-d307f9d35888">170369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DE66B0E-9B7D-4F54-A1C9-A085FC8BDE68}"/>
</file>

<file path=customXml/itemProps2.xml><?xml version="1.0" encoding="utf-8"?>
<ds:datastoreItem xmlns:ds="http://schemas.openxmlformats.org/officeDocument/2006/customXml" ds:itemID="{2516099C-BE48-47EC-B337-C458D567967B}"/>
</file>

<file path=customXml/itemProps3.xml><?xml version="1.0" encoding="utf-8"?>
<ds:datastoreItem xmlns:ds="http://schemas.openxmlformats.org/officeDocument/2006/customXml" ds:itemID="{F80219FF-4252-48FE-B4C8-7AD892F66D07}"/>
</file>

<file path=customXml/itemProps4.xml><?xml version="1.0" encoding="utf-8"?>
<ds:datastoreItem xmlns:ds="http://schemas.openxmlformats.org/officeDocument/2006/customXml" ds:itemID="{475D7B4C-4CB0-4753-8BED-A21C455FA0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 REDACTED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</cp:lastModifiedBy>
  <dcterms:created xsi:type="dcterms:W3CDTF">2017-05-10T19:51:38Z</dcterms:created>
  <dcterms:modified xsi:type="dcterms:W3CDTF">2017-05-15T15:02:28Z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0x0101006E56B4D1795A2E4DB2F0B01679ED314A003E09A939C95DE140BA52041F1C53B153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