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0" windowWidth="12120" windowHeight="8940" tabRatio="846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definedNames>
    <definedName name="_xlnm.Print_Area" localSheetId="3">'Item 105, pg 27'!$A$1:$J$50</definedName>
    <definedName name="_xlnm.Print_Area" localSheetId="6">'Item 255, pg 46'!$A$1:$L$56</definedName>
  </definedNames>
  <calcPr fullCalcOnLoad="1"/>
</workbook>
</file>

<file path=xl/sharedStrings.xml><?xml version="1.0" encoding="utf-8"?>
<sst xmlns="http://schemas.openxmlformats.org/spreadsheetml/2006/main" count="704" uniqueCount="202">
  <si>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</si>
  <si>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</si>
  <si>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</si>
  <si>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</si>
  <si>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</si>
  <si>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</si>
  <si>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</si>
  <si>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</si>
  <si>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</si>
  <si>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</si>
  <si>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</si>
  <si>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</si>
  <si>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</si>
  <si>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</si>
  <si>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</si>
  <si>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</si>
  <si>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</si>
  <si>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</si>
  <si>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</si>
  <si>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</si>
  <si>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</si>
  <si>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</si>
  <si>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</si>
  <si>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</si>
  <si>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</si>
  <si>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</si>
  <si>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</si>
  <si>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</si>
  <si>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</si>
  <si>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</si>
  <si>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</si>
  <si>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</si>
  <si>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</si>
  <si>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</si>
  <si>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</si>
  <si>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</si>
  <si>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</si>
  <si>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</si>
  <si>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</si>
  <si>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</si>
  <si>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</si>
  <si>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</si>
  <si>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</si>
  <si>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</si>
  <si>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</si>
  <si>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</si>
  <si>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</si>
  <si>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</si>
  <si>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</si>
  <si>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</si>
  <si>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</si>
  <si>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</si>
  <si>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</si>
  <si>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</si>
  <si>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</si>
  <si>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</si>
  <si>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</si>
  <si>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</si>
  <si>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</si>
  <si>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</si>
  <si>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</si>
  <si>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</si>
  <si>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</si>
  <si>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</si>
  <si>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</si>
  <si>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</si>
  <si>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</si>
  <si>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</si>
  <si>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</si>
  <si>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</si>
  <si>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</si>
  <si>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</si>
  <si>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</si>
  <si>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</si>
  <si>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</si>
  <si>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</si>
  <si>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</si>
  <si>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</si>
  <si>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</si>
  <si>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</si>
  <si>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</si>
  <si>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</si>
  <si>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</si>
  <si>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</si>
  <si>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</si>
  <si>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</si>
  <si>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</si>
  <si>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</si>
  <si>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</si>
  <si>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</si>
  <si>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</si>
  <si>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</si>
  <si>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</si>
  <si>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</si>
  <si>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</si>
  <si>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</si>
  <si>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</si>
  <si>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</si>
  <si>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</si>
  <si>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</si>
  <si>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</si>
  <si>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</si>
  <si>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</si>
  <si>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</si>
  <si>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</si>
  <si>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</si>
  <si>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</si>
  <si>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</si>
  <si>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</si>
  <si>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</si>
  <si>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</si>
  <si>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</si>
  <si>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</si>
  <si>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</si>
  <si>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</si>
  <si>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</si>
  <si>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</si>
  <si>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</si>
  <si>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</si>
  <si>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</si>
  <si>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</si>
  <si>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</si>
  <si>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</si>
  <si>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</si>
  <si>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</si>
  <si>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</si>
  <si>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</si>
  <si>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</si>
  <si>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</si>
  <si>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</si>
  <si>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</si>
  <si>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</si>
  <si>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</si>
  <si>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</si>
  <si>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</si>
  <si>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</si>
  <si>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</si>
  <si>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</si>
  <si>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</si>
  <si>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</si>
  <si>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Revised Page No.</t>
  </si>
  <si>
    <t>Murrey's Disposal Co., Inc  G-9</t>
  </si>
  <si>
    <t xml:space="preserve">           Revised Page No.</t>
  </si>
  <si>
    <t xml:space="preserve">     Revised page No.</t>
  </si>
  <si>
    <t>Recycl only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</si>
  <si>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</si>
  <si>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</si>
  <si>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</si>
  <si>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</si>
  <si>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</si>
  <si>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</si>
  <si>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</si>
  <si>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</si>
  <si>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</si>
  <si>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</si>
  <si>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</si>
  <si>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</si>
  <si>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Recycling credit/debit (if applicable): Customers receiving service will receive a commodity</t>
  </si>
  <si>
    <t xml:space="preserve">          Effective Date: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</si>
  <si>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</si>
  <si>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</si>
  <si>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</si>
  <si>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</si>
  <si>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</si>
  <si>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</si>
  <si>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</si>
  <si>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</si>
  <si>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</si>
  <si>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</si>
  <si>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 xml:space="preserve">     Applies only to services provided to Multi-Family residence </t>
  </si>
  <si>
    <t xml:space="preserve">Applies only to services provided to Multi-Family residence </t>
  </si>
  <si>
    <t>13(A)</t>
  </si>
  <si>
    <t>13(B)</t>
  </si>
  <si>
    <t>Above rates include $4.39 per yard, per pick-up for recycling service.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</si>
  <si>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</si>
  <si>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</si>
  <si>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</si>
  <si>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</si>
  <si>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</si>
  <si>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</si>
  <si>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</si>
  <si>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</si>
  <si>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</si>
  <si>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</si>
  <si>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</si>
  <si>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</si>
  <si>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</si>
  <si>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</si>
  <si>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Permanent Service:  Service is defined as no less than scheduled or a minimum of  every other week pickup.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</si>
  <si>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</si>
  <si>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</si>
  <si>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        Effective Date:</t>
  </si>
  <si>
    <t>Recycling service rates on this page expire on: February 28, 2017 (C)</t>
  </si>
  <si>
    <t>Recycling rates on this page expire on: February 28, 2017 (C)</t>
  </si>
  <si>
    <t>Recycling rates on this page expire on: February 28, 2017 ( C )</t>
  </si>
  <si>
    <t>Recycling rates on this page expire on: Febraury 28, 2017  (C)</t>
  </si>
  <si>
    <t>Customers receiving service will receive a commodity price adjustment of $.49 credit per month.  The commodity</t>
  </si>
  <si>
    <t xml:space="preserve">price adjustment of $.49 credit per month.  The commodity price adjustment will be adjusted </t>
  </si>
  <si>
    <t>price adjustment of $.49 credit per month.  The commodity price adjustment will be adjusted</t>
  </si>
  <si>
    <t>Customers receiving service will receive a commodity price adjustment of $.20 (A) credit per yard per pick-up,</t>
  </si>
  <si>
    <t>Customers receiving service will receive a commodity price adjustment of $.20 (A) credit per yard per pickup.</t>
  </si>
  <si>
    <t>Customers receiving service will receive a commodity price adjustment of $.20 (A) credit per yard per pick-up.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</si>
</sst>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8" fontId="49" fillId="0" borderId="21" xfId="0" applyNumberFormat="1" applyFont="1" applyFill="1" applyBorder="1" applyAlignment="1">
      <alignment horizontal="center"/>
    </xf>
    <xf numFmtId="44" fontId="49" fillId="0" borderId="18" xfId="45" applyFont="1" applyFill="1" applyBorder="1" applyAlignment="1">
      <alignment horizontal="right"/>
    </xf>
    <xf numFmtId="44" fontId="49" fillId="0" borderId="18" xfId="45" applyFont="1" applyBorder="1" applyAlignment="1">
      <alignment horizontal="right"/>
    </xf>
    <xf numFmtId="44" fontId="49" fillId="0" borderId="21" xfId="45" applyFont="1" applyBorder="1" applyAlignment="1">
      <alignment horizontal="right"/>
    </xf>
    <xf numFmtId="44" fontId="49" fillId="0" borderId="21" xfId="45" applyFont="1" applyFill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49" fillId="0" borderId="19" xfId="0" applyNumberFormat="1" applyFont="1" applyFill="1" applyBorder="1" applyAlignment="1">
      <alignment horizontal="left"/>
    </xf>
    <xf numFmtId="4" fontId="49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23" xfId="0" applyBorder="1" applyAlignment="1">
      <alignment/>
    </xf>
    <xf numFmtId="168" fontId="0" fillId="0" borderId="15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4.00390625" style="0" customWidth="1"/>
    <col min="10" max="10" width="13.57421875" style="0" customWidth="1"/>
  </cols>
  <sheetData>
    <row r="1" spans="1:10" ht="12">
      <c r="A1" s="206"/>
      <c r="B1" s="164"/>
      <c r="C1" s="164"/>
      <c r="D1" s="164"/>
      <c r="E1" s="164"/>
      <c r="F1" s="164"/>
      <c r="G1" s="164"/>
      <c r="H1" s="164"/>
      <c r="I1" s="164"/>
      <c r="J1" s="207"/>
    </row>
    <row r="2" spans="1:10" ht="12">
      <c r="A2" s="72" t="s">
        <v>74</v>
      </c>
      <c r="B2" s="208">
        <v>26</v>
      </c>
      <c r="C2" s="96" t="s">
        <v>114</v>
      </c>
      <c r="D2" s="96"/>
      <c r="E2" s="96"/>
      <c r="F2" s="96"/>
      <c r="G2" s="208">
        <v>10</v>
      </c>
      <c r="H2" s="234" t="s">
        <v>140</v>
      </c>
      <c r="I2" s="234"/>
      <c r="J2" s="209">
        <v>1</v>
      </c>
    </row>
    <row r="3" spans="1:10" ht="12">
      <c r="A3" s="72"/>
      <c r="B3" s="96"/>
      <c r="C3" s="96"/>
      <c r="D3" s="96"/>
      <c r="E3" s="96"/>
      <c r="F3" s="96"/>
      <c r="G3" s="96"/>
      <c r="H3" s="96"/>
      <c r="I3" s="96"/>
      <c r="J3" s="99"/>
    </row>
    <row r="4" spans="1:10" ht="12">
      <c r="A4" s="72" t="s">
        <v>76</v>
      </c>
      <c r="B4" s="96"/>
      <c r="C4" s="210" t="s">
        <v>141</v>
      </c>
      <c r="D4" s="96"/>
      <c r="E4" s="96"/>
      <c r="F4" s="96"/>
      <c r="G4" s="96"/>
      <c r="H4" s="96"/>
      <c r="I4" s="96"/>
      <c r="J4" s="99"/>
    </row>
    <row r="5" spans="1:10" ht="12">
      <c r="A5" s="211" t="s">
        <v>77</v>
      </c>
      <c r="B5" s="142"/>
      <c r="C5" s="142"/>
      <c r="D5" s="142"/>
      <c r="E5" s="142"/>
      <c r="F5" s="142"/>
      <c r="G5" s="142"/>
      <c r="H5" s="142"/>
      <c r="I5" s="142"/>
      <c r="J5" s="212"/>
    </row>
    <row r="6" spans="1:10" ht="12">
      <c r="A6" s="72"/>
      <c r="B6" s="96"/>
      <c r="C6" s="96"/>
      <c r="D6" s="96"/>
      <c r="E6" s="96"/>
      <c r="F6" s="96"/>
      <c r="G6" s="96"/>
      <c r="H6" s="96"/>
      <c r="I6" s="96"/>
      <c r="J6" s="99"/>
    </row>
    <row r="7" spans="1:10" ht="12">
      <c r="A7" s="72"/>
      <c r="B7" s="96"/>
      <c r="C7" s="234" t="s">
        <v>81</v>
      </c>
      <c r="D7" s="234"/>
      <c r="E7" s="234"/>
      <c r="F7" s="234"/>
      <c r="G7" s="234"/>
      <c r="H7" s="234"/>
      <c r="I7" s="96"/>
      <c r="J7" s="99"/>
    </row>
    <row r="8" spans="1:10" ht="12">
      <c r="A8" s="72"/>
      <c r="B8" s="96" t="s">
        <v>85</v>
      </c>
      <c r="C8" s="96"/>
      <c r="D8" s="96"/>
      <c r="E8" s="96"/>
      <c r="F8" s="96"/>
      <c r="G8" s="96"/>
      <c r="H8" s="96"/>
      <c r="I8" s="96"/>
      <c r="J8" s="99"/>
    </row>
    <row r="9" spans="1:10" ht="12">
      <c r="A9" s="72"/>
      <c r="B9" s="96" t="s">
        <v>86</v>
      </c>
      <c r="C9" s="96"/>
      <c r="D9" s="96"/>
      <c r="E9" s="96"/>
      <c r="F9" s="96"/>
      <c r="G9" s="96"/>
      <c r="H9" s="96"/>
      <c r="I9" s="96"/>
      <c r="J9" s="99"/>
    </row>
    <row r="10" spans="1:10" ht="12">
      <c r="A10" s="72"/>
      <c r="B10" s="96" t="s">
        <v>87</v>
      </c>
      <c r="C10" s="96"/>
      <c r="D10" s="96"/>
      <c r="E10" s="96"/>
      <c r="F10" s="96"/>
      <c r="G10" s="96"/>
      <c r="H10" s="96"/>
      <c r="I10" s="96"/>
      <c r="J10" s="99"/>
    </row>
    <row r="11" spans="1:10" ht="12">
      <c r="A11" s="72"/>
      <c r="B11" s="189" t="s">
        <v>88</v>
      </c>
      <c r="C11" s="96"/>
      <c r="D11" s="96"/>
      <c r="E11" s="96"/>
      <c r="F11" s="96"/>
      <c r="G11" s="96"/>
      <c r="H11" s="96"/>
      <c r="I11" s="96"/>
      <c r="J11" s="99"/>
    </row>
    <row r="12" spans="1:10" ht="12">
      <c r="A12" s="72"/>
      <c r="B12" s="96"/>
      <c r="C12" s="96"/>
      <c r="D12" s="96"/>
      <c r="E12" s="96"/>
      <c r="F12" s="96"/>
      <c r="G12" s="96"/>
      <c r="H12" s="96"/>
      <c r="I12" s="96"/>
      <c r="J12" s="99"/>
    </row>
    <row r="13" spans="1:10" ht="12">
      <c r="A13" s="72"/>
      <c r="B13" s="213" t="s">
        <v>89</v>
      </c>
      <c r="C13" s="214" t="s">
        <v>83</v>
      </c>
      <c r="D13" s="96"/>
      <c r="E13" s="213" t="s">
        <v>89</v>
      </c>
      <c r="F13" s="214" t="s">
        <v>83</v>
      </c>
      <c r="G13" s="96"/>
      <c r="H13" s="213" t="s">
        <v>89</v>
      </c>
      <c r="I13" s="214" t="s">
        <v>83</v>
      </c>
      <c r="J13" s="99"/>
    </row>
    <row r="14" spans="1:10" ht="12">
      <c r="A14" s="72"/>
      <c r="B14" s="215" t="s">
        <v>82</v>
      </c>
      <c r="C14" s="216" t="s">
        <v>84</v>
      </c>
      <c r="D14" s="96"/>
      <c r="E14" s="215" t="s">
        <v>82</v>
      </c>
      <c r="F14" s="216" t="s">
        <v>84</v>
      </c>
      <c r="G14" s="96"/>
      <c r="H14" s="215" t="s">
        <v>82</v>
      </c>
      <c r="I14" s="216" t="s">
        <v>84</v>
      </c>
      <c r="J14" s="99"/>
    </row>
    <row r="15" spans="1:10" ht="12">
      <c r="A15" s="72"/>
      <c r="B15" s="217" t="s">
        <v>35</v>
      </c>
      <c r="C15" s="221">
        <v>0</v>
      </c>
      <c r="D15" s="189"/>
      <c r="E15" s="222">
        <v>22</v>
      </c>
      <c r="F15" s="221">
        <v>2</v>
      </c>
      <c r="G15" s="189"/>
      <c r="H15" s="222">
        <v>47</v>
      </c>
      <c r="I15" s="221">
        <v>6</v>
      </c>
      <c r="J15" s="99"/>
    </row>
    <row r="16" spans="1:10" ht="12">
      <c r="A16" s="72"/>
      <c r="B16" s="217" t="s">
        <v>42</v>
      </c>
      <c r="C16" s="221">
        <v>10</v>
      </c>
      <c r="D16" s="189"/>
      <c r="E16" s="222">
        <v>23</v>
      </c>
      <c r="F16" s="221">
        <v>0</v>
      </c>
      <c r="G16" s="189"/>
      <c r="H16" s="222">
        <v>48</v>
      </c>
      <c r="I16" s="221">
        <v>6</v>
      </c>
      <c r="J16" s="99"/>
    </row>
    <row r="17" spans="1:10" ht="12">
      <c r="A17" s="72"/>
      <c r="B17" s="217" t="s">
        <v>36</v>
      </c>
      <c r="C17" s="221">
        <v>0</v>
      </c>
      <c r="D17" s="189"/>
      <c r="E17" s="222">
        <v>24</v>
      </c>
      <c r="F17" s="221">
        <v>0</v>
      </c>
      <c r="G17" s="189"/>
      <c r="H17" s="222">
        <v>49</v>
      </c>
      <c r="I17" s="221">
        <v>6</v>
      </c>
      <c r="J17" s="99"/>
    </row>
    <row r="18" spans="1:10" ht="12">
      <c r="A18" s="72"/>
      <c r="B18" s="217" t="s">
        <v>43</v>
      </c>
      <c r="C18" s="221">
        <v>0</v>
      </c>
      <c r="D18" s="189"/>
      <c r="E18" s="222">
        <v>25</v>
      </c>
      <c r="F18" s="221">
        <v>6</v>
      </c>
      <c r="G18" s="189"/>
      <c r="H18" s="222">
        <v>50</v>
      </c>
      <c r="I18" s="221">
        <v>0</v>
      </c>
      <c r="J18" s="99"/>
    </row>
    <row r="19" spans="1:10" ht="12">
      <c r="A19" s="72"/>
      <c r="B19" s="217" t="s">
        <v>43</v>
      </c>
      <c r="C19" s="221">
        <v>0</v>
      </c>
      <c r="D19" s="189"/>
      <c r="E19" s="222">
        <v>26</v>
      </c>
      <c r="F19" s="221">
        <v>2</v>
      </c>
      <c r="G19" s="189"/>
      <c r="H19" s="222">
        <v>51</v>
      </c>
      <c r="I19" s="221">
        <v>0</v>
      </c>
      <c r="J19" s="99"/>
    </row>
    <row r="20" spans="1:10" ht="12">
      <c r="A20" s="72"/>
      <c r="B20" s="217" t="s">
        <v>37</v>
      </c>
      <c r="C20" s="221">
        <v>2</v>
      </c>
      <c r="D20" s="189"/>
      <c r="E20" s="222">
        <v>27</v>
      </c>
      <c r="F20" s="221">
        <v>6</v>
      </c>
      <c r="G20" s="189"/>
      <c r="H20" s="222">
        <v>52</v>
      </c>
      <c r="I20" s="221">
        <v>0</v>
      </c>
      <c r="J20" s="99"/>
    </row>
    <row r="21" spans="1:10" ht="12">
      <c r="A21" s="72"/>
      <c r="B21" s="217" t="s">
        <v>103</v>
      </c>
      <c r="C21" s="221">
        <v>0</v>
      </c>
      <c r="D21" s="189"/>
      <c r="E21" s="222">
        <v>28</v>
      </c>
      <c r="F21" s="221">
        <v>6</v>
      </c>
      <c r="G21" s="189"/>
      <c r="H21" s="222">
        <v>53</v>
      </c>
      <c r="I21" s="221">
        <v>0</v>
      </c>
      <c r="J21" s="99"/>
    </row>
    <row r="22" spans="1:10" ht="12">
      <c r="A22" s="72"/>
      <c r="B22" s="217">
        <v>6</v>
      </c>
      <c r="C22" s="221">
        <v>0</v>
      </c>
      <c r="D22" s="189"/>
      <c r="E22" s="222">
        <v>29</v>
      </c>
      <c r="F22" s="221">
        <v>0</v>
      </c>
      <c r="G22" s="189"/>
      <c r="H22" s="222">
        <v>54</v>
      </c>
      <c r="I22" s="221">
        <v>0</v>
      </c>
      <c r="J22" s="99"/>
    </row>
    <row r="23" spans="1:10" ht="12">
      <c r="A23" s="72"/>
      <c r="B23" s="217">
        <v>7</v>
      </c>
      <c r="C23" s="221">
        <v>0</v>
      </c>
      <c r="D23" s="189"/>
      <c r="E23" s="222">
        <v>30</v>
      </c>
      <c r="F23" s="221">
        <v>4</v>
      </c>
      <c r="G23" s="189"/>
      <c r="H23" s="222">
        <v>55</v>
      </c>
      <c r="I23" s="221">
        <v>0</v>
      </c>
      <c r="J23" s="99"/>
    </row>
    <row r="24" spans="1:10" ht="12">
      <c r="A24" s="72"/>
      <c r="B24" s="217">
        <v>8</v>
      </c>
      <c r="C24" s="221">
        <v>0</v>
      </c>
      <c r="D24" s="189"/>
      <c r="E24" s="222">
        <v>31</v>
      </c>
      <c r="F24" s="221">
        <v>0</v>
      </c>
      <c r="G24" s="189"/>
      <c r="H24" s="222" t="s">
        <v>114</v>
      </c>
      <c r="I24" s="221" t="s">
        <v>114</v>
      </c>
      <c r="J24" s="99"/>
    </row>
    <row r="25" spans="1:10" ht="12">
      <c r="A25" s="72"/>
      <c r="B25" s="217">
        <v>9</v>
      </c>
      <c r="C25" s="221">
        <v>0</v>
      </c>
      <c r="D25" s="189"/>
      <c r="E25" s="222">
        <v>32</v>
      </c>
      <c r="F25" s="221">
        <v>2</v>
      </c>
      <c r="G25" s="189"/>
      <c r="H25" s="222" t="s">
        <v>114</v>
      </c>
      <c r="I25" s="221" t="s">
        <v>114</v>
      </c>
      <c r="J25" s="99"/>
    </row>
    <row r="26" spans="1:10" ht="12">
      <c r="A26" s="72"/>
      <c r="B26" s="217">
        <v>10</v>
      </c>
      <c r="C26" s="221">
        <v>0</v>
      </c>
      <c r="D26" s="189"/>
      <c r="E26" s="222">
        <v>33</v>
      </c>
      <c r="F26" s="221">
        <v>0</v>
      </c>
      <c r="G26" s="189"/>
      <c r="H26" s="222" t="s">
        <v>114</v>
      </c>
      <c r="I26" s="221" t="s">
        <v>114</v>
      </c>
      <c r="J26" s="99"/>
    </row>
    <row r="27" spans="1:10" ht="12">
      <c r="A27" s="72"/>
      <c r="B27" s="217">
        <v>11</v>
      </c>
      <c r="C27" s="221">
        <v>0</v>
      </c>
      <c r="D27" s="189"/>
      <c r="E27" s="222">
        <v>34</v>
      </c>
      <c r="F27" s="221">
        <v>0</v>
      </c>
      <c r="G27" s="189"/>
      <c r="H27" s="222" t="s">
        <v>114</v>
      </c>
      <c r="I27" s="221" t="s">
        <v>114</v>
      </c>
      <c r="J27" s="99"/>
    </row>
    <row r="28" spans="1:10" ht="12">
      <c r="A28" s="72"/>
      <c r="B28" s="217">
        <v>12</v>
      </c>
      <c r="C28" s="221">
        <v>0</v>
      </c>
      <c r="D28" s="189"/>
      <c r="E28" s="222">
        <v>35</v>
      </c>
      <c r="F28" s="221">
        <v>0</v>
      </c>
      <c r="G28" s="189"/>
      <c r="H28" s="222" t="s">
        <v>114</v>
      </c>
      <c r="I28" s="221" t="s">
        <v>114</v>
      </c>
      <c r="J28" s="99"/>
    </row>
    <row r="29" spans="1:10" ht="12">
      <c r="A29" s="72"/>
      <c r="B29" s="217">
        <v>13</v>
      </c>
      <c r="C29" s="221">
        <v>1</v>
      </c>
      <c r="D29" s="189"/>
      <c r="E29" s="222">
        <v>36</v>
      </c>
      <c r="F29" s="221">
        <v>0</v>
      </c>
      <c r="G29" s="189"/>
      <c r="H29" s="222" t="s">
        <v>114</v>
      </c>
      <c r="I29" s="221" t="s">
        <v>114</v>
      </c>
      <c r="J29" s="99"/>
    </row>
    <row r="30" spans="1:10" ht="12">
      <c r="A30" s="72"/>
      <c r="B30" s="218" t="s">
        <v>171</v>
      </c>
      <c r="C30" s="221">
        <v>0</v>
      </c>
      <c r="D30" s="223"/>
      <c r="E30" s="222">
        <v>37</v>
      </c>
      <c r="F30" s="221">
        <v>0</v>
      </c>
      <c r="G30" s="189"/>
      <c r="H30" s="222" t="s">
        <v>114</v>
      </c>
      <c r="I30" s="221" t="s">
        <v>114</v>
      </c>
      <c r="J30" s="99"/>
    </row>
    <row r="31" spans="1:10" ht="12">
      <c r="A31" s="72"/>
      <c r="B31" s="218" t="s">
        <v>172</v>
      </c>
      <c r="C31" s="221">
        <v>0</v>
      </c>
      <c r="D31" s="223"/>
      <c r="E31" s="222">
        <v>38</v>
      </c>
      <c r="F31" s="221">
        <v>2</v>
      </c>
      <c r="G31" s="189"/>
      <c r="H31" s="222"/>
      <c r="I31" s="222"/>
      <c r="J31" s="99"/>
    </row>
    <row r="32" spans="1:10" ht="12">
      <c r="A32" s="72"/>
      <c r="B32" s="217">
        <v>14</v>
      </c>
      <c r="C32" s="221">
        <v>0</v>
      </c>
      <c r="D32" s="223"/>
      <c r="E32" s="222">
        <v>39</v>
      </c>
      <c r="F32" s="221">
        <v>2</v>
      </c>
      <c r="G32" s="189"/>
      <c r="H32" s="222"/>
      <c r="I32" s="222"/>
      <c r="J32" s="99"/>
    </row>
    <row r="33" spans="1:10" ht="12">
      <c r="A33" s="72"/>
      <c r="B33" s="217">
        <v>15</v>
      </c>
      <c r="C33" s="221">
        <v>1</v>
      </c>
      <c r="D33" s="189"/>
      <c r="E33" s="222">
        <v>40</v>
      </c>
      <c r="F33" s="221">
        <v>2</v>
      </c>
      <c r="G33" s="189"/>
      <c r="H33" s="222"/>
      <c r="I33" s="222"/>
      <c r="J33" s="99"/>
    </row>
    <row r="34" spans="1:10" ht="12">
      <c r="A34" s="72"/>
      <c r="B34" s="217">
        <v>16</v>
      </c>
      <c r="C34" s="221">
        <v>2</v>
      </c>
      <c r="D34" s="189"/>
      <c r="E34" s="222">
        <v>41</v>
      </c>
      <c r="F34" s="221">
        <v>0</v>
      </c>
      <c r="G34" s="189"/>
      <c r="H34" s="222"/>
      <c r="I34" s="222"/>
      <c r="J34" s="99"/>
    </row>
    <row r="35" spans="1:10" ht="12">
      <c r="A35" s="72"/>
      <c r="B35" s="217">
        <v>17</v>
      </c>
      <c r="C35" s="221">
        <v>1</v>
      </c>
      <c r="D35" s="189"/>
      <c r="E35" s="222">
        <v>42</v>
      </c>
      <c r="F35" s="221">
        <v>2</v>
      </c>
      <c r="G35" s="189"/>
      <c r="H35" s="222"/>
      <c r="I35" s="222"/>
      <c r="J35" s="99"/>
    </row>
    <row r="36" spans="1:10" ht="12">
      <c r="A36" s="72"/>
      <c r="B36" s="217">
        <v>18</v>
      </c>
      <c r="C36" s="221">
        <v>0</v>
      </c>
      <c r="D36" s="189"/>
      <c r="E36" s="222">
        <v>43</v>
      </c>
      <c r="F36" s="221">
        <v>2</v>
      </c>
      <c r="G36" s="189"/>
      <c r="H36" s="222"/>
      <c r="I36" s="222"/>
      <c r="J36" s="99"/>
    </row>
    <row r="37" spans="1:10" ht="12">
      <c r="A37" s="72"/>
      <c r="B37" s="217">
        <v>19</v>
      </c>
      <c r="C37" s="221">
        <v>1</v>
      </c>
      <c r="D37" s="189"/>
      <c r="E37" s="222">
        <v>44</v>
      </c>
      <c r="F37" s="221">
        <v>2</v>
      </c>
      <c r="G37" s="189"/>
      <c r="H37" s="222"/>
      <c r="I37" s="222"/>
      <c r="J37" s="99"/>
    </row>
    <row r="38" spans="1:10" ht="12">
      <c r="A38" s="72"/>
      <c r="B38" s="217">
        <v>20</v>
      </c>
      <c r="C38" s="221">
        <v>0</v>
      </c>
      <c r="D38" s="189"/>
      <c r="E38" s="222">
        <v>45</v>
      </c>
      <c r="F38" s="221">
        <v>2</v>
      </c>
      <c r="G38" s="189"/>
      <c r="H38" s="222"/>
      <c r="I38" s="222"/>
      <c r="J38" s="99"/>
    </row>
    <row r="39" spans="1:10" ht="12">
      <c r="A39" s="72"/>
      <c r="B39" s="217">
        <v>21</v>
      </c>
      <c r="C39" s="221">
        <v>6</v>
      </c>
      <c r="D39" s="189"/>
      <c r="E39" s="222">
        <v>46</v>
      </c>
      <c r="F39" s="221">
        <v>6</v>
      </c>
      <c r="G39" s="189"/>
      <c r="H39" s="222"/>
      <c r="I39" s="222"/>
      <c r="J39" s="99"/>
    </row>
    <row r="40" spans="1:10" ht="12">
      <c r="A40" s="72"/>
      <c r="B40" s="217"/>
      <c r="C40" s="221"/>
      <c r="D40" s="189"/>
      <c r="E40" s="222"/>
      <c r="F40" s="221"/>
      <c r="G40" s="189"/>
      <c r="H40" s="222"/>
      <c r="I40" s="222"/>
      <c r="J40" s="99"/>
    </row>
    <row r="41" spans="1:10" ht="12">
      <c r="A41" s="72"/>
      <c r="B41" s="217"/>
      <c r="C41" s="221"/>
      <c r="D41" s="189"/>
      <c r="E41" s="222"/>
      <c r="F41" s="222"/>
      <c r="G41" s="189"/>
      <c r="H41" s="222"/>
      <c r="I41" s="222"/>
      <c r="J41" s="99"/>
    </row>
    <row r="42" spans="1:10" ht="12">
      <c r="A42" s="72"/>
      <c r="B42" s="96"/>
      <c r="C42" s="205"/>
      <c r="D42" s="96"/>
      <c r="E42" s="96"/>
      <c r="F42" s="96"/>
      <c r="G42" s="96"/>
      <c r="H42" s="96"/>
      <c r="I42" s="96"/>
      <c r="J42" s="99"/>
    </row>
    <row r="43" spans="1:10" ht="12">
      <c r="A43" s="72"/>
      <c r="B43" s="96"/>
      <c r="C43" s="96"/>
      <c r="D43" s="96"/>
      <c r="E43" s="96"/>
      <c r="F43" s="96"/>
      <c r="G43" s="96"/>
      <c r="H43" s="96"/>
      <c r="I43" s="96"/>
      <c r="J43" s="99"/>
    </row>
    <row r="44" spans="1:10" ht="12">
      <c r="A44" s="72"/>
      <c r="B44" s="96"/>
      <c r="C44" s="96"/>
      <c r="D44" s="219" t="s">
        <v>90</v>
      </c>
      <c r="E44" s="96"/>
      <c r="F44" s="96"/>
      <c r="G44" s="96"/>
      <c r="H44" s="96"/>
      <c r="I44" s="96"/>
      <c r="J44" s="99"/>
    </row>
    <row r="45" spans="1:10" ht="12">
      <c r="A45" s="72"/>
      <c r="B45" s="96"/>
      <c r="C45" s="96"/>
      <c r="D45" s="96"/>
      <c r="E45" s="96"/>
      <c r="F45" s="96"/>
      <c r="G45" s="96"/>
      <c r="H45" s="96"/>
      <c r="I45" s="96"/>
      <c r="J45" s="99"/>
    </row>
    <row r="46" spans="1:10" ht="12">
      <c r="A46" s="72"/>
      <c r="B46" s="96" t="s">
        <v>114</v>
      </c>
      <c r="C46" s="96"/>
      <c r="D46" s="96"/>
      <c r="E46" s="210" t="s">
        <v>97</v>
      </c>
      <c r="F46" s="96"/>
      <c r="G46" s="210" t="s">
        <v>98</v>
      </c>
      <c r="H46" s="96"/>
      <c r="I46" s="96"/>
      <c r="J46" s="99"/>
    </row>
    <row r="47" spans="1:10" ht="12">
      <c r="A47" s="72"/>
      <c r="B47" s="96" t="s">
        <v>114</v>
      </c>
      <c r="C47" s="189"/>
      <c r="D47" s="189"/>
      <c r="E47" s="189"/>
      <c r="F47" s="184"/>
      <c r="G47" s="96" t="s">
        <v>114</v>
      </c>
      <c r="H47" s="205"/>
      <c r="I47" s="96"/>
      <c r="J47" s="99"/>
    </row>
    <row r="48" spans="1:10" ht="12">
      <c r="A48" s="72"/>
      <c r="B48" s="96" t="s">
        <v>114</v>
      </c>
      <c r="C48" s="189"/>
      <c r="D48" s="189"/>
      <c r="E48" s="189"/>
      <c r="F48" s="184"/>
      <c r="G48" s="96"/>
      <c r="H48" s="96"/>
      <c r="I48" s="96"/>
      <c r="J48" s="99"/>
    </row>
    <row r="49" spans="1:10" ht="12">
      <c r="A49" s="72"/>
      <c r="B49" s="96"/>
      <c r="C49" s="96"/>
      <c r="D49" s="96"/>
      <c r="E49" s="96"/>
      <c r="F49" s="96"/>
      <c r="G49" s="96"/>
      <c r="H49" s="96"/>
      <c r="I49" s="96"/>
      <c r="J49" s="99"/>
    </row>
    <row r="50" spans="1:10" ht="12">
      <c r="A50" s="211"/>
      <c r="B50" s="142"/>
      <c r="C50" s="142"/>
      <c r="D50" s="142"/>
      <c r="E50" s="142"/>
      <c r="F50" s="142"/>
      <c r="G50" s="142"/>
      <c r="H50" s="142"/>
      <c r="I50" s="142"/>
      <c r="J50" s="212"/>
    </row>
    <row r="51" spans="1:10" ht="12">
      <c r="A51" s="72" t="s">
        <v>80</v>
      </c>
      <c r="B51" s="96" t="s">
        <v>96</v>
      </c>
      <c r="C51" s="96"/>
      <c r="D51" s="96"/>
      <c r="E51" s="96"/>
      <c r="F51" s="96"/>
      <c r="G51" s="96"/>
      <c r="H51" s="96"/>
      <c r="I51" s="96"/>
      <c r="J51" s="99"/>
    </row>
    <row r="52" spans="1:10" ht="12">
      <c r="A52" s="72"/>
      <c r="B52" s="96"/>
      <c r="C52" s="96"/>
      <c r="D52" s="96"/>
      <c r="E52" s="96"/>
      <c r="F52" s="96"/>
      <c r="G52" s="96"/>
      <c r="H52" s="96"/>
      <c r="I52" s="96"/>
      <c r="J52" s="99"/>
    </row>
    <row r="53" spans="1:10" ht="12">
      <c r="A53" s="211" t="s">
        <v>79</v>
      </c>
      <c r="B53" s="220">
        <v>42374</v>
      </c>
      <c r="C53" s="142"/>
      <c r="D53" s="142"/>
      <c r="E53" s="142"/>
      <c r="F53" s="142"/>
      <c r="G53" s="142"/>
      <c r="H53" s="142" t="s">
        <v>99</v>
      </c>
      <c r="I53" s="142"/>
      <c r="J53" s="153">
        <v>42430</v>
      </c>
    </row>
    <row r="54" spans="1:10" ht="12.75">
      <c r="A54" s="235" t="s">
        <v>71</v>
      </c>
      <c r="B54" s="236"/>
      <c r="C54" s="236"/>
      <c r="D54" s="236"/>
      <c r="E54" s="236"/>
      <c r="F54" s="236"/>
      <c r="G54" s="236"/>
      <c r="H54" s="236"/>
      <c r="I54" s="236"/>
      <c r="J54" s="237"/>
    </row>
    <row r="55" spans="1:10" ht="12">
      <c r="A55" s="72"/>
      <c r="B55" s="96"/>
      <c r="C55" s="96"/>
      <c r="D55" s="96"/>
      <c r="E55" s="96"/>
      <c r="F55" s="96"/>
      <c r="G55" s="96"/>
      <c r="H55" s="96"/>
      <c r="I55" s="96"/>
      <c r="J55" s="99"/>
    </row>
    <row r="56" spans="1:10" ht="12">
      <c r="A56" s="72" t="s">
        <v>78</v>
      </c>
      <c r="B56" s="96"/>
      <c r="C56" s="96"/>
      <c r="D56" s="96"/>
      <c r="E56" s="96"/>
      <c r="F56" s="96"/>
      <c r="G56" s="96"/>
      <c r="H56" s="96"/>
      <c r="I56" s="96"/>
      <c r="J56" s="99"/>
    </row>
    <row r="57" spans="1:10" ht="12">
      <c r="A57" s="211"/>
      <c r="B57" s="142"/>
      <c r="C57" s="142"/>
      <c r="D57" s="142"/>
      <c r="E57" s="142"/>
      <c r="F57" s="142"/>
      <c r="G57" s="142"/>
      <c r="H57" s="142"/>
      <c r="I57" s="142"/>
      <c r="J57" s="212"/>
    </row>
  </sheetData>
  <sheetProtection/>
  <mergeCells count="3">
    <mergeCell ref="H2:I2"/>
    <mergeCell ref="C7:H7"/>
    <mergeCell ref="A54:J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9.57421875" style="0" customWidth="1"/>
  </cols>
  <sheetData>
    <row r="1" spans="1:11" ht="1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 t="s">
        <v>74</v>
      </c>
      <c r="B2" s="108">
        <v>26</v>
      </c>
      <c r="C2" s="5"/>
      <c r="D2" s="5"/>
      <c r="E2" s="5"/>
      <c r="F2" s="5"/>
      <c r="G2" s="35">
        <v>6</v>
      </c>
      <c r="H2" s="246" t="s">
        <v>75</v>
      </c>
      <c r="I2" s="246"/>
      <c r="J2" s="246"/>
      <c r="K2" s="25">
        <v>49</v>
      </c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">
      <c r="A4" s="4" t="s">
        <v>76</v>
      </c>
      <c r="B4" s="5"/>
      <c r="C4" s="111" t="s">
        <v>141</v>
      </c>
      <c r="D4" s="5"/>
      <c r="E4" s="5"/>
      <c r="F4" s="5"/>
      <c r="G4" s="5"/>
      <c r="H4" s="5"/>
      <c r="I4" s="5"/>
      <c r="J4" s="5"/>
      <c r="K4" s="6"/>
    </row>
    <row r="5" spans="1:1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">
      <c r="A7" s="257" t="s">
        <v>66</v>
      </c>
      <c r="B7" s="243"/>
      <c r="C7" s="243"/>
      <c r="D7" s="243"/>
      <c r="E7" s="243"/>
      <c r="F7" s="243"/>
      <c r="G7" s="243"/>
      <c r="H7" s="243"/>
      <c r="I7" s="243"/>
      <c r="J7" s="243"/>
      <c r="K7" s="251"/>
    </row>
    <row r="8" spans="1:11" ht="12">
      <c r="A8" s="258" t="s">
        <v>95</v>
      </c>
      <c r="B8" s="246"/>
      <c r="C8" s="246"/>
      <c r="D8" s="246"/>
      <c r="E8" s="246"/>
      <c r="F8" s="246"/>
      <c r="G8" s="246"/>
      <c r="H8" s="246"/>
      <c r="I8" s="246"/>
      <c r="J8" s="246"/>
      <c r="K8" s="253"/>
    </row>
    <row r="9" spans="1:11" ht="12">
      <c r="A9" s="260" t="s">
        <v>170</v>
      </c>
      <c r="B9" s="246"/>
      <c r="C9" s="246"/>
      <c r="D9" s="246"/>
      <c r="E9" s="246"/>
      <c r="F9" s="246"/>
      <c r="G9" s="246"/>
      <c r="H9" s="246"/>
      <c r="I9" s="246"/>
      <c r="J9" s="246"/>
      <c r="K9" s="253"/>
    </row>
    <row r="10" spans="1:11" ht="12">
      <c r="A10" s="252" t="s">
        <v>45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53"/>
    </row>
    <row r="11" spans="1:11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">
      <c r="A14" s="4" t="s">
        <v>30</v>
      </c>
      <c r="B14" s="20"/>
      <c r="C14" s="12"/>
      <c r="D14" s="254" t="s">
        <v>46</v>
      </c>
      <c r="E14" s="256"/>
      <c r="F14" s="256"/>
      <c r="G14" s="255"/>
      <c r="H14" s="256"/>
      <c r="I14" s="255"/>
      <c r="J14" s="256"/>
      <c r="K14" s="259"/>
    </row>
    <row r="15" spans="1:12" ht="12.75">
      <c r="A15" s="59" t="s">
        <v>56</v>
      </c>
      <c r="B15" s="52"/>
      <c r="C15" s="53"/>
      <c r="D15" s="62" t="s">
        <v>65</v>
      </c>
      <c r="E15" s="19" t="s">
        <v>24</v>
      </c>
      <c r="F15" s="28" t="s">
        <v>25</v>
      </c>
      <c r="G15" s="18"/>
      <c r="H15" s="14" t="s">
        <v>26</v>
      </c>
      <c r="I15" s="160"/>
      <c r="J15" s="18" t="s">
        <v>55</v>
      </c>
      <c r="K15" s="19" t="s">
        <v>55</v>
      </c>
      <c r="L15" s="173"/>
    </row>
    <row r="16" spans="1:11" ht="12">
      <c r="A16" s="61" t="s">
        <v>64</v>
      </c>
      <c r="B16" s="14"/>
      <c r="C16" s="18"/>
      <c r="D16" s="19" t="s">
        <v>112</v>
      </c>
      <c r="E16" s="19" t="s">
        <v>112</v>
      </c>
      <c r="F16" s="132">
        <v>326.33</v>
      </c>
      <c r="G16" s="160"/>
      <c r="H16" s="130">
        <v>472.23</v>
      </c>
      <c r="I16" s="160"/>
      <c r="J16" s="18" t="s">
        <v>112</v>
      </c>
      <c r="K16" s="19" t="s">
        <v>112</v>
      </c>
    </row>
    <row r="17" spans="1:11" ht="12">
      <c r="A17" s="54" t="s">
        <v>50</v>
      </c>
      <c r="B17" s="55"/>
      <c r="C17" s="56"/>
      <c r="D17" s="19" t="s">
        <v>112</v>
      </c>
      <c r="E17" s="19" t="s">
        <v>112</v>
      </c>
      <c r="F17" s="69">
        <f>F16+6</f>
        <v>332.33</v>
      </c>
      <c r="G17" s="160"/>
      <c r="H17" s="130">
        <f>H16+6</f>
        <v>478.23</v>
      </c>
      <c r="I17" s="160"/>
      <c r="J17" s="18" t="s">
        <v>112</v>
      </c>
      <c r="K17" s="19" t="s">
        <v>112</v>
      </c>
    </row>
    <row r="18" spans="1:11" ht="12.75">
      <c r="A18" s="51" t="s">
        <v>51</v>
      </c>
      <c r="B18" s="14"/>
      <c r="C18" s="18"/>
      <c r="D18" s="57"/>
      <c r="E18" s="57"/>
      <c r="F18" s="131"/>
      <c r="G18" s="91"/>
      <c r="H18" s="162"/>
      <c r="I18" s="91"/>
      <c r="J18" s="57"/>
      <c r="K18" s="58"/>
    </row>
    <row r="19" spans="1:11" ht="12">
      <c r="A19" s="49" t="s">
        <v>52</v>
      </c>
      <c r="B19" s="14"/>
      <c r="C19" s="18"/>
      <c r="D19" s="19" t="s">
        <v>112</v>
      </c>
      <c r="E19" s="19" t="s">
        <v>112</v>
      </c>
      <c r="F19" s="69">
        <f>+F17</f>
        <v>332.33</v>
      </c>
      <c r="G19" s="160"/>
      <c r="H19" s="130">
        <f>+H17</f>
        <v>478.23</v>
      </c>
      <c r="I19" s="160"/>
      <c r="J19" s="18" t="s">
        <v>112</v>
      </c>
      <c r="K19" s="19" t="s">
        <v>112</v>
      </c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">
      <c r="A32" s="34" t="s">
        <v>165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">
      <c r="A34" s="27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">
      <c r="A35" s="4" t="s">
        <v>92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">
      <c r="A37" s="72" t="s">
        <v>166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">
      <c r="A39" s="224" t="s">
        <v>201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">
      <c r="A40" s="4" t="s">
        <v>127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">
      <c r="A42" s="72" t="s">
        <v>173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193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">
      <c r="A48" s="45"/>
      <c r="B48" s="43"/>
      <c r="C48" s="43"/>
      <c r="D48" s="43"/>
      <c r="E48" s="43"/>
      <c r="F48" s="137"/>
      <c r="G48" s="137"/>
      <c r="H48" s="138"/>
      <c r="I48" s="137"/>
      <c r="J48" s="5"/>
      <c r="K48" s="6"/>
    </row>
    <row r="49" spans="1:11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">
      <c r="A52" s="7" t="s">
        <v>79</v>
      </c>
      <c r="B52" s="98">
        <f>'Item 255, pg 48'!B53</f>
        <v>42374</v>
      </c>
      <c r="C52" s="8"/>
      <c r="D52" s="8"/>
      <c r="E52" s="8"/>
      <c r="F52" s="8"/>
      <c r="G52" s="8"/>
      <c r="I52" s="8" t="s">
        <v>73</v>
      </c>
      <c r="J52" s="8"/>
      <c r="K52" s="97">
        <f>'Item 255, pg 48'!L53</f>
        <v>42430</v>
      </c>
    </row>
    <row r="53" spans="1:11" ht="12.75">
      <c r="A53" s="240" t="s">
        <v>71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5"/>
    </row>
    <row r="54" spans="1:11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24">
      <selection activeCell="P43" sqref="P43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>
      <c r="A2" s="4" t="s">
        <v>74</v>
      </c>
      <c r="B2" s="108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114</v>
      </c>
      <c r="O2" s="35">
        <v>6</v>
      </c>
      <c r="P2" s="5" t="s">
        <v>142</v>
      </c>
      <c r="Q2" s="5"/>
      <c r="R2" s="5"/>
      <c r="S2" s="5"/>
      <c r="T2" s="35">
        <v>21</v>
      </c>
      <c r="U2" s="6"/>
    </row>
    <row r="3" spans="1:21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">
      <c r="A4" s="4" t="s">
        <v>76</v>
      </c>
      <c r="B4" s="5"/>
      <c r="C4" s="111" t="s">
        <v>141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">
      <c r="A6" s="238" t="s">
        <v>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6"/>
    </row>
    <row r="7" spans="1:21" ht="12">
      <c r="A7" s="34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">
      <c r="A10" s="36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">
      <c r="A11" s="36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">
      <c r="A13" s="37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">
      <c r="A14" s="37" t="s">
        <v>101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">
      <c r="A15" s="3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">
      <c r="A16" s="3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">
      <c r="A18" s="4" t="s">
        <v>8</v>
      </c>
      <c r="B18" s="5"/>
      <c r="C18" s="5"/>
      <c r="D18" s="5"/>
      <c r="E18" s="5" t="s">
        <v>102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">
      <c r="A19" s="22"/>
      <c r="B19" s="21"/>
      <c r="C19" s="21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2"/>
      <c r="P19" s="21"/>
      <c r="Q19" s="21"/>
      <c r="R19" s="21"/>
      <c r="S19" s="21"/>
      <c r="T19" s="21"/>
      <c r="U19" s="6"/>
    </row>
    <row r="20" spans="1:21" ht="12">
      <c r="A20" s="38" t="s">
        <v>9</v>
      </c>
      <c r="B20" s="38" t="s">
        <v>12</v>
      </c>
      <c r="C20" s="78" t="s">
        <v>13</v>
      </c>
      <c r="D20" s="85"/>
      <c r="E20" s="93" t="s">
        <v>14</v>
      </c>
      <c r="F20" s="84"/>
      <c r="G20" s="78" t="s">
        <v>39</v>
      </c>
      <c r="H20" s="84"/>
      <c r="I20" s="78" t="s">
        <v>15</v>
      </c>
      <c r="J20" s="84"/>
      <c r="K20" s="17"/>
      <c r="L20" s="38" t="s">
        <v>9</v>
      </c>
      <c r="M20" s="38" t="s">
        <v>12</v>
      </c>
      <c r="N20" s="78" t="s">
        <v>13</v>
      </c>
      <c r="O20" s="84"/>
      <c r="P20" s="93" t="s">
        <v>14</v>
      </c>
      <c r="Q20" s="84"/>
      <c r="R20" s="78" t="s">
        <v>39</v>
      </c>
      <c r="S20" s="84"/>
      <c r="T20" s="78" t="s">
        <v>15</v>
      </c>
      <c r="U20" s="84"/>
    </row>
    <row r="21" spans="1:21" ht="12">
      <c r="A21" s="39" t="s">
        <v>10</v>
      </c>
      <c r="B21" s="39" t="s">
        <v>72</v>
      </c>
      <c r="C21" s="79" t="s">
        <v>1</v>
      </c>
      <c r="D21" s="85"/>
      <c r="E21" s="17" t="s">
        <v>1</v>
      </c>
      <c r="F21" s="85"/>
      <c r="G21" s="79" t="s">
        <v>40</v>
      </c>
      <c r="H21" s="85"/>
      <c r="I21" s="79" t="s">
        <v>1</v>
      </c>
      <c r="J21" s="85"/>
      <c r="K21" s="17"/>
      <c r="L21" s="39" t="s">
        <v>10</v>
      </c>
      <c r="M21" s="39" t="s">
        <v>72</v>
      </c>
      <c r="N21" s="79" t="s">
        <v>1</v>
      </c>
      <c r="O21" s="85"/>
      <c r="P21" s="17" t="s">
        <v>1</v>
      </c>
      <c r="Q21" s="85"/>
      <c r="R21" s="79" t="s">
        <v>40</v>
      </c>
      <c r="S21" s="85"/>
      <c r="T21" s="79" t="s">
        <v>1</v>
      </c>
      <c r="U21" s="85"/>
    </row>
    <row r="22" spans="1:21" ht="12">
      <c r="A22" s="40" t="s">
        <v>11</v>
      </c>
      <c r="B22" s="40" t="s">
        <v>1</v>
      </c>
      <c r="C22" s="80" t="s">
        <v>115</v>
      </c>
      <c r="D22" s="86"/>
      <c r="E22" s="94" t="s">
        <v>115</v>
      </c>
      <c r="F22" s="86"/>
      <c r="G22" s="80" t="s">
        <v>41</v>
      </c>
      <c r="H22" s="86"/>
      <c r="I22" s="80" t="s">
        <v>115</v>
      </c>
      <c r="J22" s="86"/>
      <c r="K22" s="17"/>
      <c r="L22" s="40" t="s">
        <v>11</v>
      </c>
      <c r="M22" s="40" t="s">
        <v>1</v>
      </c>
      <c r="N22" s="80" t="s">
        <v>115</v>
      </c>
      <c r="O22" s="86"/>
      <c r="P22" s="94" t="s">
        <v>115</v>
      </c>
      <c r="Q22" s="85"/>
      <c r="R22" s="80" t="s">
        <v>41</v>
      </c>
      <c r="S22" s="86"/>
      <c r="T22" s="80" t="s">
        <v>115</v>
      </c>
      <c r="U22" s="86"/>
    </row>
    <row r="23" spans="1:21" ht="12">
      <c r="A23" s="66" t="s">
        <v>21</v>
      </c>
      <c r="B23" s="19" t="s">
        <v>132</v>
      </c>
      <c r="C23" s="101">
        <v>13.3</v>
      </c>
      <c r="D23" s="87"/>
      <c r="E23" s="148">
        <v>7.1</v>
      </c>
      <c r="F23" s="87"/>
      <c r="G23" s="68">
        <f>+C23+E23</f>
        <v>20.4</v>
      </c>
      <c r="H23" s="87"/>
      <c r="I23" s="69">
        <v>6.53</v>
      </c>
      <c r="J23" s="87"/>
      <c r="K23" s="5"/>
      <c r="L23" s="19" t="s">
        <v>136</v>
      </c>
      <c r="M23" s="19" t="s">
        <v>132</v>
      </c>
      <c r="N23" s="68">
        <v>44.57</v>
      </c>
      <c r="O23" s="87"/>
      <c r="P23" s="92">
        <f>E23</f>
        <v>7.1</v>
      </c>
      <c r="Q23" s="87"/>
      <c r="R23" s="148">
        <f>+N23+P23</f>
        <v>51.67</v>
      </c>
      <c r="S23" s="87"/>
      <c r="T23" s="92">
        <f>I23</f>
        <v>6.53</v>
      </c>
      <c r="U23" s="87"/>
    </row>
    <row r="24" spans="1:21" ht="12">
      <c r="A24" s="66" t="s">
        <v>21</v>
      </c>
      <c r="B24" s="19" t="s">
        <v>133</v>
      </c>
      <c r="C24" s="81">
        <f>C23+1</f>
        <v>14.3</v>
      </c>
      <c r="D24" s="87"/>
      <c r="E24" s="149">
        <f>E23</f>
        <v>7.1</v>
      </c>
      <c r="F24" s="87"/>
      <c r="G24" s="81">
        <f>C24+E24</f>
        <v>21.4</v>
      </c>
      <c r="H24" s="87"/>
      <c r="I24" s="69">
        <v>6.53</v>
      </c>
      <c r="J24" s="87"/>
      <c r="K24" s="5"/>
      <c r="L24" s="19" t="s">
        <v>136</v>
      </c>
      <c r="M24" s="19" t="s">
        <v>133</v>
      </c>
      <c r="N24" s="73">
        <f>N23+4</f>
        <v>48.57</v>
      </c>
      <c r="O24" s="87"/>
      <c r="P24" s="82">
        <f>E23</f>
        <v>7.1</v>
      </c>
      <c r="Q24" s="87"/>
      <c r="R24" s="149">
        <f>N24+P24</f>
        <v>55.67</v>
      </c>
      <c r="S24" s="87"/>
      <c r="T24" s="82">
        <f>I24</f>
        <v>6.53</v>
      </c>
      <c r="U24" s="87"/>
    </row>
    <row r="25" spans="1:21" ht="12">
      <c r="A25" s="66" t="s">
        <v>129</v>
      </c>
      <c r="B25" s="19" t="s">
        <v>132</v>
      </c>
      <c r="C25" s="81">
        <v>16.62</v>
      </c>
      <c r="D25" s="87"/>
      <c r="E25" s="149">
        <f>E24</f>
        <v>7.1</v>
      </c>
      <c r="F25" s="87"/>
      <c r="G25" s="81">
        <f aca="true" t="shared" si="0" ref="G25:G31">C25+E25</f>
        <v>23.72</v>
      </c>
      <c r="H25" s="87"/>
      <c r="I25" s="69">
        <v>6.53</v>
      </c>
      <c r="J25" s="87"/>
      <c r="K25" s="5"/>
      <c r="L25" s="19" t="s">
        <v>137</v>
      </c>
      <c r="M25" s="19" t="s">
        <v>132</v>
      </c>
      <c r="N25" s="73">
        <v>54.12</v>
      </c>
      <c r="O25" s="87"/>
      <c r="P25" s="82">
        <f>E23</f>
        <v>7.1</v>
      </c>
      <c r="Q25" s="87"/>
      <c r="R25" s="149">
        <f>N25+P25</f>
        <v>61.22</v>
      </c>
      <c r="S25" s="87"/>
      <c r="T25" s="82">
        <f>T24</f>
        <v>6.53</v>
      </c>
      <c r="U25" s="87"/>
    </row>
    <row r="26" spans="1:21" ht="12">
      <c r="A26" s="66" t="s">
        <v>129</v>
      </c>
      <c r="B26" s="19" t="s">
        <v>133</v>
      </c>
      <c r="C26" s="81">
        <f>C25+1</f>
        <v>17.62</v>
      </c>
      <c r="D26" s="87"/>
      <c r="E26" s="149">
        <f aca="true" t="shared" si="1" ref="E26:E31">E25</f>
        <v>7.1</v>
      </c>
      <c r="F26" s="87"/>
      <c r="G26" s="81">
        <f t="shared" si="0"/>
        <v>24.72</v>
      </c>
      <c r="H26" s="87"/>
      <c r="I26" s="69">
        <v>6.53</v>
      </c>
      <c r="J26" s="87"/>
      <c r="K26" s="5"/>
      <c r="L26" s="19" t="s">
        <v>137</v>
      </c>
      <c r="M26" s="19" t="s">
        <v>133</v>
      </c>
      <c r="N26" s="73">
        <f>N25+5</f>
        <v>59.12</v>
      </c>
      <c r="O26" s="87"/>
      <c r="P26" s="82">
        <f>E23</f>
        <v>7.1</v>
      </c>
      <c r="Q26" s="87"/>
      <c r="R26" s="149">
        <f>N26+P26</f>
        <v>66.22</v>
      </c>
      <c r="S26" s="87"/>
      <c r="T26" s="82">
        <f>T25</f>
        <v>6.53</v>
      </c>
      <c r="U26" s="87"/>
    </row>
    <row r="27" spans="1:21" ht="12">
      <c r="A27" s="19" t="s">
        <v>130</v>
      </c>
      <c r="B27" s="19" t="s">
        <v>132</v>
      </c>
      <c r="C27" s="73">
        <v>24.43</v>
      </c>
      <c r="D27" s="87"/>
      <c r="E27" s="149">
        <f t="shared" si="1"/>
        <v>7.1</v>
      </c>
      <c r="F27" s="87"/>
      <c r="G27" s="81">
        <f t="shared" si="0"/>
        <v>31.53</v>
      </c>
      <c r="H27" s="87"/>
      <c r="I27" s="69">
        <v>6.53</v>
      </c>
      <c r="J27" s="87"/>
      <c r="K27" s="5"/>
      <c r="L27" s="19" t="s">
        <v>138</v>
      </c>
      <c r="M27" s="19" t="s">
        <v>132</v>
      </c>
      <c r="N27" s="73">
        <v>59.66</v>
      </c>
      <c r="O27" s="87"/>
      <c r="P27" s="82">
        <f>E23</f>
        <v>7.1</v>
      </c>
      <c r="Q27" s="87"/>
      <c r="R27" s="149">
        <f>N27+P27</f>
        <v>66.75999999999999</v>
      </c>
      <c r="S27" s="87"/>
      <c r="T27" s="82">
        <f>T26</f>
        <v>6.53</v>
      </c>
      <c r="U27" s="87"/>
    </row>
    <row r="28" spans="1:21" ht="12">
      <c r="A28" s="19" t="s">
        <v>130</v>
      </c>
      <c r="B28" s="19" t="s">
        <v>133</v>
      </c>
      <c r="C28" s="81">
        <f>C27+2</f>
        <v>26.43</v>
      </c>
      <c r="D28" s="87"/>
      <c r="E28" s="149">
        <f t="shared" si="1"/>
        <v>7.1</v>
      </c>
      <c r="F28" s="87"/>
      <c r="G28" s="81">
        <f t="shared" si="0"/>
        <v>33.53</v>
      </c>
      <c r="H28" s="87"/>
      <c r="I28" s="69">
        <v>6.53</v>
      </c>
      <c r="J28" s="87"/>
      <c r="K28" s="5"/>
      <c r="L28" s="19" t="s">
        <v>138</v>
      </c>
      <c r="M28" s="19" t="s">
        <v>133</v>
      </c>
      <c r="N28" s="73">
        <f>N27+6</f>
        <v>65.66</v>
      </c>
      <c r="O28" s="87"/>
      <c r="P28" s="82">
        <f>E23</f>
        <v>7.1</v>
      </c>
      <c r="Q28" s="87"/>
      <c r="R28" s="149">
        <f>N28+P28</f>
        <v>72.75999999999999</v>
      </c>
      <c r="S28" s="87"/>
      <c r="T28" s="82">
        <f>T27</f>
        <v>6.53</v>
      </c>
      <c r="U28" s="87"/>
    </row>
    <row r="29" spans="1:21" ht="12">
      <c r="A29" s="19" t="s">
        <v>131</v>
      </c>
      <c r="B29" s="19" t="s">
        <v>132</v>
      </c>
      <c r="C29" s="73">
        <v>33.9</v>
      </c>
      <c r="D29" s="87"/>
      <c r="E29" s="149">
        <f t="shared" si="1"/>
        <v>7.1</v>
      </c>
      <c r="F29" s="87"/>
      <c r="G29" s="81">
        <f t="shared" si="0"/>
        <v>41</v>
      </c>
      <c r="H29" s="87"/>
      <c r="I29" s="69">
        <v>6.53</v>
      </c>
      <c r="J29" s="87"/>
      <c r="K29" s="5"/>
      <c r="L29" s="19"/>
      <c r="M29" s="19"/>
      <c r="N29" s="28" t="s">
        <v>114</v>
      </c>
      <c r="O29" s="65" t="s">
        <v>114</v>
      </c>
      <c r="P29" s="28" t="s">
        <v>114</v>
      </c>
      <c r="Q29" s="65" t="s">
        <v>114</v>
      </c>
      <c r="R29" s="28"/>
      <c r="S29" s="18"/>
      <c r="T29" s="28"/>
      <c r="U29" s="18"/>
    </row>
    <row r="30" spans="1:21" ht="12">
      <c r="A30" s="19" t="s">
        <v>131</v>
      </c>
      <c r="B30" s="19" t="s">
        <v>133</v>
      </c>
      <c r="C30" s="83">
        <f>C29+3</f>
        <v>36.9</v>
      </c>
      <c r="D30" s="87"/>
      <c r="E30" s="149">
        <f t="shared" si="1"/>
        <v>7.1</v>
      </c>
      <c r="F30" s="87"/>
      <c r="G30" s="81">
        <f t="shared" si="0"/>
        <v>44</v>
      </c>
      <c r="H30" s="87"/>
      <c r="I30" s="69">
        <v>6.53</v>
      </c>
      <c r="J30" s="87"/>
      <c r="K30" s="5"/>
      <c r="L30" s="19"/>
      <c r="M30" s="19"/>
      <c r="N30" s="28" t="s">
        <v>114</v>
      </c>
      <c r="O30" s="65" t="s">
        <v>114</v>
      </c>
      <c r="P30" s="28" t="s">
        <v>114</v>
      </c>
      <c r="Q30" s="65" t="s">
        <v>114</v>
      </c>
      <c r="R30" s="28"/>
      <c r="S30" s="18"/>
      <c r="T30" s="28"/>
      <c r="U30" s="18"/>
    </row>
    <row r="31" spans="1:21" ht="12">
      <c r="A31" s="66" t="s">
        <v>129</v>
      </c>
      <c r="B31" s="19" t="s">
        <v>38</v>
      </c>
      <c r="C31" s="73">
        <v>10.3</v>
      </c>
      <c r="D31" s="87"/>
      <c r="E31" s="149">
        <f t="shared" si="1"/>
        <v>7.1</v>
      </c>
      <c r="F31" s="87"/>
      <c r="G31" s="81">
        <f t="shared" si="0"/>
        <v>17.4</v>
      </c>
      <c r="H31" s="87"/>
      <c r="I31" s="69">
        <v>6.53</v>
      </c>
      <c r="J31" s="87"/>
      <c r="K31" s="5"/>
      <c r="L31" s="19"/>
      <c r="M31" s="19"/>
      <c r="N31" s="28"/>
      <c r="O31" s="65" t="s">
        <v>114</v>
      </c>
      <c r="P31" s="28"/>
      <c r="Q31" s="65" t="s">
        <v>114</v>
      </c>
      <c r="R31" s="28"/>
      <c r="S31" s="18"/>
      <c r="T31" s="28"/>
      <c r="U31" s="18"/>
    </row>
    <row r="32" spans="1:21" ht="12">
      <c r="A32" s="66" t="s">
        <v>128</v>
      </c>
      <c r="B32" s="19" t="s">
        <v>134</v>
      </c>
      <c r="C32" s="82" t="s">
        <v>135</v>
      </c>
      <c r="D32" s="87"/>
      <c r="E32" s="149">
        <v>10.66</v>
      </c>
      <c r="F32" s="87"/>
      <c r="G32" s="82" t="s">
        <v>135</v>
      </c>
      <c r="H32" s="87"/>
      <c r="I32" s="82" t="s">
        <v>135</v>
      </c>
      <c r="J32" s="87"/>
      <c r="K32" s="21"/>
      <c r="L32" s="41"/>
      <c r="M32" s="41"/>
      <c r="N32" s="88"/>
      <c r="O32" s="65" t="s">
        <v>114</v>
      </c>
      <c r="P32" s="88"/>
      <c r="Q32" s="65" t="s">
        <v>114</v>
      </c>
      <c r="R32" s="88"/>
      <c r="S32" s="56"/>
      <c r="T32" s="88"/>
      <c r="U32" s="56"/>
    </row>
    <row r="33" spans="1:21" ht="12">
      <c r="A33" s="66"/>
      <c r="B33" s="19"/>
      <c r="C33" s="82"/>
      <c r="D33" s="87"/>
      <c r="E33" s="149"/>
      <c r="F33" s="87"/>
      <c r="G33" s="82"/>
      <c r="H33" s="87"/>
      <c r="I33" s="151"/>
      <c r="J33" s="152"/>
      <c r="K33" s="5"/>
      <c r="L33" s="19"/>
      <c r="M33" s="19"/>
      <c r="N33" s="28"/>
      <c r="O33" s="18" t="s">
        <v>114</v>
      </c>
      <c r="P33" s="28"/>
      <c r="Q33" s="18" t="s">
        <v>114</v>
      </c>
      <c r="R33" s="28"/>
      <c r="S33" s="18"/>
      <c r="T33" s="28"/>
      <c r="U33" s="18"/>
    </row>
    <row r="34" spans="1:21" ht="12.75">
      <c r="A34" s="42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">
      <c r="A36" s="45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">
      <c r="A37" s="4"/>
      <c r="B37" s="5"/>
      <c r="C37" s="43" t="s">
        <v>17</v>
      </c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">
      <c r="A38" s="4"/>
      <c r="B38" s="5"/>
      <c r="C38" s="43" t="s">
        <v>139</v>
      </c>
      <c r="D38" s="4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">
      <c r="A39" s="4"/>
      <c r="B39" s="5"/>
      <c r="C39" s="43"/>
      <c r="D39" s="4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">
      <c r="A41" s="72" t="s">
        <v>159</v>
      </c>
      <c r="B41" s="96" t="s">
        <v>160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">
      <c r="A42" s="60" t="s">
        <v>67</v>
      </c>
      <c r="B42" s="48" t="s">
        <v>161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">
      <c r="A44" s="34" t="s">
        <v>68</v>
      </c>
      <c r="B44" s="46" t="s">
        <v>162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">
      <c r="A45" s="27"/>
      <c r="B45" s="46" t="s">
        <v>163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">
      <c r="A46" s="27"/>
      <c r="B46" s="46" t="s">
        <v>164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187" customFormat="1" ht="12">
      <c r="A49" s="224" t="s">
        <v>196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3"/>
      <c r="O49" s="13"/>
      <c r="P49" s="13"/>
      <c r="Q49" s="13"/>
      <c r="R49" s="13"/>
      <c r="S49" s="13"/>
      <c r="T49" s="13"/>
      <c r="U49" s="186"/>
    </row>
    <row r="50" spans="1:21" ht="12">
      <c r="A50" s="4" t="s">
        <v>155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157" customFormat="1" ht="11.25">
      <c r="A52" s="155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29"/>
      <c r="Q52" s="154"/>
      <c r="R52" s="154"/>
      <c r="S52" s="154"/>
      <c r="T52" s="154"/>
      <c r="U52" s="156"/>
    </row>
    <row r="53" spans="1:21" s="115" customFormat="1" ht="11.2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3"/>
      <c r="Q53" s="11"/>
      <c r="R53" s="11"/>
      <c r="S53" s="11"/>
      <c r="T53" s="11"/>
      <c r="U53" s="114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77" t="s">
        <v>192</v>
      </c>
      <c r="U54" s="6"/>
    </row>
    <row r="55" spans="1:21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15" customFormat="1" ht="11.25">
      <c r="A56" s="16"/>
      <c r="B56" s="11"/>
      <c r="C56" s="11"/>
      <c r="D56" s="11"/>
      <c r="E56" s="11"/>
      <c r="F56" s="116"/>
      <c r="G56" s="116"/>
      <c r="H56" s="116"/>
      <c r="I56" s="117"/>
      <c r="J56" s="117"/>
      <c r="K56" s="116"/>
      <c r="L56" s="116"/>
      <c r="M56" s="116"/>
      <c r="N56" s="113"/>
      <c r="O56" s="11"/>
      <c r="P56" s="11"/>
      <c r="Q56" s="11"/>
      <c r="R56" s="11"/>
      <c r="S56" s="11"/>
      <c r="T56" s="11"/>
      <c r="U56" s="114"/>
    </row>
    <row r="57" spans="1:21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">
      <c r="A58" s="4" t="s">
        <v>80</v>
      </c>
      <c r="B58" s="5" t="s">
        <v>96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">
      <c r="A60" s="7" t="s">
        <v>79</v>
      </c>
      <c r="B60" s="98">
        <f>'Check Sheet'!B53</f>
        <v>42374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158</v>
      </c>
      <c r="O60" s="8"/>
      <c r="P60" s="8"/>
      <c r="Q60" s="8"/>
      <c r="R60" s="98">
        <f>'Check Sheet'!J53</f>
        <v>42430</v>
      </c>
      <c r="S60" s="98"/>
      <c r="T60" s="8"/>
      <c r="U60" s="9"/>
    </row>
    <row r="61" spans="1:21" ht="12.75">
      <c r="A61" s="240" t="s">
        <v>71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36"/>
      <c r="R61" s="236"/>
      <c r="S61" s="236"/>
      <c r="T61" s="241"/>
      <c r="U61" s="6"/>
    </row>
    <row r="62" spans="1:21" ht="1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">
      <c r="A63" s="4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198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">
      <c r="A1" s="1"/>
      <c r="B1" s="2"/>
      <c r="C1" s="2"/>
      <c r="D1" s="2"/>
      <c r="E1" s="2"/>
      <c r="F1" s="2"/>
      <c r="G1" s="2"/>
      <c r="H1" s="19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">
      <c r="A2" s="4" t="s">
        <v>74</v>
      </c>
      <c r="B2" s="108">
        <v>26</v>
      </c>
      <c r="C2" s="5"/>
      <c r="D2" s="5"/>
      <c r="E2" s="5"/>
      <c r="F2" s="5"/>
      <c r="G2" s="5"/>
      <c r="H2" s="23"/>
      <c r="I2" s="5"/>
      <c r="J2" s="5"/>
      <c r="K2" s="5"/>
      <c r="L2" s="5"/>
      <c r="M2" s="5"/>
      <c r="N2" s="5"/>
      <c r="O2" s="8">
        <v>6</v>
      </c>
      <c r="P2" s="5" t="s">
        <v>143</v>
      </c>
      <c r="Q2" s="5"/>
      <c r="R2" s="5"/>
      <c r="S2" s="5"/>
      <c r="T2" s="143">
        <v>25</v>
      </c>
      <c r="U2" s="5"/>
      <c r="V2" s="6"/>
    </row>
    <row r="3" spans="1:22" ht="12">
      <c r="A3" s="4"/>
      <c r="B3" s="5"/>
      <c r="C3" s="5"/>
      <c r="D3" s="5"/>
      <c r="E3" s="5"/>
      <c r="F3" s="5"/>
      <c r="G3" s="5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">
      <c r="A4" s="4" t="s">
        <v>76</v>
      </c>
      <c r="B4" s="5"/>
      <c r="C4" s="111" t="s">
        <v>141</v>
      </c>
      <c r="D4" s="5"/>
      <c r="E4" s="5"/>
      <c r="F4" s="5"/>
      <c r="G4" s="5"/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">
      <c r="A5" s="7" t="s">
        <v>77</v>
      </c>
      <c r="B5" s="8"/>
      <c r="C5" s="8"/>
      <c r="D5" s="8"/>
      <c r="E5" s="8"/>
      <c r="F5" s="8"/>
      <c r="G5" s="8"/>
      <c r="H5" s="10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">
      <c r="A6" s="4"/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">
      <c r="A7" s="242" t="s">
        <v>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1"/>
      <c r="T7" s="21"/>
      <c r="U7" s="5"/>
      <c r="V7" s="6"/>
    </row>
    <row r="8" spans="1:22" ht="12">
      <c r="A8" s="4"/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">
      <c r="A9" s="4" t="s">
        <v>31</v>
      </c>
      <c r="B9" s="5" t="s">
        <v>102</v>
      </c>
      <c r="C9" s="5"/>
      <c r="D9" s="5"/>
      <c r="E9" s="5"/>
      <c r="F9" s="5"/>
      <c r="G9" s="5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">
      <c r="A10" s="4"/>
      <c r="B10" s="5"/>
      <c r="C10" s="5"/>
      <c r="D10" s="8"/>
      <c r="E10" s="5"/>
      <c r="F10" s="5"/>
      <c r="G10" s="5" t="s">
        <v>114</v>
      </c>
      <c r="H10" s="23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">
      <c r="A11" s="38" t="s">
        <v>9</v>
      </c>
      <c r="B11" s="38" t="s">
        <v>12</v>
      </c>
      <c r="C11" s="78" t="s">
        <v>13</v>
      </c>
      <c r="D11" s="84"/>
      <c r="E11" s="78" t="s">
        <v>14</v>
      </c>
      <c r="F11" s="84"/>
      <c r="G11" s="78" t="s">
        <v>39</v>
      </c>
      <c r="H11" s="191"/>
      <c r="I11" s="78" t="s">
        <v>15</v>
      </c>
      <c r="J11" s="84"/>
      <c r="K11" s="17"/>
      <c r="L11" s="38" t="s">
        <v>9</v>
      </c>
      <c r="M11" s="38" t="s">
        <v>12</v>
      </c>
      <c r="N11" s="78" t="s">
        <v>13</v>
      </c>
      <c r="O11" s="93"/>
      <c r="P11" s="78" t="s">
        <v>14</v>
      </c>
      <c r="Q11" s="84"/>
      <c r="R11" s="78" t="s">
        <v>39</v>
      </c>
      <c r="S11" s="84"/>
      <c r="T11" s="78" t="s">
        <v>15</v>
      </c>
      <c r="U11" s="84"/>
      <c r="V11" s="6"/>
    </row>
    <row r="12" spans="1:22" ht="12">
      <c r="A12" s="39" t="s">
        <v>10</v>
      </c>
      <c r="B12" s="39" t="s">
        <v>72</v>
      </c>
      <c r="C12" s="79" t="s">
        <v>1</v>
      </c>
      <c r="D12" s="85"/>
      <c r="E12" s="79" t="s">
        <v>1</v>
      </c>
      <c r="F12" s="85"/>
      <c r="G12" s="79" t="s">
        <v>40</v>
      </c>
      <c r="H12" s="192"/>
      <c r="I12" s="79" t="s">
        <v>1</v>
      </c>
      <c r="J12" s="85"/>
      <c r="K12" s="17"/>
      <c r="L12" s="39" t="s">
        <v>10</v>
      </c>
      <c r="M12" s="39" t="s">
        <v>72</v>
      </c>
      <c r="N12" s="79" t="s">
        <v>1</v>
      </c>
      <c r="O12" s="85"/>
      <c r="P12" s="17" t="s">
        <v>1</v>
      </c>
      <c r="Q12" s="85"/>
      <c r="R12" s="79" t="s">
        <v>40</v>
      </c>
      <c r="S12" s="85"/>
      <c r="T12" s="79" t="s">
        <v>1</v>
      </c>
      <c r="U12" s="85"/>
      <c r="V12" s="6"/>
    </row>
    <row r="13" spans="1:22" ht="12">
      <c r="A13" s="40" t="s">
        <v>11</v>
      </c>
      <c r="B13" s="40" t="s">
        <v>1</v>
      </c>
      <c r="C13" s="80" t="s">
        <v>115</v>
      </c>
      <c r="D13" s="86"/>
      <c r="E13" s="80" t="s">
        <v>115</v>
      </c>
      <c r="F13" s="86"/>
      <c r="G13" s="80" t="s">
        <v>41</v>
      </c>
      <c r="H13" s="193"/>
      <c r="I13" s="80" t="s">
        <v>115</v>
      </c>
      <c r="J13" s="86"/>
      <c r="K13" s="17"/>
      <c r="L13" s="40" t="s">
        <v>11</v>
      </c>
      <c r="M13" s="40" t="s">
        <v>1</v>
      </c>
      <c r="N13" s="80" t="s">
        <v>115</v>
      </c>
      <c r="O13" s="94"/>
      <c r="P13" s="80" t="s">
        <v>115</v>
      </c>
      <c r="Q13" s="86"/>
      <c r="R13" s="80" t="s">
        <v>41</v>
      </c>
      <c r="S13" s="86"/>
      <c r="T13" s="80" t="s">
        <v>115</v>
      </c>
      <c r="U13" s="86"/>
      <c r="V13" s="6"/>
    </row>
    <row r="14" spans="1:22" ht="12">
      <c r="A14" s="66" t="s">
        <v>129</v>
      </c>
      <c r="B14" s="19" t="s">
        <v>132</v>
      </c>
      <c r="C14" s="103">
        <v>18.11</v>
      </c>
      <c r="D14" s="95"/>
      <c r="E14" s="92">
        <v>7.1</v>
      </c>
      <c r="F14" s="95"/>
      <c r="G14" s="92">
        <f aca="true" t="shared" si="0" ref="G14:G21">C14+E14</f>
        <v>25.21</v>
      </c>
      <c r="H14" s="194"/>
      <c r="I14" s="70">
        <v>6.53</v>
      </c>
      <c r="J14" s="65"/>
      <c r="K14" s="5"/>
      <c r="L14" s="19" t="s">
        <v>137</v>
      </c>
      <c r="M14" s="19" t="s">
        <v>132</v>
      </c>
      <c r="N14" s="92">
        <v>69.69</v>
      </c>
      <c r="O14" s="95"/>
      <c r="P14" s="92">
        <f>E14</f>
        <v>7.1</v>
      </c>
      <c r="Q14" s="95"/>
      <c r="R14" s="92">
        <f>N14+P14</f>
        <v>76.78999999999999</v>
      </c>
      <c r="S14" s="95"/>
      <c r="T14" s="92">
        <f>I14</f>
        <v>6.53</v>
      </c>
      <c r="U14" s="65"/>
      <c r="V14" s="6"/>
    </row>
    <row r="15" spans="1:22" ht="12">
      <c r="A15" s="66" t="s">
        <v>129</v>
      </c>
      <c r="B15" s="19" t="s">
        <v>133</v>
      </c>
      <c r="C15" s="120">
        <f>C14+0.75</f>
        <v>18.86</v>
      </c>
      <c r="D15" s="95"/>
      <c r="E15" s="120">
        <f aca="true" t="shared" si="1" ref="E15:E21">E14</f>
        <v>7.1</v>
      </c>
      <c r="F15" s="95"/>
      <c r="G15" s="120">
        <f t="shared" si="0"/>
        <v>25.96</v>
      </c>
      <c r="H15" s="194"/>
      <c r="I15" s="165">
        <f aca="true" t="shared" si="2" ref="I15:I21">I14</f>
        <v>6.53</v>
      </c>
      <c r="J15" s="65"/>
      <c r="K15" s="5"/>
      <c r="L15" s="19" t="s">
        <v>137</v>
      </c>
      <c r="M15" s="19" t="s">
        <v>133</v>
      </c>
      <c r="N15" s="120">
        <f>N14+0.75</f>
        <v>70.44</v>
      </c>
      <c r="O15" s="95"/>
      <c r="P15" s="120">
        <f>P14</f>
        <v>7.1</v>
      </c>
      <c r="Q15" s="95"/>
      <c r="R15" s="120">
        <f>N15+P15</f>
        <v>77.53999999999999</v>
      </c>
      <c r="S15" s="95"/>
      <c r="T15" s="92">
        <f>T14</f>
        <v>6.53</v>
      </c>
      <c r="U15" s="65"/>
      <c r="V15" s="6"/>
    </row>
    <row r="16" spans="1:22" ht="12">
      <c r="A16" s="19" t="s">
        <v>130</v>
      </c>
      <c r="B16" s="19" t="s">
        <v>132</v>
      </c>
      <c r="C16" s="120">
        <v>28.46</v>
      </c>
      <c r="D16" s="95"/>
      <c r="E16" s="120">
        <f t="shared" si="1"/>
        <v>7.1</v>
      </c>
      <c r="F16" s="95"/>
      <c r="G16" s="120">
        <f t="shared" si="0"/>
        <v>35.56</v>
      </c>
      <c r="H16" s="194"/>
      <c r="I16" s="165">
        <f t="shared" si="2"/>
        <v>6.53</v>
      </c>
      <c r="J16" s="65"/>
      <c r="K16" s="5"/>
      <c r="L16" s="19" t="s">
        <v>138</v>
      </c>
      <c r="M16" s="19" t="s">
        <v>132</v>
      </c>
      <c r="N16" s="120">
        <v>83.19</v>
      </c>
      <c r="O16" s="95"/>
      <c r="P16" s="120">
        <f>P15</f>
        <v>7.1</v>
      </c>
      <c r="Q16" s="95"/>
      <c r="R16" s="120">
        <f>N16+P16</f>
        <v>90.28999999999999</v>
      </c>
      <c r="S16" s="95"/>
      <c r="T16" s="92">
        <f>T14</f>
        <v>6.53</v>
      </c>
      <c r="U16" s="65"/>
      <c r="V16" s="6"/>
    </row>
    <row r="17" spans="1:22" ht="12">
      <c r="A17" s="19" t="s">
        <v>130</v>
      </c>
      <c r="B17" s="19" t="s">
        <v>133</v>
      </c>
      <c r="C17" s="120">
        <f>C16+0.75</f>
        <v>29.21</v>
      </c>
      <c r="D17" s="95"/>
      <c r="E17" s="120">
        <f t="shared" si="1"/>
        <v>7.1</v>
      </c>
      <c r="F17" s="95"/>
      <c r="G17" s="120">
        <f t="shared" si="0"/>
        <v>36.31</v>
      </c>
      <c r="H17" s="194"/>
      <c r="I17" s="165">
        <f t="shared" si="2"/>
        <v>6.53</v>
      </c>
      <c r="J17" s="65"/>
      <c r="K17" s="5"/>
      <c r="L17" s="19" t="s">
        <v>138</v>
      </c>
      <c r="M17" s="19" t="s">
        <v>133</v>
      </c>
      <c r="N17" s="120">
        <f>N16+0.75</f>
        <v>83.94</v>
      </c>
      <c r="O17" s="95"/>
      <c r="P17" s="120">
        <f>P16</f>
        <v>7.1</v>
      </c>
      <c r="Q17" s="95"/>
      <c r="R17" s="120">
        <f>N17+P17</f>
        <v>91.03999999999999</v>
      </c>
      <c r="S17" s="95"/>
      <c r="T17" s="92">
        <f>T14</f>
        <v>6.53</v>
      </c>
      <c r="U17" s="65"/>
      <c r="V17" s="6"/>
    </row>
    <row r="18" spans="1:22" ht="12">
      <c r="A18" s="19" t="s">
        <v>131</v>
      </c>
      <c r="B18" s="19" t="s">
        <v>132</v>
      </c>
      <c r="C18" s="120">
        <v>41.88</v>
      </c>
      <c r="D18" s="95"/>
      <c r="E18" s="120">
        <f t="shared" si="1"/>
        <v>7.1</v>
      </c>
      <c r="F18" s="95"/>
      <c r="G18" s="120">
        <f t="shared" si="0"/>
        <v>48.980000000000004</v>
      </c>
      <c r="H18" s="194"/>
      <c r="I18" s="165">
        <f t="shared" si="2"/>
        <v>6.53</v>
      </c>
      <c r="J18" s="65"/>
      <c r="K18" s="5"/>
      <c r="L18" s="121" t="s">
        <v>144</v>
      </c>
      <c r="M18" s="19"/>
      <c r="N18" s="122"/>
      <c r="O18" s="18"/>
      <c r="P18" s="120">
        <v>10.66</v>
      </c>
      <c r="Q18" s="95"/>
      <c r="R18" s="28" t="s">
        <v>114</v>
      </c>
      <c r="S18" s="18"/>
      <c r="T18" s="28"/>
      <c r="U18" s="18"/>
      <c r="V18" s="6"/>
    </row>
    <row r="19" spans="1:22" ht="12">
      <c r="A19" s="19" t="s">
        <v>131</v>
      </c>
      <c r="B19" s="19" t="s">
        <v>133</v>
      </c>
      <c r="C19" s="159">
        <f>C18+0.75</f>
        <v>42.63</v>
      </c>
      <c r="D19" s="95"/>
      <c r="E19" s="120">
        <f t="shared" si="1"/>
        <v>7.1</v>
      </c>
      <c r="F19" s="95"/>
      <c r="G19" s="120">
        <f t="shared" si="0"/>
        <v>49.730000000000004</v>
      </c>
      <c r="H19" s="194"/>
      <c r="I19" s="165">
        <f t="shared" si="2"/>
        <v>6.53</v>
      </c>
      <c r="J19" s="65"/>
      <c r="K19" s="5"/>
      <c r="L19" s="19"/>
      <c r="M19" s="19"/>
      <c r="N19" s="28"/>
      <c r="O19" s="18"/>
      <c r="P19" s="28"/>
      <c r="Q19" s="18"/>
      <c r="R19" s="89" t="s">
        <v>114</v>
      </c>
      <c r="S19" s="90"/>
      <c r="T19" s="28"/>
      <c r="U19" s="18"/>
      <c r="V19" s="6"/>
    </row>
    <row r="20" spans="1:22" ht="12">
      <c r="A20" s="19" t="s">
        <v>136</v>
      </c>
      <c r="B20" s="19" t="s">
        <v>132</v>
      </c>
      <c r="C20" s="120">
        <v>55.38</v>
      </c>
      <c r="D20" s="95"/>
      <c r="E20" s="120">
        <f t="shared" si="1"/>
        <v>7.1</v>
      </c>
      <c r="F20" s="95"/>
      <c r="G20" s="120">
        <f t="shared" si="0"/>
        <v>62.480000000000004</v>
      </c>
      <c r="H20" s="194"/>
      <c r="I20" s="165">
        <f t="shared" si="2"/>
        <v>6.53</v>
      </c>
      <c r="J20" s="65"/>
      <c r="K20" s="5"/>
      <c r="L20" s="19"/>
      <c r="M20" s="19"/>
      <c r="N20" s="28" t="s">
        <v>114</v>
      </c>
      <c r="O20" s="18"/>
      <c r="P20" s="28" t="s">
        <v>114</v>
      </c>
      <c r="Q20" s="18"/>
      <c r="R20" s="28"/>
      <c r="S20" s="18"/>
      <c r="T20" s="28"/>
      <c r="U20" s="18"/>
      <c r="V20" s="6"/>
    </row>
    <row r="21" spans="1:22" ht="12">
      <c r="A21" s="19" t="s">
        <v>136</v>
      </c>
      <c r="B21" s="19" t="s">
        <v>133</v>
      </c>
      <c r="C21" s="120">
        <f>C20+0.75</f>
        <v>56.13</v>
      </c>
      <c r="D21" s="95"/>
      <c r="E21" s="120">
        <f t="shared" si="1"/>
        <v>7.1</v>
      </c>
      <c r="F21" s="95"/>
      <c r="G21" s="120">
        <f t="shared" si="0"/>
        <v>63.230000000000004</v>
      </c>
      <c r="H21" s="194"/>
      <c r="I21" s="165">
        <f t="shared" si="2"/>
        <v>6.53</v>
      </c>
      <c r="J21" s="65"/>
      <c r="K21" s="5"/>
      <c r="L21" s="19"/>
      <c r="M21" s="19"/>
      <c r="N21" s="28"/>
      <c r="O21" s="18"/>
      <c r="P21" s="28"/>
      <c r="Q21" s="18"/>
      <c r="R21" s="28"/>
      <c r="S21" s="18"/>
      <c r="T21" s="28"/>
      <c r="U21" s="18"/>
      <c r="V21" s="6"/>
    </row>
    <row r="22" spans="1:22" ht="12">
      <c r="A22" s="19" t="s">
        <v>114</v>
      </c>
      <c r="B22" s="19" t="s">
        <v>114</v>
      </c>
      <c r="C22" s="28" t="s">
        <v>114</v>
      </c>
      <c r="D22" s="18"/>
      <c r="E22" s="28" t="s">
        <v>114</v>
      </c>
      <c r="F22" s="18"/>
      <c r="G22" s="28" t="s">
        <v>114</v>
      </c>
      <c r="H22" s="185"/>
      <c r="I22" s="166" t="s">
        <v>114</v>
      </c>
      <c r="J22" s="150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">
      <c r="A23" s="19" t="s">
        <v>114</v>
      </c>
      <c r="B23" s="19" t="s">
        <v>114</v>
      </c>
      <c r="C23" s="89" t="s">
        <v>114</v>
      </c>
      <c r="D23" s="90"/>
      <c r="E23" s="89" t="s">
        <v>114</v>
      </c>
      <c r="F23" s="90"/>
      <c r="G23" s="89" t="s">
        <v>114</v>
      </c>
      <c r="H23" s="195"/>
      <c r="I23" s="166" t="s">
        <v>114</v>
      </c>
      <c r="J23" s="150"/>
      <c r="K23" s="21"/>
      <c r="L23" s="41"/>
      <c r="M23" s="41"/>
      <c r="N23" s="88"/>
      <c r="O23" s="56"/>
      <c r="P23" s="88"/>
      <c r="Q23" s="56"/>
      <c r="R23" s="28"/>
      <c r="S23" s="18"/>
      <c r="T23" s="88"/>
      <c r="U23" s="56"/>
      <c r="V23" s="6"/>
    </row>
    <row r="24" spans="1:22" ht="12">
      <c r="A24" s="19"/>
      <c r="B24" s="19"/>
      <c r="C24" s="28"/>
      <c r="D24" s="18"/>
      <c r="E24" s="28"/>
      <c r="F24" s="18"/>
      <c r="G24" s="28"/>
      <c r="H24" s="185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">
      <c r="A25" s="45" t="s">
        <v>69</v>
      </c>
      <c r="B25" s="5"/>
      <c r="C25" s="5"/>
      <c r="D25" s="5"/>
      <c r="E25" s="5"/>
      <c r="F25" s="5"/>
      <c r="G25" s="5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">
      <c r="A26" s="4"/>
      <c r="B26" s="5"/>
      <c r="C26" s="43" t="s">
        <v>17</v>
      </c>
      <c r="D26" s="43"/>
      <c r="E26" s="5"/>
      <c r="F26" s="5"/>
      <c r="G26" s="5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">
      <c r="A27" s="4"/>
      <c r="B27" s="5"/>
      <c r="C27" s="43" t="s">
        <v>139</v>
      </c>
      <c r="D27" s="43"/>
      <c r="E27" s="5"/>
      <c r="F27" s="5"/>
      <c r="G27" s="5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">
      <c r="A28" s="4"/>
      <c r="B28" s="5"/>
      <c r="C28" s="43"/>
      <c r="D28" s="43"/>
      <c r="E28" s="5"/>
      <c r="F28" s="5"/>
      <c r="G28" s="5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">
      <c r="A29" s="4"/>
      <c r="B29" s="5"/>
      <c r="C29" s="43"/>
      <c r="D29" s="43"/>
      <c r="E29" s="5"/>
      <c r="F29" s="5"/>
      <c r="G29" s="5"/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">
      <c r="A30" s="4"/>
      <c r="B30" s="5"/>
      <c r="C30" s="5"/>
      <c r="D30" s="5"/>
      <c r="E30" s="5"/>
      <c r="F30" s="5"/>
      <c r="G30" s="5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">
      <c r="A31" s="4" t="s">
        <v>107</v>
      </c>
      <c r="B31" s="96" t="s">
        <v>168</v>
      </c>
      <c r="C31" s="109"/>
      <c r="D31" s="109"/>
      <c r="E31" s="109"/>
      <c r="F31" s="109"/>
      <c r="G31" s="109"/>
      <c r="H31" s="118"/>
      <c r="I31" s="109"/>
      <c r="J31" s="109"/>
      <c r="K31" s="109"/>
      <c r="L31" s="112"/>
      <c r="M31" s="112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">
      <c r="A32" s="27"/>
      <c r="B32" s="96"/>
      <c r="C32" s="109"/>
      <c r="D32" s="109"/>
      <c r="E32" s="109"/>
      <c r="F32" s="109"/>
      <c r="G32" s="109"/>
      <c r="H32" s="118"/>
      <c r="I32" s="109"/>
      <c r="J32" s="109"/>
      <c r="K32" s="109"/>
      <c r="L32" s="109"/>
      <c r="M32" s="109"/>
      <c r="N32" s="5"/>
      <c r="O32" s="5"/>
      <c r="P32" s="5"/>
      <c r="Q32" s="5"/>
      <c r="R32" s="5"/>
      <c r="S32" s="5"/>
      <c r="T32" s="5"/>
      <c r="U32" s="5"/>
      <c r="V32" s="6"/>
    </row>
    <row r="33" spans="1:22" ht="12">
      <c r="A33" s="34" t="s">
        <v>33</v>
      </c>
      <c r="B33" s="118" t="s">
        <v>108</v>
      </c>
      <c r="C33" s="109"/>
      <c r="D33" s="109"/>
      <c r="E33" s="109"/>
      <c r="F33" s="109"/>
      <c r="G33" s="109"/>
      <c r="H33" s="118"/>
      <c r="I33" s="109"/>
      <c r="J33" s="109"/>
      <c r="K33" s="109"/>
      <c r="L33" s="109"/>
      <c r="M33" s="109"/>
      <c r="N33" s="5"/>
      <c r="O33" s="5"/>
      <c r="P33" s="5"/>
      <c r="Q33" s="5"/>
      <c r="R33" s="5"/>
      <c r="S33" s="5"/>
      <c r="T33" s="5"/>
      <c r="U33" s="5"/>
      <c r="V33" s="6"/>
    </row>
    <row r="34" spans="1:22" ht="12">
      <c r="A34" s="27"/>
      <c r="B34" s="118" t="s">
        <v>105</v>
      </c>
      <c r="C34" s="109"/>
      <c r="D34" s="109"/>
      <c r="E34" s="109"/>
      <c r="F34" s="109"/>
      <c r="G34" s="109"/>
      <c r="H34" s="118"/>
      <c r="I34" s="109"/>
      <c r="J34" s="109"/>
      <c r="K34" s="109"/>
      <c r="L34" s="109"/>
      <c r="M34" s="109"/>
      <c r="N34" s="5"/>
      <c r="O34" s="5"/>
      <c r="P34" s="5"/>
      <c r="Q34" s="5"/>
      <c r="R34" s="5"/>
      <c r="S34" s="5"/>
      <c r="T34" s="5"/>
      <c r="U34" s="5"/>
      <c r="V34" s="6"/>
    </row>
    <row r="35" spans="1:22" ht="12">
      <c r="A35" s="27"/>
      <c r="B35" s="118"/>
      <c r="C35" s="109"/>
      <c r="D35" s="109"/>
      <c r="E35" s="109"/>
      <c r="F35" s="109"/>
      <c r="G35" s="109"/>
      <c r="H35" s="118"/>
      <c r="I35" s="109"/>
      <c r="J35" s="109"/>
      <c r="K35" s="109"/>
      <c r="L35" s="109"/>
      <c r="M35" s="109"/>
      <c r="N35" s="5"/>
      <c r="O35" s="5"/>
      <c r="P35" s="5"/>
      <c r="Q35" s="5"/>
      <c r="R35" s="5"/>
      <c r="S35" s="5"/>
      <c r="T35" s="5"/>
      <c r="U35" s="5"/>
      <c r="V35" s="6"/>
    </row>
    <row r="36" spans="1:22" ht="12">
      <c r="A36" s="34" t="s">
        <v>34</v>
      </c>
      <c r="B36" s="123" t="s">
        <v>109</v>
      </c>
      <c r="C36" s="112"/>
      <c r="D36" s="112"/>
      <c r="E36" s="112"/>
      <c r="F36" s="112"/>
      <c r="G36" s="112"/>
      <c r="H36" s="196"/>
      <c r="I36" s="112"/>
      <c r="J36" s="112"/>
      <c r="K36" s="112"/>
      <c r="L36" s="109"/>
      <c r="M36" s="109"/>
      <c r="N36" s="5"/>
      <c r="O36" s="5"/>
      <c r="P36" s="5"/>
      <c r="Q36" s="5"/>
      <c r="R36" s="5"/>
      <c r="S36" s="5"/>
      <c r="T36" s="5"/>
      <c r="U36" s="5"/>
      <c r="V36" s="6"/>
    </row>
    <row r="37" spans="1:22" ht="12">
      <c r="A37" s="27"/>
      <c r="B37" s="188" t="s">
        <v>197</v>
      </c>
      <c r="C37" s="109"/>
      <c r="D37" s="109"/>
      <c r="E37" s="109"/>
      <c r="F37" s="109"/>
      <c r="G37" s="109"/>
      <c r="H37" s="118"/>
      <c r="I37" s="109"/>
      <c r="J37" s="109"/>
      <c r="K37" s="118"/>
      <c r="L37" s="109"/>
      <c r="M37" s="109"/>
      <c r="N37" s="5"/>
      <c r="O37" s="5"/>
      <c r="P37" s="5"/>
      <c r="Q37" s="5"/>
      <c r="R37" s="5"/>
      <c r="S37" s="5"/>
      <c r="T37" s="5"/>
      <c r="U37" s="5"/>
      <c r="V37" s="6"/>
    </row>
    <row r="38" spans="1:22" ht="12">
      <c r="A38" s="27"/>
      <c r="B38" s="109" t="s">
        <v>110</v>
      </c>
      <c r="C38" s="109"/>
      <c r="D38" s="109"/>
      <c r="E38" s="109"/>
      <c r="F38" s="109"/>
      <c r="G38" s="109"/>
      <c r="H38" s="118"/>
      <c r="I38" s="109"/>
      <c r="J38" s="109"/>
      <c r="K38" s="109"/>
      <c r="L38" s="109"/>
      <c r="M38" s="109"/>
      <c r="N38" s="12"/>
      <c r="O38" s="12"/>
      <c r="P38" s="12"/>
      <c r="Q38" s="12"/>
      <c r="R38" s="5"/>
      <c r="S38" s="5"/>
      <c r="T38" s="5"/>
      <c r="U38" s="5"/>
      <c r="V38" s="6"/>
    </row>
    <row r="39" spans="1:24" ht="12">
      <c r="A39" s="27"/>
      <c r="B39" s="24"/>
      <c r="C39" s="5"/>
      <c r="D39" s="5"/>
      <c r="E39" s="5"/>
      <c r="F39" s="5"/>
      <c r="G39" s="5"/>
      <c r="H39" s="23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10"/>
    </row>
    <row r="40" spans="1:22" ht="12">
      <c r="A40" s="4"/>
      <c r="B40" s="23"/>
      <c r="C40" s="5"/>
      <c r="D40" s="5"/>
      <c r="E40" s="5"/>
      <c r="F40" s="5"/>
      <c r="G40" s="5"/>
      <c r="H40" s="2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">
      <c r="A41" s="4"/>
      <c r="B41" s="23"/>
      <c r="C41" s="5"/>
      <c r="D41" s="5"/>
      <c r="E41" s="5"/>
      <c r="F41" s="5"/>
      <c r="G41" s="5"/>
      <c r="H41" s="2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">
      <c r="A42" s="4"/>
      <c r="B42" s="23"/>
      <c r="C42" s="5"/>
      <c r="D42" s="5"/>
      <c r="E42" s="5"/>
      <c r="F42" s="5"/>
      <c r="G42" s="5"/>
      <c r="H42" s="2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157" customFormat="1" ht="11.25">
      <c r="A43" s="158"/>
      <c r="B43" s="154"/>
      <c r="C43" s="154"/>
      <c r="D43" s="154"/>
      <c r="E43" s="154"/>
      <c r="F43" s="154"/>
      <c r="G43" s="154"/>
      <c r="H43" s="29"/>
      <c r="I43" s="154"/>
      <c r="J43" s="154"/>
      <c r="K43" s="154"/>
      <c r="L43" s="154"/>
      <c r="M43" s="154"/>
      <c r="N43" s="154"/>
      <c r="O43" s="154"/>
      <c r="P43" s="29"/>
      <c r="Q43" s="154"/>
      <c r="R43" s="154"/>
      <c r="S43" s="154"/>
      <c r="T43" s="154"/>
      <c r="U43" s="154"/>
      <c r="V43" s="156"/>
    </row>
    <row r="44" spans="1:22" ht="12">
      <c r="A44" s="4"/>
      <c r="B44" s="23"/>
      <c r="C44" s="5"/>
      <c r="D44" s="5"/>
      <c r="E44" s="5"/>
      <c r="F44" s="5"/>
      <c r="G44" s="5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2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7" t="s">
        <v>192</v>
      </c>
      <c r="V45" s="6"/>
    </row>
    <row r="46" spans="1:22" ht="12.75">
      <c r="A46" s="4"/>
      <c r="B46" s="23"/>
      <c r="C46" s="5"/>
      <c r="D46" s="5"/>
      <c r="E46" s="5"/>
      <c r="F46" s="5"/>
      <c r="G46" s="5"/>
      <c r="H46" s="23"/>
      <c r="I46" s="5"/>
      <c r="J46" s="5"/>
      <c r="K46" s="5"/>
      <c r="L46" s="5"/>
      <c r="M46" s="5"/>
      <c r="N46" s="5"/>
      <c r="O46" s="5"/>
      <c r="P46" s="5"/>
      <c r="Q46" s="5"/>
      <c r="R46" s="77"/>
      <c r="S46" s="77"/>
      <c r="T46" s="5"/>
      <c r="U46" s="5"/>
      <c r="V46" s="6"/>
    </row>
    <row r="47" spans="1:22" s="115" customFormat="1" ht="11.25">
      <c r="A47" s="16"/>
      <c r="B47" s="11"/>
      <c r="C47" s="11"/>
      <c r="D47" s="11"/>
      <c r="E47" s="11"/>
      <c r="F47" s="116"/>
      <c r="G47" s="116"/>
      <c r="H47" s="197"/>
      <c r="I47" s="117"/>
      <c r="J47" s="117"/>
      <c r="K47" s="116"/>
      <c r="L47" s="116"/>
      <c r="M47" s="116"/>
      <c r="N47" s="113"/>
      <c r="O47" s="11"/>
      <c r="P47" s="11"/>
      <c r="Q47" s="11"/>
      <c r="R47" s="11"/>
      <c r="S47" s="11"/>
      <c r="T47" s="11"/>
      <c r="U47" s="11"/>
      <c r="V47" s="114"/>
    </row>
    <row r="48" spans="1:22" ht="12">
      <c r="A48" s="7"/>
      <c r="B48" s="8"/>
      <c r="C48" s="8"/>
      <c r="D48" s="8"/>
      <c r="E48" s="8"/>
      <c r="F48" s="8"/>
      <c r="G48" s="8"/>
      <c r="H48" s="10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">
      <c r="A49" s="1" t="s">
        <v>80</v>
      </c>
      <c r="B49" s="2" t="s">
        <v>96</v>
      </c>
      <c r="C49" s="2"/>
      <c r="D49" s="2"/>
      <c r="E49" s="2"/>
      <c r="F49" s="2"/>
      <c r="G49" s="2"/>
      <c r="H49" s="19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">
      <c r="A50" s="4"/>
      <c r="B50" s="5"/>
      <c r="C50" s="5"/>
      <c r="D50" s="5"/>
      <c r="E50" s="5"/>
      <c r="F50" s="5"/>
      <c r="G50" s="5"/>
      <c r="H50" s="2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">
      <c r="A51" s="7" t="s">
        <v>79</v>
      </c>
      <c r="B51" s="98">
        <f>'Item 100, pg 21'!B60</f>
        <v>42374</v>
      </c>
      <c r="C51" s="8"/>
      <c r="D51" s="8"/>
      <c r="E51" s="8"/>
      <c r="F51" s="8"/>
      <c r="G51" s="8"/>
      <c r="H51" s="106"/>
      <c r="I51" s="8"/>
      <c r="J51" s="8"/>
      <c r="K51" s="8"/>
      <c r="L51" s="8"/>
      <c r="M51" s="8"/>
      <c r="N51" s="5"/>
      <c r="O51" s="143" t="s">
        <v>156</v>
      </c>
      <c r="P51" s="8"/>
      <c r="Q51" s="8"/>
      <c r="R51" s="244">
        <f>'Item 100, pg 21'!R60</f>
        <v>42430</v>
      </c>
      <c r="S51" s="244"/>
      <c r="T51" s="244"/>
      <c r="U51" s="8"/>
      <c r="V51" s="9"/>
    </row>
    <row r="52" spans="1:22" ht="12.75">
      <c r="A52" s="240" t="s">
        <v>71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36"/>
      <c r="P52" s="236"/>
      <c r="Q52" s="236"/>
      <c r="R52" s="241"/>
      <c r="S52" s="241"/>
      <c r="T52" s="241"/>
      <c r="U52" s="5"/>
      <c r="V52" s="6"/>
    </row>
    <row r="53" spans="1:22" ht="12">
      <c r="A53" s="4"/>
      <c r="B53" s="5"/>
      <c r="C53" s="5"/>
      <c r="D53" s="5"/>
      <c r="E53" s="5"/>
      <c r="F53" s="5"/>
      <c r="G53" s="5"/>
      <c r="H53" s="2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78</v>
      </c>
      <c r="B54" s="5"/>
      <c r="C54" s="5"/>
      <c r="D54" s="5"/>
      <c r="E54" s="5"/>
      <c r="F54" s="5"/>
      <c r="G54" s="5"/>
      <c r="H54" s="2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0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74</v>
      </c>
      <c r="B2" s="108">
        <v>26</v>
      </c>
      <c r="C2" s="5"/>
      <c r="D2" s="5"/>
      <c r="E2" s="5"/>
      <c r="F2" s="5"/>
      <c r="G2" s="35">
        <v>6</v>
      </c>
      <c r="H2" s="246" t="s">
        <v>75</v>
      </c>
      <c r="I2" s="246"/>
      <c r="J2" s="25">
        <v>27</v>
      </c>
    </row>
    <row r="3" spans="1:10" ht="1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">
      <c r="A4" s="4" t="s">
        <v>76</v>
      </c>
      <c r="B4" s="5"/>
      <c r="C4" s="111" t="str">
        <f>'Item 105, pg 25'!C4</f>
        <v>Murrey's Disposal Co., Inc  G-9</v>
      </c>
      <c r="D4" s="5"/>
      <c r="E4" s="5"/>
      <c r="F4" s="5"/>
      <c r="G4" s="5"/>
      <c r="H4" s="5"/>
      <c r="I4" s="5"/>
      <c r="J4" s="6"/>
    </row>
    <row r="5" spans="1:10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9"/>
    </row>
    <row r="6" spans="1:10" ht="1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">
      <c r="A7" s="242" t="s">
        <v>117</v>
      </c>
      <c r="B7" s="243"/>
      <c r="C7" s="243"/>
      <c r="D7" s="243"/>
      <c r="E7" s="243"/>
      <c r="F7" s="243"/>
      <c r="G7" s="243"/>
      <c r="H7" s="243"/>
      <c r="I7" s="5"/>
      <c r="J7" s="6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">
      <c r="A9" s="4"/>
      <c r="B9" s="23" t="s">
        <v>114</v>
      </c>
      <c r="C9" s="5"/>
      <c r="D9" s="5"/>
      <c r="E9" s="5"/>
      <c r="F9" s="5"/>
      <c r="G9" s="5"/>
      <c r="H9" s="5"/>
      <c r="I9" s="5"/>
      <c r="J9" s="6"/>
    </row>
    <row r="10" spans="1:10" ht="12">
      <c r="A10" s="4" t="s">
        <v>118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">
      <c r="A11" s="34" t="s">
        <v>119</v>
      </c>
      <c r="C11" s="21"/>
      <c r="D11" s="21"/>
      <c r="E11" s="21"/>
      <c r="F11" s="21"/>
      <c r="G11" s="21"/>
      <c r="H11" s="21"/>
      <c r="I11" s="21"/>
      <c r="J11" s="26"/>
    </row>
    <row r="12" spans="1:10" ht="12">
      <c r="A12" s="4"/>
      <c r="B12" s="23" t="s">
        <v>114</v>
      </c>
      <c r="C12" s="5"/>
      <c r="D12" s="5"/>
      <c r="E12" s="5"/>
      <c r="F12" s="5"/>
      <c r="G12" s="5"/>
      <c r="H12" s="5"/>
      <c r="I12" s="5"/>
      <c r="J12" s="6"/>
    </row>
    <row r="13" spans="1:10" ht="12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">
      <c r="A14" s="4"/>
      <c r="B14" s="23"/>
      <c r="C14" s="1"/>
      <c r="D14" s="3"/>
      <c r="E14" s="247" t="s">
        <v>114</v>
      </c>
      <c r="F14" s="248"/>
      <c r="G14" s="247" t="s">
        <v>122</v>
      </c>
      <c r="H14" s="248"/>
      <c r="I14" s="5"/>
      <c r="J14" s="6"/>
    </row>
    <row r="15" spans="1:10" ht="12">
      <c r="A15" s="4"/>
      <c r="B15" s="23"/>
      <c r="C15" s="4"/>
      <c r="D15" s="6"/>
      <c r="E15" s="247" t="s">
        <v>19</v>
      </c>
      <c r="F15" s="248"/>
      <c r="G15" s="27" t="s">
        <v>123</v>
      </c>
      <c r="H15" s="15"/>
      <c r="I15" s="5"/>
      <c r="J15" s="6"/>
    </row>
    <row r="16" spans="1:10" ht="12">
      <c r="A16" s="4"/>
      <c r="B16" s="23"/>
      <c r="C16" s="249" t="s">
        <v>113</v>
      </c>
      <c r="D16" s="250"/>
      <c r="E16" s="249" t="s">
        <v>120</v>
      </c>
      <c r="F16" s="250"/>
      <c r="G16" s="249" t="s">
        <v>124</v>
      </c>
      <c r="H16" s="250"/>
      <c r="I16" s="5"/>
      <c r="J16" s="6"/>
    </row>
    <row r="17" spans="1:10" ht="12">
      <c r="A17" s="4"/>
      <c r="B17" s="23"/>
      <c r="C17" s="28" t="s">
        <v>20</v>
      </c>
      <c r="D17" s="18"/>
      <c r="E17" s="175">
        <v>10.98</v>
      </c>
      <c r="F17" s="140"/>
      <c r="G17" s="102">
        <v>3.82</v>
      </c>
      <c r="H17" s="140"/>
      <c r="I17" s="5"/>
      <c r="J17" s="6"/>
    </row>
    <row r="18" spans="1:10" ht="12">
      <c r="A18" s="4"/>
      <c r="B18" s="5"/>
      <c r="C18" s="28" t="s">
        <v>114</v>
      </c>
      <c r="D18" s="18" t="s">
        <v>114</v>
      </c>
      <c r="E18" s="67"/>
      <c r="F18" s="18"/>
      <c r="G18" s="67" t="s">
        <v>114</v>
      </c>
      <c r="H18" s="18"/>
      <c r="I18" s="5"/>
      <c r="J18" s="6"/>
    </row>
    <row r="19" spans="1:10" ht="12">
      <c r="A19" s="4"/>
      <c r="B19" s="5"/>
      <c r="C19" s="28" t="s">
        <v>114</v>
      </c>
      <c r="D19" s="18"/>
      <c r="E19" s="67" t="s">
        <v>114</v>
      </c>
      <c r="F19" s="18"/>
      <c r="G19" s="67" t="s">
        <v>114</v>
      </c>
      <c r="H19" s="18"/>
      <c r="I19" s="161"/>
      <c r="J19" s="6"/>
    </row>
    <row r="20" spans="1:10" ht="12">
      <c r="A20" s="4"/>
      <c r="B20" s="5"/>
      <c r="C20" s="47" t="s">
        <v>114</v>
      </c>
      <c r="D20" s="18"/>
      <c r="E20" s="28" t="s">
        <v>114</v>
      </c>
      <c r="F20" s="18"/>
      <c r="G20" s="28" t="s">
        <v>114</v>
      </c>
      <c r="H20" s="18"/>
      <c r="I20" s="161"/>
      <c r="J20" s="6"/>
    </row>
    <row r="21" spans="1:10" ht="12">
      <c r="A21" s="4"/>
      <c r="B21" s="5"/>
      <c r="C21" s="47" t="s">
        <v>114</v>
      </c>
      <c r="D21" s="18"/>
      <c r="E21" s="28" t="s">
        <v>114</v>
      </c>
      <c r="F21" s="18"/>
      <c r="G21" s="28" t="s">
        <v>114</v>
      </c>
      <c r="H21" s="18"/>
      <c r="I21" s="5"/>
      <c r="J21" s="6"/>
    </row>
    <row r="22" spans="1:10" ht="12">
      <c r="A22" s="4"/>
      <c r="B22" s="5"/>
      <c r="C22" s="47" t="s">
        <v>114</v>
      </c>
      <c r="D22" s="18"/>
      <c r="E22" s="67" t="s">
        <v>114</v>
      </c>
      <c r="F22" s="18"/>
      <c r="G22" s="67" t="s">
        <v>121</v>
      </c>
      <c r="H22" s="18"/>
      <c r="I22" s="5"/>
      <c r="J22" s="6"/>
    </row>
    <row r="23" spans="1:10" ht="12">
      <c r="A23" s="4"/>
      <c r="B23" s="5"/>
      <c r="C23" s="47" t="s">
        <v>114</v>
      </c>
      <c r="D23" s="18"/>
      <c r="E23" s="71" t="s">
        <v>114</v>
      </c>
      <c r="F23" s="18"/>
      <c r="G23" s="71" t="s">
        <v>114</v>
      </c>
      <c r="H23" s="18"/>
      <c r="I23" s="5"/>
      <c r="J23" s="6"/>
    </row>
    <row r="24" spans="1:10" ht="12">
      <c r="A24" s="4"/>
      <c r="B24" s="5"/>
      <c r="C24" s="47" t="s">
        <v>114</v>
      </c>
      <c r="D24" s="18"/>
      <c r="E24" s="28" t="s">
        <v>114</v>
      </c>
      <c r="F24" s="18"/>
      <c r="G24" s="28" t="s">
        <v>114</v>
      </c>
      <c r="H24" s="18"/>
      <c r="I24" s="5"/>
      <c r="J24" s="6"/>
    </row>
    <row r="25" spans="1:10" ht="12">
      <c r="A25" s="22"/>
      <c r="B25" s="21"/>
      <c r="C25" s="21"/>
      <c r="D25" s="21"/>
      <c r="E25" s="21"/>
      <c r="F25" s="21"/>
      <c r="G25" s="21"/>
      <c r="H25" s="21"/>
      <c r="I25" s="163"/>
      <c r="J25" s="26"/>
    </row>
    <row r="26" spans="1:10" ht="12">
      <c r="A26" s="4" t="s">
        <v>114</v>
      </c>
      <c r="B26" s="23" t="s">
        <v>114</v>
      </c>
      <c r="C26" s="5"/>
      <c r="D26" s="5"/>
      <c r="E26" s="5"/>
      <c r="F26" s="5"/>
      <c r="G26" s="5"/>
      <c r="H26" s="5"/>
      <c r="I26" s="5"/>
      <c r="J26" s="6"/>
    </row>
    <row r="27" spans="1:10" ht="12">
      <c r="A27" s="72" t="s">
        <v>125</v>
      </c>
      <c r="H27" s="5"/>
      <c r="I27" s="5"/>
      <c r="J27" s="6"/>
    </row>
    <row r="28" spans="1:10" ht="12">
      <c r="A28" s="4"/>
      <c r="B28" s="23" t="s">
        <v>114</v>
      </c>
      <c r="C28" s="5"/>
      <c r="D28" s="5"/>
      <c r="E28" s="5"/>
      <c r="F28" s="5"/>
      <c r="G28" s="5"/>
      <c r="H28" s="5"/>
      <c r="I28" s="5"/>
      <c r="J28" s="6"/>
    </row>
    <row r="29" spans="1:10" ht="12">
      <c r="A29" s="4"/>
      <c r="B29" s="23" t="s">
        <v>114</v>
      </c>
      <c r="C29" s="5"/>
      <c r="D29" s="5"/>
      <c r="E29" s="5"/>
      <c r="F29" s="5"/>
      <c r="G29" s="5"/>
      <c r="H29" s="5"/>
      <c r="I29" s="5"/>
      <c r="J29" s="6"/>
    </row>
    <row r="30" spans="1:10" ht="12">
      <c r="A30" s="4"/>
      <c r="B30" s="46" t="s">
        <v>157</v>
      </c>
      <c r="C30" s="5"/>
      <c r="D30" s="5"/>
      <c r="E30" s="5"/>
      <c r="F30" s="5"/>
      <c r="G30" s="5"/>
      <c r="H30" s="5"/>
      <c r="I30" s="5"/>
      <c r="J30" s="6"/>
    </row>
    <row r="31" spans="1:10" ht="12">
      <c r="A31" s="4"/>
      <c r="B31" s="189" t="s">
        <v>198</v>
      </c>
      <c r="C31" s="5"/>
      <c r="D31" s="5"/>
      <c r="E31" s="5"/>
      <c r="F31" s="5"/>
      <c r="G31" s="5"/>
      <c r="H31" s="5"/>
      <c r="I31" s="5"/>
      <c r="J31" s="6"/>
    </row>
    <row r="32" spans="1:10" ht="12">
      <c r="A32" s="4"/>
      <c r="B32" s="5" t="s">
        <v>110</v>
      </c>
      <c r="C32" s="5"/>
      <c r="D32" s="5"/>
      <c r="E32" s="5"/>
      <c r="F32" s="5"/>
      <c r="G32" s="5"/>
      <c r="H32" s="5"/>
      <c r="I32" s="5"/>
      <c r="J32" s="6"/>
    </row>
    <row r="33" spans="1:10" ht="1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44" t="s">
        <v>192</v>
      </c>
      <c r="K40" s="77"/>
      <c r="L40" s="5"/>
      <c r="M40" s="5"/>
      <c r="N40" s="5"/>
      <c r="O40" s="77"/>
      <c r="P40" s="5"/>
      <c r="Q40" s="5"/>
      <c r="R40" s="5"/>
    </row>
    <row r="41" spans="1:18" ht="12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15" customFormat="1" ht="11.25">
      <c r="A42" s="16"/>
      <c r="B42" s="11"/>
      <c r="C42" s="11"/>
      <c r="D42" s="11"/>
      <c r="E42" s="11"/>
      <c r="F42" s="116"/>
      <c r="G42" s="116"/>
      <c r="H42" s="117"/>
      <c r="I42" s="116"/>
      <c r="J42" s="126"/>
      <c r="K42" s="116"/>
      <c r="L42" s="113"/>
      <c r="M42" s="11"/>
      <c r="N42" s="11"/>
      <c r="O42" s="11"/>
      <c r="P42" s="11"/>
      <c r="Q42" s="11"/>
      <c r="R42" s="11"/>
    </row>
    <row r="43" spans="1:10" ht="12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">
      <c r="A44" s="4" t="s">
        <v>80</v>
      </c>
      <c r="B44" s="5" t="s">
        <v>96</v>
      </c>
      <c r="C44" s="5"/>
      <c r="D44" s="5"/>
      <c r="E44" s="5"/>
      <c r="F44" s="5"/>
      <c r="G44" s="5"/>
      <c r="H44" s="5"/>
      <c r="I44" s="5"/>
      <c r="J44" s="6"/>
    </row>
    <row r="45" spans="1:10" ht="1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">
      <c r="A46" s="7" t="s">
        <v>79</v>
      </c>
      <c r="B46" s="98">
        <f>'Item 105, pg 25'!B51</f>
        <v>42374</v>
      </c>
      <c r="C46" s="8"/>
      <c r="D46" s="8"/>
      <c r="E46" s="8"/>
      <c r="F46" s="8"/>
      <c r="G46" s="8"/>
      <c r="H46" s="142" t="s">
        <v>158</v>
      </c>
      <c r="I46" s="8"/>
      <c r="J46" s="97">
        <f>'Check Sheet'!J53</f>
        <v>42430</v>
      </c>
    </row>
    <row r="47" spans="1:10" ht="12.75">
      <c r="A47" s="240" t="s">
        <v>71</v>
      </c>
      <c r="B47" s="241"/>
      <c r="C47" s="241"/>
      <c r="D47" s="241"/>
      <c r="E47" s="241"/>
      <c r="F47" s="241"/>
      <c r="G47" s="241"/>
      <c r="H47" s="241"/>
      <c r="I47" s="241"/>
      <c r="J47" s="245"/>
    </row>
    <row r="48" spans="1:10" ht="1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">
      <c r="A49" s="4" t="s">
        <v>78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">
      <selection activeCell="Q5" sqref="Q5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>
      <c r="A2" s="4" t="s">
        <v>74</v>
      </c>
      <c r="B2" s="108">
        <v>26</v>
      </c>
      <c r="C2" s="5"/>
      <c r="D2" s="5"/>
      <c r="E2" s="5"/>
      <c r="F2" s="5"/>
      <c r="G2" s="5"/>
      <c r="H2" s="5"/>
      <c r="I2" s="5"/>
      <c r="J2" s="124">
        <v>6</v>
      </c>
      <c r="K2" s="5" t="s">
        <v>145</v>
      </c>
      <c r="L2" s="5"/>
      <c r="M2" s="12"/>
      <c r="N2" s="106">
        <v>28</v>
      </c>
      <c r="O2" s="25" t="s">
        <v>114</v>
      </c>
    </row>
    <row r="3" spans="1:15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">
      <c r="A4" s="4" t="s">
        <v>76</v>
      </c>
      <c r="B4" s="5"/>
      <c r="C4" s="111"/>
      <c r="D4" s="111" t="s">
        <v>141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">
      <c r="A7" s="242" t="s">
        <v>126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51"/>
    </row>
    <row r="8" spans="1:15" ht="12">
      <c r="A8" s="252" t="s">
        <v>44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53"/>
    </row>
    <row r="9" spans="1:15" ht="12">
      <c r="A9" s="252" t="s">
        <v>45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53"/>
    </row>
    <row r="10" spans="1:15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">
      <c r="A11" s="4" t="s">
        <v>104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">
      <c r="A13" s="4"/>
      <c r="B13" s="20"/>
      <c r="C13" s="12"/>
      <c r="D13" s="254" t="s">
        <v>46</v>
      </c>
      <c r="E13" s="255"/>
      <c r="F13" s="256"/>
      <c r="G13" s="256"/>
      <c r="H13" s="256"/>
      <c r="I13" s="255"/>
      <c r="J13" s="256"/>
      <c r="K13" s="255"/>
      <c r="L13" s="256"/>
      <c r="M13" s="255"/>
      <c r="N13" s="255"/>
      <c r="O13" s="248"/>
    </row>
    <row r="14" spans="1:15" ht="12.75">
      <c r="A14" s="59" t="s">
        <v>56</v>
      </c>
      <c r="B14" s="52"/>
      <c r="C14" s="53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">
      <c r="A15" s="49" t="s">
        <v>47</v>
      </c>
      <c r="B15" s="14"/>
      <c r="C15" s="18"/>
      <c r="D15" s="144" t="s">
        <v>116</v>
      </c>
      <c r="E15" s="9" t="s">
        <v>114</v>
      </c>
      <c r="F15" s="144" t="s">
        <v>116</v>
      </c>
      <c r="G15" s="25" t="s">
        <v>114</v>
      </c>
      <c r="H15" s="144" t="s">
        <v>116</v>
      </c>
      <c r="I15" s="105" t="s">
        <v>114</v>
      </c>
      <c r="J15" s="144" t="s">
        <v>116</v>
      </c>
      <c r="K15" s="105"/>
      <c r="L15" s="144" t="s">
        <v>116</v>
      </c>
      <c r="M15" s="105"/>
      <c r="N15" s="104"/>
      <c r="O15" s="18"/>
    </row>
    <row r="16" spans="1:15" ht="12">
      <c r="A16" s="49" t="s">
        <v>48</v>
      </c>
      <c r="B16" s="14"/>
      <c r="C16" s="18"/>
      <c r="D16" s="167">
        <v>24.65</v>
      </c>
      <c r="E16" s="199"/>
      <c r="F16" s="168">
        <v>34.57</v>
      </c>
      <c r="G16" s="199"/>
      <c r="H16" s="168">
        <v>43.58</v>
      </c>
      <c r="I16" s="199"/>
      <c r="J16" s="176">
        <v>82.89</v>
      </c>
      <c r="K16" s="203"/>
      <c r="L16" s="176">
        <v>116.69</v>
      </c>
      <c r="M16" s="203"/>
      <c r="N16" s="127"/>
      <c r="O16" s="18"/>
    </row>
    <row r="17" spans="1:19" ht="12">
      <c r="A17" s="49" t="s">
        <v>49</v>
      </c>
      <c r="B17" s="14"/>
      <c r="C17" s="18"/>
      <c r="D17" s="169">
        <f>+D16</f>
        <v>24.65</v>
      </c>
      <c r="E17" s="199"/>
      <c r="F17" s="168">
        <f>+F16</f>
        <v>34.57</v>
      </c>
      <c r="G17" s="199"/>
      <c r="H17" s="168">
        <f>+H16</f>
        <v>43.58</v>
      </c>
      <c r="I17" s="199"/>
      <c r="J17" s="176">
        <f>J16</f>
        <v>82.89</v>
      </c>
      <c r="K17" s="203"/>
      <c r="L17" s="176">
        <f>L16</f>
        <v>116.69</v>
      </c>
      <c r="M17" s="203"/>
      <c r="N17" s="127"/>
      <c r="O17" s="18"/>
      <c r="S17" s="100"/>
    </row>
    <row r="18" spans="1:18" ht="12">
      <c r="A18" s="54" t="s">
        <v>50</v>
      </c>
      <c r="B18" s="55"/>
      <c r="C18" s="56"/>
      <c r="D18" s="145">
        <f>D17+2</f>
        <v>26.65</v>
      </c>
      <c r="E18" s="200"/>
      <c r="F18" s="146">
        <f>F17+2</f>
        <v>36.57</v>
      </c>
      <c r="G18" s="200"/>
      <c r="H18" s="146">
        <f>H17+2</f>
        <v>45.58</v>
      </c>
      <c r="I18" s="200"/>
      <c r="J18" s="177">
        <f>J17+2</f>
        <v>84.89</v>
      </c>
      <c r="K18" s="204"/>
      <c r="L18" s="177">
        <f>L17+2</f>
        <v>118.69</v>
      </c>
      <c r="M18" s="204"/>
      <c r="N18" s="127"/>
      <c r="O18" s="18"/>
      <c r="Q18" s="135"/>
      <c r="R18" s="135"/>
    </row>
    <row r="19" spans="1:15" ht="12">
      <c r="A19" s="54" t="s">
        <v>111</v>
      </c>
      <c r="B19" s="55"/>
      <c r="C19" s="56"/>
      <c r="D19" s="144" t="s">
        <v>116</v>
      </c>
      <c r="E19" s="201"/>
      <c r="F19" s="144" t="s">
        <v>116</v>
      </c>
      <c r="G19" s="201"/>
      <c r="H19" s="144" t="s">
        <v>116</v>
      </c>
      <c r="I19" s="201"/>
      <c r="J19" s="144" t="s">
        <v>116</v>
      </c>
      <c r="K19" s="201"/>
      <c r="L19" s="144" t="s">
        <v>116</v>
      </c>
      <c r="M19" s="201"/>
      <c r="N19" s="127"/>
      <c r="O19" s="18"/>
    </row>
    <row r="20" spans="1:15" ht="12">
      <c r="A20" s="54" t="s">
        <v>27</v>
      </c>
      <c r="B20" s="55"/>
      <c r="C20" s="56"/>
      <c r="D20" s="144" t="s">
        <v>116</v>
      </c>
      <c r="E20" s="201"/>
      <c r="F20" s="144" t="s">
        <v>116</v>
      </c>
      <c r="G20" s="201"/>
      <c r="H20" s="144" t="s">
        <v>116</v>
      </c>
      <c r="I20" s="201"/>
      <c r="J20" s="144" t="s">
        <v>116</v>
      </c>
      <c r="K20" s="201"/>
      <c r="L20" s="144" t="s">
        <v>116</v>
      </c>
      <c r="M20" s="201"/>
      <c r="N20" s="127"/>
      <c r="O20" s="18"/>
    </row>
    <row r="21" spans="1:15" ht="12.75">
      <c r="A21" s="51" t="s">
        <v>51</v>
      </c>
      <c r="B21" s="14"/>
      <c r="C21" s="18"/>
      <c r="D21" s="128"/>
      <c r="E21" s="202"/>
      <c r="F21" s="128"/>
      <c r="G21" s="202"/>
      <c r="H21" s="128"/>
      <c r="I21" s="202"/>
      <c r="J21" s="128"/>
      <c r="K21" s="202"/>
      <c r="L21" s="128"/>
      <c r="M21" s="202"/>
      <c r="N21" s="128"/>
      <c r="O21" s="91"/>
    </row>
    <row r="22" spans="1:17" ht="12">
      <c r="A22" s="49" t="s">
        <v>32</v>
      </c>
      <c r="B22" s="14"/>
      <c r="C22" s="18"/>
      <c r="D22" s="178">
        <v>39.1</v>
      </c>
      <c r="E22" s="199"/>
      <c r="F22" s="178">
        <f>D22</f>
        <v>39.1</v>
      </c>
      <c r="G22" s="203"/>
      <c r="H22" s="178">
        <f>F22</f>
        <v>39.1</v>
      </c>
      <c r="I22" s="203"/>
      <c r="J22" s="178">
        <f>H22</f>
        <v>39.1</v>
      </c>
      <c r="K22" s="203"/>
      <c r="L22" s="178">
        <f>J22</f>
        <v>39.1</v>
      </c>
      <c r="M22" s="203"/>
      <c r="N22" s="127"/>
      <c r="O22" s="18"/>
      <c r="Q22" s="135"/>
    </row>
    <row r="23" spans="1:15" ht="12">
      <c r="A23" s="49" t="s">
        <v>52</v>
      </c>
      <c r="B23" s="14"/>
      <c r="C23" s="18"/>
      <c r="D23" s="169">
        <f>+D18</f>
        <v>26.65</v>
      </c>
      <c r="E23" s="199"/>
      <c r="F23" s="169">
        <f>F18</f>
        <v>36.57</v>
      </c>
      <c r="G23" s="199"/>
      <c r="H23" s="169">
        <f>H18</f>
        <v>45.58</v>
      </c>
      <c r="I23" s="199"/>
      <c r="J23" s="179">
        <f>J18</f>
        <v>84.89</v>
      </c>
      <c r="K23" s="203"/>
      <c r="L23" s="179">
        <f>L18</f>
        <v>118.69</v>
      </c>
      <c r="M23" s="203"/>
      <c r="N23" s="122"/>
      <c r="O23" s="18"/>
    </row>
    <row r="24" spans="1:15" ht="12">
      <c r="A24" s="49" t="s">
        <v>53</v>
      </c>
      <c r="B24" s="14"/>
      <c r="C24" s="18"/>
      <c r="D24" s="144" t="s">
        <v>116</v>
      </c>
      <c r="E24" s="18"/>
      <c r="F24" s="144" t="s">
        <v>116</v>
      </c>
      <c r="G24" s="18"/>
      <c r="H24" s="144" t="s">
        <v>116</v>
      </c>
      <c r="I24" s="18"/>
      <c r="J24" s="144" t="s">
        <v>116</v>
      </c>
      <c r="K24" s="18"/>
      <c r="L24" s="144" t="s">
        <v>116</v>
      </c>
      <c r="M24" s="18"/>
      <c r="N24" s="14"/>
      <c r="O24" s="18"/>
    </row>
    <row r="25" spans="1:15" ht="12">
      <c r="A25" s="49" t="s">
        <v>54</v>
      </c>
      <c r="B25" s="14"/>
      <c r="C25" s="18"/>
      <c r="D25" s="144" t="s">
        <v>116</v>
      </c>
      <c r="E25" s="18"/>
      <c r="F25" s="144" t="s">
        <v>116</v>
      </c>
      <c r="G25" s="18"/>
      <c r="H25" s="144" t="s">
        <v>116</v>
      </c>
      <c r="I25" s="18"/>
      <c r="J25" s="144" t="s">
        <v>116</v>
      </c>
      <c r="K25" s="18"/>
      <c r="L25" s="144" t="s">
        <v>116</v>
      </c>
      <c r="M25" s="18"/>
      <c r="N25" s="14"/>
      <c r="O25" s="18"/>
    </row>
    <row r="26" spans="1:15" ht="12.75">
      <c r="A26" s="51" t="s">
        <v>146</v>
      </c>
      <c r="B26" s="14"/>
      <c r="C26" s="18"/>
      <c r="D26" s="128"/>
      <c r="E26" s="129"/>
      <c r="F26" s="128"/>
      <c r="G26" s="129"/>
      <c r="H26" s="128"/>
      <c r="I26" s="129"/>
      <c r="J26" s="128"/>
      <c r="K26" s="129"/>
      <c r="L26" s="128"/>
      <c r="M26" s="129"/>
      <c r="N26" s="128"/>
      <c r="O26" s="91"/>
    </row>
    <row r="27" spans="1:15" ht="12">
      <c r="A27" s="49"/>
      <c r="B27" s="14"/>
      <c r="C27" s="18"/>
      <c r="D27" s="145">
        <v>600</v>
      </c>
      <c r="E27" s="18"/>
      <c r="F27" s="147">
        <v>650</v>
      </c>
      <c r="G27" s="18"/>
      <c r="H27" s="147">
        <v>700</v>
      </c>
      <c r="I27" s="18"/>
      <c r="J27" s="147">
        <v>850</v>
      </c>
      <c r="K27" s="18"/>
      <c r="L27" s="147">
        <v>1050</v>
      </c>
      <c r="M27" s="18"/>
      <c r="N27" s="14"/>
      <c r="O27" s="18"/>
    </row>
    <row r="28" spans="1:15" ht="1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">
      <c r="A29" s="27" t="s">
        <v>107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">
      <c r="A34" s="60" t="s">
        <v>33</v>
      </c>
      <c r="B34" s="48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">
      <c r="A37" s="27" t="s">
        <v>34</v>
      </c>
      <c r="B37" s="23" t="s">
        <v>147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">
      <c r="A38" s="27"/>
      <c r="B38" s="23" t="s">
        <v>148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3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s="187" customFormat="1" ht="12">
      <c r="A40" s="233" t="s">
        <v>199</v>
      </c>
      <c r="B40" s="2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6"/>
    </row>
    <row r="41" spans="1:15" ht="12">
      <c r="A41" s="27" t="s">
        <v>127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">
      <c r="A43" s="34" t="s">
        <v>173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">
      <c r="A45" s="27" t="s">
        <v>106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">
      <c r="A48" s="27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">
      <c r="A50" s="4"/>
      <c r="B50" s="182" t="s">
        <v>167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">
      <c r="A52" s="4" t="s">
        <v>149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">
      <c r="A53" s="4" t="s">
        <v>150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4" t="s">
        <v>192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4"/>
      <c r="Q57" s="5"/>
      <c r="R57" s="5"/>
    </row>
    <row r="58" spans="1:18" s="115" customFormat="1" ht="11.25">
      <c r="A58" s="16"/>
      <c r="B58" s="11"/>
      <c r="C58" s="11"/>
      <c r="D58" s="11"/>
      <c r="E58" s="11"/>
      <c r="F58" s="116"/>
      <c r="G58" s="116"/>
      <c r="H58" s="117"/>
      <c r="I58" s="116"/>
      <c r="J58" s="116"/>
      <c r="K58" s="116"/>
      <c r="L58" s="113"/>
      <c r="M58" s="11"/>
      <c r="N58" s="11"/>
      <c r="O58" s="114"/>
      <c r="P58" s="11"/>
      <c r="Q58" s="11"/>
      <c r="R58" s="11"/>
    </row>
    <row r="59" spans="1:15" ht="1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">
      <c r="A60" s="4" t="s">
        <v>80</v>
      </c>
      <c r="B60" s="5" t="s">
        <v>96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">
      <c r="A62" s="7" t="s">
        <v>79</v>
      </c>
      <c r="B62" s="98">
        <f>'Item 100, pg 21'!B60</f>
        <v>42374</v>
      </c>
      <c r="C62" s="8"/>
      <c r="D62" s="8"/>
      <c r="E62" s="8"/>
      <c r="F62" s="8"/>
      <c r="G62" s="8"/>
      <c r="H62" s="8" t="s">
        <v>114</v>
      </c>
      <c r="I62" s="8"/>
      <c r="J62" s="8"/>
      <c r="K62" s="8"/>
      <c r="L62" s="8" t="s">
        <v>73</v>
      </c>
      <c r="M62" s="64"/>
      <c r="N62" s="98">
        <f>'Item 105, pg 27'!J46</f>
        <v>42430</v>
      </c>
      <c r="O62" s="63" t="s">
        <v>114</v>
      </c>
    </row>
    <row r="63" spans="1:15" ht="12.75">
      <c r="A63" s="240" t="s">
        <v>71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36"/>
      <c r="N63" s="236"/>
      <c r="O63" s="237"/>
    </row>
    <row r="64" spans="1:15" ht="1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">
      <c r="A65" s="4" t="s">
        <v>151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10.421875" style="0" customWidth="1"/>
    <col min="5" max="5" width="9.57421875" style="0" customWidth="1"/>
    <col min="6" max="6" width="10.7109375" style="0" customWidth="1"/>
    <col min="7" max="7" width="11.28125" style="0" customWidth="1"/>
    <col min="8" max="8" width="15.421875" style="0" customWidth="1"/>
    <col min="9" max="9" width="15.28125" style="0" customWidth="1"/>
    <col min="10" max="10" width="3.8515625" style="0" customWidth="1"/>
  </cols>
  <sheetData>
    <row r="1" spans="1:9" ht="12">
      <c r="A1" s="1"/>
      <c r="B1" s="2"/>
      <c r="C1" s="2"/>
      <c r="D1" s="2"/>
      <c r="E1" s="2"/>
      <c r="F1" s="2"/>
      <c r="G1" s="2"/>
      <c r="H1" s="2"/>
      <c r="I1" s="3"/>
    </row>
    <row r="2" spans="1:9" ht="12">
      <c r="A2" s="4" t="s">
        <v>74</v>
      </c>
      <c r="B2" s="208">
        <v>26</v>
      </c>
      <c r="C2" s="5"/>
      <c r="D2" s="5"/>
      <c r="E2" s="5"/>
      <c r="F2" s="5"/>
      <c r="G2" s="208">
        <v>4</v>
      </c>
      <c r="H2" s="205" t="s">
        <v>140</v>
      </c>
      <c r="I2" s="107">
        <v>30</v>
      </c>
    </row>
    <row r="3" spans="1:9" ht="12">
      <c r="A3" s="4"/>
      <c r="B3" s="5"/>
      <c r="C3" s="5"/>
      <c r="D3" s="5"/>
      <c r="E3" s="5"/>
      <c r="F3" s="5"/>
      <c r="G3" s="5"/>
      <c r="H3" s="5"/>
      <c r="I3" s="6"/>
    </row>
    <row r="4" spans="1:9" ht="12">
      <c r="A4" s="4" t="s">
        <v>76</v>
      </c>
      <c r="B4" s="5"/>
      <c r="C4" s="210" t="s">
        <v>141</v>
      </c>
      <c r="D4" s="210"/>
      <c r="E4" s="210"/>
      <c r="F4" s="5"/>
      <c r="G4" s="5"/>
      <c r="H4" s="5"/>
      <c r="I4" s="6"/>
    </row>
    <row r="5" spans="1:9" ht="12">
      <c r="A5" s="7" t="s">
        <v>77</v>
      </c>
      <c r="B5" s="8"/>
      <c r="C5" s="8"/>
      <c r="D5" s="8"/>
      <c r="E5" s="8"/>
      <c r="F5" s="8"/>
      <c r="G5" s="8"/>
      <c r="H5" s="8"/>
      <c r="I5" s="9"/>
    </row>
    <row r="6" spans="1:9" ht="12">
      <c r="A6" s="4"/>
      <c r="B6" s="5"/>
      <c r="C6" s="5"/>
      <c r="D6" s="5"/>
      <c r="E6" s="5"/>
      <c r="F6" s="5"/>
      <c r="G6" s="5"/>
      <c r="H6" s="5"/>
      <c r="I6" s="6"/>
    </row>
    <row r="7" spans="1:9" ht="12">
      <c r="A7" s="257" t="s">
        <v>174</v>
      </c>
      <c r="B7" s="243"/>
      <c r="C7" s="243"/>
      <c r="D7" s="243"/>
      <c r="E7" s="243"/>
      <c r="F7" s="243"/>
      <c r="G7" s="243"/>
      <c r="H7" s="243"/>
      <c r="I7" s="251"/>
    </row>
    <row r="8" spans="1:9" ht="12">
      <c r="A8" s="258" t="s">
        <v>175</v>
      </c>
      <c r="B8" s="246"/>
      <c r="C8" s="246"/>
      <c r="D8" s="246"/>
      <c r="E8" s="246"/>
      <c r="F8" s="246"/>
      <c r="G8" s="246"/>
      <c r="H8" s="246"/>
      <c r="I8" s="253"/>
    </row>
    <row r="9" spans="1:9" ht="12">
      <c r="A9" s="252" t="s">
        <v>176</v>
      </c>
      <c r="B9" s="246"/>
      <c r="C9" s="246"/>
      <c r="D9" s="246"/>
      <c r="E9" s="246"/>
      <c r="F9" s="246"/>
      <c r="G9" s="246"/>
      <c r="H9" s="246"/>
      <c r="I9" s="253"/>
    </row>
    <row r="10" spans="1:9" ht="12">
      <c r="A10" s="4"/>
      <c r="B10" s="5"/>
      <c r="C10" s="5"/>
      <c r="D10" s="5"/>
      <c r="E10" s="5"/>
      <c r="F10" s="5"/>
      <c r="G10" s="5"/>
      <c r="H10" s="5"/>
      <c r="I10" s="6"/>
    </row>
    <row r="11" spans="1:9" ht="12">
      <c r="A11" s="4" t="s">
        <v>177</v>
      </c>
      <c r="B11" s="13"/>
      <c r="C11" s="5"/>
      <c r="D11" s="5"/>
      <c r="E11" s="5"/>
      <c r="F11" s="5"/>
      <c r="G11" s="5"/>
      <c r="H11" s="5"/>
      <c r="I11" s="6"/>
    </row>
    <row r="12" spans="1:9" ht="12">
      <c r="A12" s="4"/>
      <c r="B12" s="5"/>
      <c r="C12" s="5"/>
      <c r="D12" s="5"/>
      <c r="E12" s="5"/>
      <c r="F12" s="5"/>
      <c r="G12" s="5"/>
      <c r="H12" s="5"/>
      <c r="I12" s="6"/>
    </row>
    <row r="13" spans="1:9" ht="12">
      <c r="A13" s="4"/>
      <c r="B13" s="20"/>
      <c r="C13" s="12"/>
      <c r="D13" s="254" t="s">
        <v>46</v>
      </c>
      <c r="E13" s="256"/>
      <c r="F13" s="256"/>
      <c r="G13" s="256"/>
      <c r="H13" s="256"/>
      <c r="I13" s="259"/>
    </row>
    <row r="14" spans="1:9" ht="12.75">
      <c r="A14" s="225" t="s">
        <v>114</v>
      </c>
      <c r="B14" s="52"/>
      <c r="C14" s="53"/>
      <c r="D14" s="19" t="s">
        <v>178</v>
      </c>
      <c r="E14" s="19" t="s">
        <v>24</v>
      </c>
      <c r="F14" s="19" t="s">
        <v>25</v>
      </c>
      <c r="G14" s="19" t="s">
        <v>26</v>
      </c>
      <c r="H14" s="19" t="s">
        <v>55</v>
      </c>
      <c r="I14" s="19" t="s">
        <v>55</v>
      </c>
    </row>
    <row r="15" spans="1:9" ht="12">
      <c r="A15" s="49" t="s">
        <v>179</v>
      </c>
      <c r="B15" s="14"/>
      <c r="C15" s="18"/>
      <c r="D15" s="226">
        <v>1</v>
      </c>
      <c r="E15" s="226">
        <v>1</v>
      </c>
      <c r="F15" s="226">
        <v>1</v>
      </c>
      <c r="G15" s="226">
        <v>1</v>
      </c>
      <c r="H15" s="19" t="s">
        <v>112</v>
      </c>
      <c r="I15" s="19" t="s">
        <v>112</v>
      </c>
    </row>
    <row r="16" spans="1:9" ht="12">
      <c r="A16" s="49" t="s">
        <v>180</v>
      </c>
      <c r="B16" s="14"/>
      <c r="C16" s="18"/>
      <c r="D16" s="227" t="s">
        <v>181</v>
      </c>
      <c r="E16" s="227" t="s">
        <v>181</v>
      </c>
      <c r="F16" s="227" t="s">
        <v>181</v>
      </c>
      <c r="G16" s="227" t="s">
        <v>181</v>
      </c>
      <c r="H16" s="19" t="s">
        <v>112</v>
      </c>
      <c r="I16" s="19" t="s">
        <v>112</v>
      </c>
    </row>
    <row r="17" spans="1:9" ht="12">
      <c r="A17" s="49" t="s">
        <v>32</v>
      </c>
      <c r="B17" s="14"/>
      <c r="C17" s="18"/>
      <c r="D17" s="228">
        <v>47.36</v>
      </c>
      <c r="E17" s="70">
        <f>D17</f>
        <v>47.36</v>
      </c>
      <c r="F17" s="70">
        <f>D17</f>
        <v>47.36</v>
      </c>
      <c r="G17" s="70">
        <f>D17</f>
        <v>47.36</v>
      </c>
      <c r="H17" s="19" t="s">
        <v>112</v>
      </c>
      <c r="I17" s="19" t="s">
        <v>112</v>
      </c>
    </row>
    <row r="18" spans="1:9" ht="12">
      <c r="A18" s="54" t="s">
        <v>182</v>
      </c>
      <c r="B18" s="55"/>
      <c r="C18" s="56"/>
      <c r="D18" s="227" t="s">
        <v>116</v>
      </c>
      <c r="E18" s="227" t="s">
        <v>116</v>
      </c>
      <c r="F18" s="227" t="s">
        <v>116</v>
      </c>
      <c r="G18" s="227" t="s">
        <v>116</v>
      </c>
      <c r="H18" s="19" t="s">
        <v>112</v>
      </c>
      <c r="I18" s="19" t="s">
        <v>112</v>
      </c>
    </row>
    <row r="19" spans="1:9" ht="12">
      <c r="A19" s="49" t="s">
        <v>183</v>
      </c>
      <c r="B19" s="14"/>
      <c r="C19" s="18"/>
      <c r="D19" s="228">
        <v>4.74</v>
      </c>
      <c r="E19" s="228">
        <v>12.43</v>
      </c>
      <c r="F19" s="228">
        <v>15.39</v>
      </c>
      <c r="G19" s="228">
        <v>18.35</v>
      </c>
      <c r="H19" s="19" t="s">
        <v>112</v>
      </c>
      <c r="I19" s="19" t="s">
        <v>112</v>
      </c>
    </row>
    <row r="20" spans="1:10" ht="12">
      <c r="A20" s="229" t="s">
        <v>184</v>
      </c>
      <c r="B20" s="2"/>
      <c r="C20" s="3"/>
      <c r="D20" s="76" t="s">
        <v>114</v>
      </c>
      <c r="E20" s="76" t="s">
        <v>114</v>
      </c>
      <c r="F20" s="76" t="s">
        <v>114</v>
      </c>
      <c r="G20" s="1" t="s">
        <v>114</v>
      </c>
      <c r="H20" s="4" t="s">
        <v>114</v>
      </c>
      <c r="I20" s="230" t="s">
        <v>114</v>
      </c>
      <c r="J20" t="s">
        <v>114</v>
      </c>
    </row>
    <row r="21" spans="1:10" ht="12">
      <c r="A21" s="50" t="s">
        <v>185</v>
      </c>
      <c r="B21" s="8"/>
      <c r="C21" s="8"/>
      <c r="D21" s="231">
        <v>6.28</v>
      </c>
      <c r="E21" s="231">
        <v>13.02</v>
      </c>
      <c r="F21" s="231">
        <v>27.83</v>
      </c>
      <c r="G21" s="231">
        <v>40.59</v>
      </c>
      <c r="H21" s="75" t="s">
        <v>112</v>
      </c>
      <c r="I21" s="75" t="s">
        <v>112</v>
      </c>
      <c r="J21" s="4"/>
    </row>
    <row r="22" spans="1:9" ht="12">
      <c r="A22" s="50" t="s">
        <v>186</v>
      </c>
      <c r="B22" s="8"/>
      <c r="C22" s="9"/>
      <c r="D22" s="232">
        <v>9.47</v>
      </c>
      <c r="E22" s="232">
        <v>15.99</v>
      </c>
      <c r="F22" s="232">
        <v>30.79</v>
      </c>
      <c r="G22" s="232">
        <v>42.75</v>
      </c>
      <c r="H22" s="75" t="s">
        <v>112</v>
      </c>
      <c r="I22" s="75" t="s">
        <v>112</v>
      </c>
    </row>
    <row r="23" spans="1:10" ht="12">
      <c r="A23" s="4"/>
      <c r="B23" s="43" t="s">
        <v>187</v>
      </c>
      <c r="C23" s="5"/>
      <c r="D23" s="5"/>
      <c r="E23" s="5"/>
      <c r="F23" s="5"/>
      <c r="G23" s="5"/>
      <c r="H23" s="5"/>
      <c r="I23" s="3"/>
      <c r="J23" s="5"/>
    </row>
    <row r="24" spans="1:9" ht="12">
      <c r="A24" s="4"/>
      <c r="B24" s="5"/>
      <c r="C24" s="5"/>
      <c r="D24" s="5"/>
      <c r="E24" s="5"/>
      <c r="F24" s="5"/>
      <c r="G24" s="5"/>
      <c r="H24" s="5"/>
      <c r="I24" s="6"/>
    </row>
    <row r="25" spans="1:9" ht="12">
      <c r="A25" s="27" t="s">
        <v>57</v>
      </c>
      <c r="B25" s="46" t="s">
        <v>188</v>
      </c>
      <c r="C25" s="5"/>
      <c r="D25" s="5"/>
      <c r="E25" s="5"/>
      <c r="F25" s="5"/>
      <c r="G25" s="5"/>
      <c r="H25" s="5"/>
      <c r="I25" s="6"/>
    </row>
    <row r="26" spans="1:9" ht="12">
      <c r="A26" s="27"/>
      <c r="B26" s="23" t="s">
        <v>60</v>
      </c>
      <c r="C26" s="5"/>
      <c r="D26" s="5"/>
      <c r="E26" s="5"/>
      <c r="F26" s="5"/>
      <c r="G26" s="5"/>
      <c r="H26" s="5"/>
      <c r="I26" s="6"/>
    </row>
    <row r="27" spans="1:9" ht="12">
      <c r="A27" s="27"/>
      <c r="B27" s="23" t="s">
        <v>61</v>
      </c>
      <c r="C27" s="5"/>
      <c r="D27" s="5"/>
      <c r="E27" s="5"/>
      <c r="F27" s="5"/>
      <c r="G27" s="5"/>
      <c r="H27" s="5"/>
      <c r="I27" s="6"/>
    </row>
    <row r="28" spans="1:9" ht="12">
      <c r="A28" s="27"/>
      <c r="B28" s="23"/>
      <c r="C28" s="5"/>
      <c r="D28" s="5"/>
      <c r="E28" s="5"/>
      <c r="F28" s="5"/>
      <c r="G28" s="5"/>
      <c r="H28" s="5"/>
      <c r="I28" s="6"/>
    </row>
    <row r="29" spans="1:9" ht="12">
      <c r="A29" s="60" t="s">
        <v>33</v>
      </c>
      <c r="B29" s="48" t="s">
        <v>28</v>
      </c>
      <c r="C29" s="21"/>
      <c r="D29" s="21"/>
      <c r="E29" s="21"/>
      <c r="F29" s="21"/>
      <c r="G29" s="21"/>
      <c r="H29" s="21"/>
      <c r="I29" s="6"/>
    </row>
    <row r="30" spans="1:9" ht="12">
      <c r="A30" s="27"/>
      <c r="B30" s="23" t="s">
        <v>62</v>
      </c>
      <c r="C30" s="5"/>
      <c r="D30" s="5"/>
      <c r="E30" s="5"/>
      <c r="F30" s="5"/>
      <c r="G30" s="5"/>
      <c r="H30" s="5"/>
      <c r="I30" s="6"/>
    </row>
    <row r="31" spans="1:9" ht="12">
      <c r="A31" s="27"/>
      <c r="B31" s="23"/>
      <c r="C31" s="5"/>
      <c r="D31" s="5"/>
      <c r="E31" s="5"/>
      <c r="F31" s="5"/>
      <c r="G31" s="5"/>
      <c r="H31" s="5"/>
      <c r="I31" s="6"/>
    </row>
    <row r="32" spans="1:9" ht="12">
      <c r="A32" s="27" t="s">
        <v>34</v>
      </c>
      <c r="B32" s="189" t="s">
        <v>200</v>
      </c>
      <c r="C32" s="5"/>
      <c r="D32" s="5"/>
      <c r="E32" s="5"/>
      <c r="F32" s="5"/>
      <c r="G32" s="5"/>
      <c r="H32" s="5"/>
      <c r="I32" s="6"/>
    </row>
    <row r="33" spans="1:9" ht="12">
      <c r="A33" s="27"/>
      <c r="B33" s="188" t="s">
        <v>127</v>
      </c>
      <c r="C33" s="5"/>
      <c r="D33" s="5"/>
      <c r="E33" s="5"/>
      <c r="F33" s="5"/>
      <c r="G33" s="5"/>
      <c r="H33" s="5"/>
      <c r="I33" s="6"/>
    </row>
    <row r="34" spans="1:9" ht="12">
      <c r="A34" s="27"/>
      <c r="B34" s="5"/>
      <c r="C34" s="5"/>
      <c r="D34" s="5"/>
      <c r="E34" s="5"/>
      <c r="F34" s="5"/>
      <c r="G34" s="5"/>
      <c r="H34" s="5"/>
      <c r="I34" s="6"/>
    </row>
    <row r="35" spans="1:9" ht="12">
      <c r="A35" s="72" t="s">
        <v>18</v>
      </c>
      <c r="B35" s="23" t="s">
        <v>189</v>
      </c>
      <c r="C35" s="5"/>
      <c r="D35" s="5"/>
      <c r="E35" s="5"/>
      <c r="F35" s="5"/>
      <c r="G35" s="5"/>
      <c r="H35" s="5"/>
      <c r="I35" s="6"/>
    </row>
    <row r="36" spans="1:9" ht="12">
      <c r="A36" s="27" t="s">
        <v>114</v>
      </c>
      <c r="B36" s="23" t="s">
        <v>190</v>
      </c>
      <c r="C36" s="5"/>
      <c r="D36" s="5"/>
      <c r="E36" s="5"/>
      <c r="F36" s="5"/>
      <c r="G36" s="5"/>
      <c r="H36" s="5"/>
      <c r="I36" s="6"/>
    </row>
    <row r="37" spans="1:9" ht="12">
      <c r="A37" s="27"/>
      <c r="B37" s="23"/>
      <c r="C37" s="5"/>
      <c r="D37" s="5"/>
      <c r="E37" s="5"/>
      <c r="F37" s="5"/>
      <c r="G37" s="5"/>
      <c r="H37" s="5"/>
      <c r="I37" s="6"/>
    </row>
    <row r="38" spans="1:9" ht="12">
      <c r="A38" s="4"/>
      <c r="B38" s="5"/>
      <c r="C38" s="5"/>
      <c r="D38" s="5"/>
      <c r="E38" s="5"/>
      <c r="F38" s="5"/>
      <c r="G38" s="5"/>
      <c r="H38" s="5"/>
      <c r="I38" s="6"/>
    </row>
    <row r="39" spans="1:9" ht="12">
      <c r="A39" s="4"/>
      <c r="B39" s="5"/>
      <c r="C39" s="5"/>
      <c r="D39" s="21"/>
      <c r="E39" s="21"/>
      <c r="F39" s="21"/>
      <c r="G39" s="21"/>
      <c r="H39" s="5"/>
      <c r="I39" s="6"/>
    </row>
    <row r="40" spans="1:9" ht="12">
      <c r="A40" s="4"/>
      <c r="B40" s="5"/>
      <c r="C40" s="5"/>
      <c r="D40" s="5"/>
      <c r="E40" s="5"/>
      <c r="F40" s="5"/>
      <c r="G40" s="5"/>
      <c r="H40" s="5"/>
      <c r="I40" s="6"/>
    </row>
    <row r="41" spans="1:9" ht="12">
      <c r="A41" s="4"/>
      <c r="B41" s="5"/>
      <c r="C41" s="5"/>
      <c r="D41" s="5"/>
      <c r="E41" s="5"/>
      <c r="F41" s="5"/>
      <c r="G41" s="5"/>
      <c r="H41" s="5"/>
      <c r="I41" s="6"/>
    </row>
    <row r="42" spans="1:9" ht="12">
      <c r="A42" s="4"/>
      <c r="B42" s="5"/>
      <c r="C42" s="5"/>
      <c r="D42" s="5"/>
      <c r="E42" s="5"/>
      <c r="F42" s="5"/>
      <c r="G42" s="5"/>
      <c r="H42" s="5"/>
      <c r="I42" s="6"/>
    </row>
    <row r="43" spans="1:9" ht="12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44" t="s">
        <v>192</v>
      </c>
    </row>
    <row r="45" spans="1:9" ht="12">
      <c r="A45" s="4"/>
      <c r="B45" s="5"/>
      <c r="C45" s="5"/>
      <c r="D45" s="5"/>
      <c r="E45" s="5"/>
      <c r="F45" s="5"/>
      <c r="G45" s="5"/>
      <c r="H45" s="5"/>
      <c r="I45" s="6"/>
    </row>
    <row r="46" spans="1:9" ht="12">
      <c r="A46" s="4"/>
      <c r="B46" s="5"/>
      <c r="C46" s="5"/>
      <c r="D46" s="5"/>
      <c r="E46" s="5"/>
      <c r="F46" s="5"/>
      <c r="G46" s="5"/>
      <c r="H46" s="5"/>
      <c r="I46" s="6"/>
    </row>
    <row r="47" spans="1:9" ht="12">
      <c r="A47" s="7"/>
      <c r="B47" s="8"/>
      <c r="C47" s="8"/>
      <c r="D47" s="8"/>
      <c r="E47" s="8"/>
      <c r="F47" s="8"/>
      <c r="G47" s="8"/>
      <c r="H47" s="8"/>
      <c r="I47" s="9"/>
    </row>
    <row r="48" spans="1:9" ht="12">
      <c r="A48" s="4" t="s">
        <v>80</v>
      </c>
      <c r="B48" s="5" t="s">
        <v>96</v>
      </c>
      <c r="C48" s="5"/>
      <c r="D48" s="5"/>
      <c r="E48" s="5"/>
      <c r="F48" s="5"/>
      <c r="G48" s="5"/>
      <c r="H48" s="5"/>
      <c r="I48" s="6"/>
    </row>
    <row r="49" spans="1:9" ht="12">
      <c r="A49" s="4"/>
      <c r="B49" s="5"/>
      <c r="C49" s="5"/>
      <c r="D49" s="5"/>
      <c r="E49" s="5"/>
      <c r="F49" s="5"/>
      <c r="G49" s="5"/>
      <c r="H49" s="5"/>
      <c r="I49" s="6"/>
    </row>
    <row r="50" spans="1:9" ht="12">
      <c r="A50" s="7" t="s">
        <v>79</v>
      </c>
      <c r="B50" s="98">
        <f>'Item 105, pg 27'!B46</f>
        <v>42374</v>
      </c>
      <c r="C50" s="8"/>
      <c r="D50" s="8"/>
      <c r="E50" s="8"/>
      <c r="F50" s="8"/>
      <c r="G50" s="142" t="s">
        <v>191</v>
      </c>
      <c r="I50" s="97">
        <f>'Item 105, pg 28'!N62</f>
        <v>42430</v>
      </c>
    </row>
    <row r="51" spans="1:9" ht="12.75">
      <c r="A51" s="240" t="s">
        <v>71</v>
      </c>
      <c r="B51" s="241"/>
      <c r="C51" s="241"/>
      <c r="D51" s="241"/>
      <c r="E51" s="241"/>
      <c r="F51" s="241"/>
      <c r="G51" s="241"/>
      <c r="H51" s="241"/>
      <c r="I51" s="245"/>
    </row>
    <row r="52" spans="1:9" ht="12">
      <c r="A52" s="4"/>
      <c r="B52" s="5"/>
      <c r="C52" s="5"/>
      <c r="D52" s="5"/>
      <c r="E52" s="5"/>
      <c r="F52" s="5"/>
      <c r="G52" s="5"/>
      <c r="H52" s="5"/>
      <c r="I52" s="6"/>
    </row>
    <row r="53" spans="1:9" ht="12">
      <c r="A53" s="4" t="s">
        <v>78</v>
      </c>
      <c r="B53" s="5"/>
      <c r="C53" s="5"/>
      <c r="D53" s="5"/>
      <c r="E53" s="5"/>
      <c r="F53" s="5"/>
      <c r="G53" s="5"/>
      <c r="H53" s="5"/>
      <c r="I53" s="6"/>
    </row>
    <row r="54" spans="1:9" ht="12">
      <c r="A54" s="7"/>
      <c r="B54" s="8"/>
      <c r="C54" s="8"/>
      <c r="D54" s="8"/>
      <c r="E54" s="8"/>
      <c r="F54" s="8"/>
      <c r="G54" s="8"/>
      <c r="H54" s="8"/>
      <c r="I54" s="9"/>
    </row>
  </sheetData>
  <sheetProtection/>
  <mergeCells count="5">
    <mergeCell ref="A7:I7"/>
    <mergeCell ref="A8:I8"/>
    <mergeCell ref="A9:I9"/>
    <mergeCell ref="D13:I13"/>
    <mergeCell ref="A51:I51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8">
        <v>26</v>
      </c>
      <c r="C2" s="5"/>
      <c r="D2" s="5"/>
      <c r="E2" s="5"/>
      <c r="F2" s="5"/>
      <c r="G2" s="5"/>
      <c r="H2" s="5"/>
      <c r="I2" s="35">
        <v>6</v>
      </c>
      <c r="J2" s="5" t="s">
        <v>153</v>
      </c>
      <c r="K2" s="5"/>
      <c r="L2" s="107">
        <v>46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5"/>
      <c r="D4" s="111" t="s">
        <v>141</v>
      </c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257" t="s">
        <v>66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6"/>
    </row>
    <row r="8" spans="1:12" ht="12">
      <c r="A8" s="258" t="s">
        <v>95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6"/>
    </row>
    <row r="9" spans="1:12" ht="12">
      <c r="A9" s="260" t="s">
        <v>170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6"/>
    </row>
    <row r="10" spans="1:12" ht="12">
      <c r="A10" s="252" t="s">
        <v>45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6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">
      <c r="A14" s="4" t="s">
        <v>93</v>
      </c>
      <c r="B14" s="20"/>
      <c r="C14" s="12"/>
      <c r="D14" s="254" t="s">
        <v>46</v>
      </c>
      <c r="E14" s="256"/>
      <c r="F14" s="255"/>
      <c r="G14" s="256"/>
      <c r="H14" s="255"/>
      <c r="I14" s="256"/>
      <c r="J14" s="255"/>
      <c r="K14" s="255"/>
      <c r="L14" s="76"/>
    </row>
    <row r="15" spans="1:13" ht="12.75">
      <c r="A15" s="59" t="s">
        <v>56</v>
      </c>
      <c r="B15" s="52"/>
      <c r="C15" s="53"/>
      <c r="D15" s="62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173"/>
    </row>
    <row r="16" spans="1:12" ht="12">
      <c r="A16" s="61" t="s">
        <v>64</v>
      </c>
      <c r="B16" s="14"/>
      <c r="C16" s="18"/>
      <c r="D16" s="19" t="s">
        <v>112</v>
      </c>
      <c r="E16" s="132">
        <v>93.81</v>
      </c>
      <c r="F16" s="160"/>
      <c r="G16" s="130">
        <v>173.6</v>
      </c>
      <c r="H16" s="160"/>
      <c r="I16" s="130">
        <v>248.04</v>
      </c>
      <c r="J16" s="160"/>
      <c r="K16" s="8" t="s">
        <v>112</v>
      </c>
      <c r="L16" s="75"/>
    </row>
    <row r="17" spans="1:16" ht="12">
      <c r="A17" s="54" t="s">
        <v>50</v>
      </c>
      <c r="B17" s="55"/>
      <c r="C17" s="56"/>
      <c r="D17" s="19" t="s">
        <v>112</v>
      </c>
      <c r="E17" s="69">
        <f>E16+6</f>
        <v>99.81</v>
      </c>
      <c r="F17" s="160"/>
      <c r="G17" s="69">
        <f>G16+6</f>
        <v>179.6</v>
      </c>
      <c r="H17" s="160"/>
      <c r="I17" s="69">
        <f>I16+6</f>
        <v>254.04</v>
      </c>
      <c r="J17" s="160"/>
      <c r="K17" s="14" t="s">
        <v>112</v>
      </c>
      <c r="L17" s="19"/>
      <c r="P17" s="135"/>
    </row>
    <row r="18" spans="1:16" ht="12.75">
      <c r="A18" s="51" t="s">
        <v>51</v>
      </c>
      <c r="B18" s="14"/>
      <c r="C18" s="18"/>
      <c r="D18" s="57"/>
      <c r="E18" s="131"/>
      <c r="F18" s="172"/>
      <c r="G18" s="131"/>
      <c r="H18" s="172"/>
      <c r="I18" s="162"/>
      <c r="J18" s="172"/>
      <c r="K18" s="136"/>
      <c r="L18" s="19"/>
      <c r="P18" s="135"/>
    </row>
    <row r="19" spans="1:12" ht="12">
      <c r="A19" s="49" t="s">
        <v>52</v>
      </c>
      <c r="B19" s="14"/>
      <c r="C19" s="18"/>
      <c r="D19" s="19" t="s">
        <v>112</v>
      </c>
      <c r="E19" s="69">
        <f>+E17</f>
        <v>99.81</v>
      </c>
      <c r="F19" s="160"/>
      <c r="G19" s="69">
        <f>+G17</f>
        <v>179.6</v>
      </c>
      <c r="H19" s="160"/>
      <c r="I19" s="69">
        <f>+I17</f>
        <v>254.04</v>
      </c>
      <c r="J19" s="160"/>
      <c r="K19" s="14" t="s">
        <v>112</v>
      </c>
      <c r="L19" s="19"/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114</v>
      </c>
      <c r="B29" s="46" t="s">
        <v>114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180" t="s">
        <v>165</v>
      </c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183" t="s">
        <v>166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24" t="s">
        <v>201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127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72" t="s">
        <v>173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193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">
      <c r="A48" s="45"/>
      <c r="B48" s="43"/>
      <c r="C48" s="43"/>
      <c r="D48" s="43"/>
      <c r="E48" s="43"/>
      <c r="F48" s="137"/>
      <c r="G48" s="137"/>
      <c r="H48" s="138"/>
      <c r="I48" s="137"/>
      <c r="J48" s="5"/>
      <c r="K48" s="5"/>
      <c r="L48" s="6"/>
    </row>
    <row r="49" spans="1:12" ht="1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7" t="s">
        <v>79</v>
      </c>
      <c r="B52" s="98">
        <f>'Item 105, pg 30'!B50</f>
        <v>42374</v>
      </c>
      <c r="C52" s="8"/>
      <c r="D52" s="8"/>
      <c r="E52" s="8"/>
      <c r="F52" s="8"/>
      <c r="G52" s="8"/>
      <c r="H52" s="8"/>
      <c r="I52" s="8"/>
      <c r="J52" s="124" t="s">
        <v>73</v>
      </c>
      <c r="K52" s="139">
        <f>'Item 105, pg 30'!I50</f>
        <v>42430</v>
      </c>
      <c r="L52" s="125"/>
    </row>
    <row r="53" spans="1:12" ht="12.75">
      <c r="A53" s="240" t="s">
        <v>71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36"/>
      <c r="L53" s="6"/>
    </row>
    <row r="54" spans="1:12" ht="1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O7" sqref="O7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>
      <c r="A2" s="4" t="s">
        <v>74</v>
      </c>
      <c r="B2" s="108">
        <v>26</v>
      </c>
      <c r="C2" s="5"/>
      <c r="D2" s="5"/>
      <c r="E2" s="5"/>
      <c r="F2" s="5"/>
      <c r="G2" s="5"/>
      <c r="H2" s="5"/>
      <c r="I2" s="8">
        <v>6</v>
      </c>
      <c r="J2" s="246" t="s">
        <v>75</v>
      </c>
      <c r="K2" s="246"/>
      <c r="L2" s="246"/>
      <c r="M2" s="25">
        <v>47</v>
      </c>
    </row>
    <row r="3" spans="1:13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>
      <c r="A4" s="4" t="s">
        <v>76</v>
      </c>
      <c r="B4" s="5"/>
      <c r="C4" s="111"/>
      <c r="D4" s="111" t="s">
        <v>141</v>
      </c>
      <c r="E4" s="5"/>
      <c r="F4" s="5"/>
      <c r="G4" s="5"/>
      <c r="H4" s="5"/>
      <c r="I4" s="5"/>
      <c r="J4" s="5"/>
      <c r="K4" s="5"/>
      <c r="L4" s="5"/>
      <c r="M4" s="6"/>
    </row>
    <row r="5" spans="1:13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">
      <c r="A7" s="257" t="s">
        <v>66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51"/>
    </row>
    <row r="8" spans="1:13" ht="12">
      <c r="A8" s="258" t="s">
        <v>95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53"/>
    </row>
    <row r="9" spans="1:13" ht="12">
      <c r="A9" s="174"/>
      <c r="B9" s="261" t="s">
        <v>169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5"/>
    </row>
    <row r="10" spans="1:13" ht="12">
      <c r="A10" s="252" t="s">
        <v>45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53"/>
    </row>
    <row r="11" spans="1:13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">
      <c r="A14" s="4" t="s">
        <v>29</v>
      </c>
      <c r="B14" s="20"/>
      <c r="C14" s="12"/>
      <c r="D14" s="254" t="s">
        <v>46</v>
      </c>
      <c r="E14" s="256"/>
      <c r="F14" s="256"/>
      <c r="G14" s="256"/>
      <c r="H14" s="256"/>
      <c r="I14" s="255"/>
      <c r="J14" s="256"/>
      <c r="K14" s="255"/>
      <c r="L14" s="256"/>
      <c r="M14" s="259"/>
    </row>
    <row r="15" spans="1:14" ht="12.75">
      <c r="A15" s="59" t="s">
        <v>56</v>
      </c>
      <c r="B15" s="52"/>
      <c r="C15" s="53"/>
      <c r="D15" s="89" t="s">
        <v>24</v>
      </c>
      <c r="E15" s="18"/>
      <c r="F15" s="28" t="s">
        <v>152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173"/>
    </row>
    <row r="16" spans="1:13" ht="12">
      <c r="A16" s="61" t="s">
        <v>64</v>
      </c>
      <c r="B16" s="14"/>
      <c r="C16" s="18"/>
      <c r="D16" s="119">
        <v>120.38</v>
      </c>
      <c r="E16" s="160"/>
      <c r="F16" s="74">
        <v>167.38</v>
      </c>
      <c r="G16" s="160"/>
      <c r="H16" s="132">
        <v>210.87</v>
      </c>
      <c r="I16" s="160"/>
      <c r="J16" s="130">
        <v>315.53</v>
      </c>
      <c r="K16" s="160"/>
      <c r="L16" s="18" t="s">
        <v>112</v>
      </c>
      <c r="M16" s="19" t="s">
        <v>112</v>
      </c>
    </row>
    <row r="17" spans="1:13" ht="12">
      <c r="A17" s="54" t="s">
        <v>50</v>
      </c>
      <c r="B17" s="55"/>
      <c r="C17" s="56"/>
      <c r="D17" s="119">
        <f>D16+6</f>
        <v>126.38</v>
      </c>
      <c r="E17" s="160"/>
      <c r="F17" s="74">
        <f>F16+6</f>
        <v>173.38</v>
      </c>
      <c r="G17" s="160"/>
      <c r="H17" s="69">
        <f>H16+6</f>
        <v>216.87</v>
      </c>
      <c r="I17" s="160"/>
      <c r="J17" s="69">
        <f>J16+6</f>
        <v>321.53</v>
      </c>
      <c r="K17" s="160"/>
      <c r="L17" s="18" t="s">
        <v>112</v>
      </c>
      <c r="M17" s="19" t="s">
        <v>112</v>
      </c>
    </row>
    <row r="18" spans="1:20" ht="12.75">
      <c r="A18" s="51" t="s">
        <v>51</v>
      </c>
      <c r="B18" s="14"/>
      <c r="C18" s="18"/>
      <c r="D18" s="141"/>
      <c r="E18" s="171"/>
      <c r="F18" s="57"/>
      <c r="G18" s="171"/>
      <c r="H18" s="131"/>
      <c r="I18" s="172"/>
      <c r="J18" s="131"/>
      <c r="K18" s="172"/>
      <c r="L18" s="57"/>
      <c r="M18" s="58"/>
      <c r="P18" s="170"/>
      <c r="Q18" s="170"/>
      <c r="R18" s="170"/>
      <c r="S18" s="170"/>
      <c r="T18" s="170"/>
    </row>
    <row r="19" spans="1:13" ht="12">
      <c r="A19" s="49" t="s">
        <v>52</v>
      </c>
      <c r="B19" s="14"/>
      <c r="C19" s="18"/>
      <c r="D19" s="119">
        <f>D17</f>
        <v>126.38</v>
      </c>
      <c r="E19" s="160"/>
      <c r="F19" s="74">
        <f>F17</f>
        <v>173.38</v>
      </c>
      <c r="G19" s="160"/>
      <c r="H19" s="69">
        <f>+H17</f>
        <v>216.87</v>
      </c>
      <c r="I19" s="160"/>
      <c r="J19" s="69">
        <f>+J17</f>
        <v>321.53</v>
      </c>
      <c r="K19" s="160"/>
      <c r="L19" s="18" t="s">
        <v>112</v>
      </c>
      <c r="M19" s="19" t="s">
        <v>112</v>
      </c>
    </row>
    <row r="20" spans="1:13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">
      <c r="A31" s="34" t="str">
        <f>'Item 255, pg 46'!A33</f>
        <v>An initial delivery charge of $39.10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">
      <c r="A33" s="27" t="s">
        <v>91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">
      <c r="A34" s="4" t="s">
        <v>92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">
      <c r="A36" s="72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">
      <c r="A38" s="224" t="s">
        <v>201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">
      <c r="A39" s="4" t="s">
        <v>127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">
      <c r="A41" s="72" t="s">
        <v>173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31" t="s">
        <v>194</v>
      </c>
      <c r="H45" s="5"/>
      <c r="I45" s="5"/>
      <c r="J45" s="5"/>
      <c r="K45" s="5"/>
      <c r="L45" s="6"/>
      <c r="M45" s="6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">
      <c r="A47" s="45"/>
      <c r="B47" s="43"/>
      <c r="C47" s="43"/>
      <c r="D47" s="43"/>
      <c r="E47" s="43"/>
      <c r="F47" s="137"/>
      <c r="G47" s="137"/>
      <c r="H47" s="138"/>
      <c r="I47" s="137"/>
      <c r="J47" s="5"/>
      <c r="K47" s="5"/>
      <c r="L47" s="5"/>
      <c r="M47" s="6"/>
    </row>
    <row r="48" spans="1:13" ht="1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">
      <c r="A49" s="4" t="s">
        <v>80</v>
      </c>
      <c r="B49" s="96" t="s">
        <v>96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">
      <c r="A51" s="7" t="s">
        <v>79</v>
      </c>
      <c r="B51" s="98">
        <f>'Item 255, pg 46'!B52</f>
        <v>42374</v>
      </c>
      <c r="C51" s="8"/>
      <c r="D51" s="8"/>
      <c r="E51" s="8"/>
      <c r="F51" s="8"/>
      <c r="G51" s="8"/>
      <c r="H51" s="8"/>
      <c r="I51" s="8"/>
      <c r="J51" s="8" t="s">
        <v>100</v>
      </c>
      <c r="K51" s="8"/>
      <c r="L51" s="8"/>
      <c r="M51" s="97">
        <f>'Item 255, pg 46'!K52</f>
        <v>42430</v>
      </c>
    </row>
    <row r="52" spans="1:13" ht="12.75">
      <c r="A52" s="240" t="s">
        <v>71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5"/>
    </row>
    <row r="53" spans="1:13" ht="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>
      <c r="A2" s="4" t="s">
        <v>74</v>
      </c>
      <c r="B2" s="108">
        <v>26</v>
      </c>
      <c r="C2" s="5"/>
      <c r="D2" s="5"/>
      <c r="E2" s="5"/>
      <c r="F2" s="5"/>
      <c r="G2" s="5"/>
      <c r="H2" s="8">
        <v>6</v>
      </c>
      <c r="I2" s="246" t="s">
        <v>75</v>
      </c>
      <c r="J2" s="246"/>
      <c r="K2" s="246"/>
      <c r="L2" s="25">
        <v>48</v>
      </c>
    </row>
    <row r="3" spans="1:12" ht="1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">
      <c r="A4" s="4" t="s">
        <v>76</v>
      </c>
      <c r="B4" s="5"/>
      <c r="C4" s="111" t="s">
        <v>141</v>
      </c>
      <c r="D4" s="5"/>
      <c r="E4" s="5"/>
      <c r="F4" s="5"/>
      <c r="G4" s="5"/>
      <c r="H4" s="5"/>
      <c r="I4" s="5"/>
      <c r="J4" s="5"/>
      <c r="K4" s="5"/>
      <c r="L4" s="6"/>
    </row>
    <row r="5" spans="1:12" ht="12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">
      <c r="A7" s="257" t="s">
        <v>66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51"/>
    </row>
    <row r="8" spans="1:12" ht="12">
      <c r="A8" s="258" t="s">
        <v>95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53"/>
    </row>
    <row r="9" spans="1:12" ht="12">
      <c r="A9" s="260" t="s">
        <v>170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3"/>
    </row>
    <row r="10" spans="1:12" ht="12">
      <c r="A10" s="252" t="s">
        <v>45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53"/>
    </row>
    <row r="11" spans="1:12" ht="1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">
      <c r="A12" s="4" t="s">
        <v>104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94</v>
      </c>
      <c r="B14" s="20"/>
      <c r="C14" s="12"/>
      <c r="D14" s="254" t="s">
        <v>46</v>
      </c>
      <c r="E14" s="256"/>
      <c r="F14" s="256"/>
      <c r="G14" s="256"/>
      <c r="H14" s="255"/>
      <c r="I14" s="256"/>
      <c r="J14" s="255"/>
      <c r="K14" s="256"/>
      <c r="L14" s="259"/>
      <c r="M14" s="173"/>
    </row>
    <row r="15" spans="1:12" ht="12.75">
      <c r="A15" s="59" t="s">
        <v>56</v>
      </c>
      <c r="B15" s="52"/>
      <c r="C15" s="53"/>
      <c r="D15" s="62" t="s">
        <v>65</v>
      </c>
      <c r="E15" s="28" t="s">
        <v>152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">
      <c r="A16" s="61" t="s">
        <v>64</v>
      </c>
      <c r="B16" s="14"/>
      <c r="C16" s="18"/>
      <c r="D16" s="19" t="s">
        <v>112</v>
      </c>
      <c r="E16" s="74">
        <v>214.49</v>
      </c>
      <c r="F16" s="133"/>
      <c r="G16" s="132">
        <v>283.24</v>
      </c>
      <c r="H16" s="133"/>
      <c r="I16" s="69">
        <v>409.46</v>
      </c>
      <c r="J16" s="133"/>
      <c r="K16" s="19" t="s">
        <v>112</v>
      </c>
      <c r="L16" s="19" t="s">
        <v>112</v>
      </c>
    </row>
    <row r="17" spans="1:12" ht="12">
      <c r="A17" s="54" t="s">
        <v>50</v>
      </c>
      <c r="B17" s="55"/>
      <c r="C17" s="56"/>
      <c r="D17" s="19" t="s">
        <v>112</v>
      </c>
      <c r="E17" s="74">
        <f>E16+6</f>
        <v>220.49</v>
      </c>
      <c r="F17" s="133"/>
      <c r="G17" s="69">
        <f>G16+6</f>
        <v>289.24</v>
      </c>
      <c r="H17" s="133"/>
      <c r="I17" s="69">
        <f>I16+6</f>
        <v>415.46</v>
      </c>
      <c r="J17" s="133"/>
      <c r="K17" s="19" t="s">
        <v>112</v>
      </c>
      <c r="L17" s="19" t="s">
        <v>112</v>
      </c>
    </row>
    <row r="18" spans="1:12" ht="12.75">
      <c r="A18" s="51" t="s">
        <v>51</v>
      </c>
      <c r="B18" s="14"/>
      <c r="C18" s="18"/>
      <c r="D18" s="57"/>
      <c r="E18" s="57"/>
      <c r="F18" s="57"/>
      <c r="G18" s="131"/>
      <c r="H18" s="91"/>
      <c r="I18" s="131"/>
      <c r="J18" s="136"/>
      <c r="K18" s="134"/>
      <c r="L18" s="58"/>
    </row>
    <row r="19" spans="1:12" ht="12">
      <c r="A19" s="49" t="s">
        <v>52</v>
      </c>
      <c r="B19" s="14"/>
      <c r="C19" s="18"/>
      <c r="D19" s="19" t="s">
        <v>112</v>
      </c>
      <c r="E19" s="74">
        <f>E17</f>
        <v>220.49</v>
      </c>
      <c r="F19" s="133"/>
      <c r="G19" s="69">
        <f>+G17</f>
        <v>289.24</v>
      </c>
      <c r="H19" s="133"/>
      <c r="I19" s="69">
        <f>+I17</f>
        <v>415.46</v>
      </c>
      <c r="J19" s="133"/>
      <c r="K19" s="19" t="s">
        <v>112</v>
      </c>
      <c r="L19" s="19" t="s">
        <v>112</v>
      </c>
    </row>
    <row r="20" spans="1:12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">
      <c r="A29" s="34" t="s">
        <v>114</v>
      </c>
      <c r="B29" s="46" t="s">
        <v>114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">
      <c r="A33" s="34" t="str">
        <f>'Item 255, pg 47'!A31</f>
        <v>An initial delivery charge of $39.10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">
      <c r="A38" s="72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">
      <c r="A40" s="224" t="s">
        <v>201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">
      <c r="A41" s="4" t="s">
        <v>127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">
      <c r="A43" s="72" t="s">
        <v>173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31" t="s">
        <v>195</v>
      </c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">
      <c r="A49" s="45"/>
      <c r="B49" s="43"/>
      <c r="C49" s="43"/>
      <c r="D49" s="43"/>
      <c r="E49" s="43"/>
      <c r="F49" s="137"/>
      <c r="G49" s="137"/>
      <c r="H49" s="138"/>
      <c r="I49" s="137"/>
      <c r="J49" s="5"/>
      <c r="K49" s="5"/>
      <c r="L49" s="6"/>
    </row>
    <row r="50" spans="1:12" ht="1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">
      <c r="A51" s="4" t="s">
        <v>80</v>
      </c>
      <c r="B51" s="5" t="s">
        <v>96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">
      <c r="A53" s="7" t="s">
        <v>79</v>
      </c>
      <c r="B53" s="98">
        <f>'Item 255, pg 47'!B51</f>
        <v>42374</v>
      </c>
      <c r="C53" s="8"/>
      <c r="D53" s="8"/>
      <c r="E53" s="8"/>
      <c r="F53" s="8"/>
      <c r="G53" s="8"/>
      <c r="H53" s="8"/>
      <c r="I53" s="8" t="s">
        <v>154</v>
      </c>
      <c r="J53" s="8"/>
      <c r="K53" s="8"/>
      <c r="L53" s="97">
        <f>'Item 255, pg 47'!M51</f>
        <v>42430</v>
      </c>
    </row>
    <row r="54" spans="1:12" ht="12.75">
      <c r="A54" s="240" t="s">
        <v>71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5"/>
    </row>
    <row r="55" spans="1:12" ht="1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Rollman, Courtney (UTC)</cp:lastModifiedBy>
  <cp:lastPrinted>2015-12-16T00:16:36Z</cp:lastPrinted>
  <dcterms:created xsi:type="dcterms:W3CDTF">2002-02-08T00:35:58Z</dcterms:created>
  <dcterms:modified xsi:type="dcterms:W3CDTF">2016-01-05T16:23:11Z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</vt:lpwstr>
  </property>
  <property fmtid="{D5CDD505-2E9C-101B-9397-08002B2CF9AE}" pid="4" name="EFilingId">
    <vt:lpwstr>3384.00000000000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160007</vt:lpwstr>
  </property>
  <property fmtid="{D5CDD505-2E9C-101B-9397-08002B2CF9AE}" pid="9" name="IsConfidential">
    <vt:lpwstr>0</vt:lpwstr>
  </property>
  <property fmtid="{D5CDD505-2E9C-101B-9397-08002B2CF9AE}" pid="10" name="Date1">
    <vt:lpwstr>2016-01-05T00:00:00Z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2016-01-05T00:00:00Z</vt:lpwstr>
  </property>
  <property fmtid="{D5CDD505-2E9C-101B-9397-08002B2CF9AE}" pid="14" name="Prefix">
    <vt:lpwstr>TG</vt:lpwstr>
  </property>
  <property fmtid="{D5CDD505-2E9C-101B-9397-08002B2CF9AE}" pid="15" name="CaseCompanyNames">
    <vt:lpwstr>MURREY'S DISPOSAL COMPANY,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