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wyse\Documents\"/>
    </mc:Choice>
  </mc:AlternateContent>
  <bookViews>
    <workbookView xWindow="480" yWindow="140" windowWidth="27960" windowHeight="11820"/>
  </bookViews>
  <sheets>
    <sheet name="Check Sheet" sheetId="22" r:id="rId1"/>
    <sheet name="Item 55,60 pg 16" sheetId="1" r:id="rId2"/>
    <sheet name="Item 55,60 pg 16A" sheetId="13" r:id="rId3"/>
    <sheet name="Item 100, pg 21" sheetId="2" r:id="rId4"/>
    <sheet name="Item 100, pg 21A" sheetId="3" r:id="rId5"/>
    <sheet name="Item 100, pg 22" sheetId="14" r:id="rId6"/>
    <sheet name="Item 100, pg 22A" sheetId="15" r:id="rId7"/>
    <sheet name="Item 120,130,150, pg 28" sheetId="4" r:id="rId8"/>
    <sheet name="Item 120,130,150, pg 28A" sheetId="16" r:id="rId9"/>
    <sheet name="Item 207, pg 32" sheetId="5" r:id="rId10"/>
    <sheet name="Item 207, pg 32A" sheetId="17" r:id="rId11"/>
    <sheet name="Item 230, page 34" sheetId="10" r:id="rId12"/>
    <sheet name="Item 240, pg 35" sheetId="23" r:id="rId13"/>
    <sheet name="Item 240, pg 35A" sheetId="18" r:id="rId14"/>
    <sheet name="Item 240, pg 35.5" sheetId="12" r:id="rId15"/>
    <sheet name="Item 240, pg 35.5A" sheetId="19" r:id="rId16"/>
    <sheet name="Item 245, pg 36" sheetId="7" r:id="rId17"/>
    <sheet name="Item 245, pg 36A" sheetId="20" r:id="rId18"/>
    <sheet name="Item 255, pg 38" sheetId="21" r:id="rId19"/>
  </sheets>
  <externalReferences>
    <externalReference r:id="rId20"/>
    <externalReference r:id="rId21"/>
  </externalReferences>
  <definedNames>
    <definedName name="_xlnm.Print_Area" localSheetId="11">'Item 230, page 34'!$A$1:$J$58</definedName>
  </definedNames>
  <calcPr calcId="152511"/>
</workbook>
</file>

<file path=xl/calcChain.xml><?xml version="1.0" encoding="utf-8"?>
<calcChain xmlns="http://schemas.openxmlformats.org/spreadsheetml/2006/main">
  <c r="J17" i="23" l="1"/>
  <c r="E24" i="15"/>
  <c r="E25" i="15" s="1"/>
  <c r="L21" i="18" l="1"/>
  <c r="L17" i="23" l="1"/>
  <c r="L18" i="23" s="1"/>
  <c r="J18" i="23"/>
  <c r="B51" i="23"/>
  <c r="H23" i="23"/>
  <c r="F23" i="23"/>
  <c r="H18" i="23"/>
  <c r="F18" i="23"/>
  <c r="D18" i="23"/>
  <c r="D21" i="23" s="1"/>
  <c r="N17" i="23"/>
  <c r="H17" i="23"/>
  <c r="F17" i="23"/>
  <c r="D17" i="23"/>
  <c r="J53" i="1"/>
  <c r="J53" i="13" s="1"/>
  <c r="B53" i="1"/>
  <c r="B53" i="13" s="1"/>
  <c r="B55" i="2" s="1"/>
  <c r="C5" i="1"/>
  <c r="C4" i="1"/>
  <c r="B47" i="21" l="1"/>
  <c r="F16" i="21"/>
  <c r="C5" i="21"/>
  <c r="C4" i="21"/>
  <c r="B48" i="20"/>
  <c r="L19" i="20"/>
  <c r="J19" i="20"/>
  <c r="H19" i="20"/>
  <c r="F19" i="20"/>
  <c r="L17" i="20"/>
  <c r="J17" i="20"/>
  <c r="H17" i="20"/>
  <c r="F17" i="20"/>
  <c r="D17" i="20"/>
  <c r="D19" i="20" s="1"/>
  <c r="C5" i="20"/>
  <c r="C4" i="20"/>
  <c r="H19" i="19"/>
  <c r="D19" i="19"/>
  <c r="H17" i="19"/>
  <c r="F17" i="19"/>
  <c r="F19" i="19" s="1"/>
  <c r="D17" i="19"/>
  <c r="C5" i="19"/>
  <c r="C5" i="7" s="1"/>
  <c r="C4" i="19"/>
  <c r="C4" i="7" s="1"/>
  <c r="B52" i="18"/>
  <c r="F23" i="18"/>
  <c r="D23" i="18"/>
  <c r="H22" i="18"/>
  <c r="H23" i="18" s="1"/>
  <c r="P18" i="18"/>
  <c r="N18" i="18"/>
  <c r="L18" i="18"/>
  <c r="J18" i="18"/>
  <c r="H18" i="18"/>
  <c r="F18" i="18"/>
  <c r="D18" i="18"/>
  <c r="P17" i="18"/>
  <c r="N17" i="18"/>
  <c r="L17" i="18"/>
  <c r="J17" i="18"/>
  <c r="J21" i="18" s="1"/>
  <c r="H17" i="18"/>
  <c r="F17" i="18"/>
  <c r="D17" i="18"/>
  <c r="C5" i="18"/>
  <c r="C4" i="18"/>
  <c r="B53" i="17"/>
  <c r="C5" i="17"/>
  <c r="C4" i="17"/>
  <c r="B52" i="16"/>
  <c r="G40" i="16"/>
  <c r="E40" i="16"/>
  <c r="C5" i="16"/>
  <c r="C4" i="16"/>
  <c r="B52" i="15"/>
  <c r="E29" i="15"/>
  <c r="E28" i="15"/>
  <c r="E27" i="15"/>
  <c r="E26" i="15"/>
  <c r="C5" i="15"/>
  <c r="C4" i="15"/>
  <c r="E33" i="14"/>
  <c r="E32" i="14"/>
  <c r="E31" i="14"/>
  <c r="E29" i="14"/>
  <c r="E28" i="14"/>
  <c r="E27" i="14"/>
  <c r="E26" i="14"/>
  <c r="E25" i="14"/>
  <c r="E24" i="14"/>
  <c r="E23" i="14"/>
  <c r="E34" i="14" s="1"/>
  <c r="M22" i="14"/>
  <c r="M23" i="14" s="1"/>
  <c r="M24" i="14" s="1"/>
  <c r="M25" i="14" s="1"/>
  <c r="C5" i="14"/>
  <c r="C4" i="14"/>
  <c r="L17" i="7" l="1"/>
  <c r="J17" i="7"/>
  <c r="J19" i="7" s="1"/>
  <c r="H17" i="7"/>
  <c r="F17" i="7"/>
  <c r="L19" i="7"/>
  <c r="H17" i="12"/>
  <c r="F17" i="12" l="1"/>
  <c r="F19" i="12" s="1"/>
  <c r="D17" i="12"/>
  <c r="D19" i="12" s="1"/>
  <c r="H19" i="12"/>
  <c r="O55" i="2" l="1"/>
  <c r="J56" i="3" s="1"/>
  <c r="B56" i="3"/>
  <c r="C5" i="2"/>
  <c r="C5" i="3" s="1"/>
  <c r="C5" i="4" s="1"/>
  <c r="C5" i="5" s="1"/>
  <c r="C5" i="10" s="1"/>
  <c r="C5" i="23" s="1"/>
  <c r="C5" i="12" s="1"/>
  <c r="C4" i="2"/>
  <c r="C4" i="3" s="1"/>
  <c r="C4" i="4" s="1"/>
  <c r="C4" i="5" s="1"/>
  <c r="C4" i="10" s="1"/>
  <c r="C4" i="23" s="1"/>
  <c r="C4" i="12" s="1"/>
  <c r="H19" i="7"/>
  <c r="F19" i="7"/>
  <c r="D17" i="7"/>
  <c r="D19" i="7" s="1"/>
  <c r="B53" i="5"/>
  <c r="G40" i="4"/>
  <c r="E40" i="4"/>
  <c r="E29" i="3"/>
  <c r="E30" i="3" s="1"/>
  <c r="E31" i="3" s="1"/>
  <c r="E28" i="3"/>
  <c r="E26" i="3"/>
  <c r="E27" i="3" s="1"/>
  <c r="B53" i="2"/>
  <c r="E33" i="2"/>
  <c r="E32" i="2"/>
  <c r="E31" i="2"/>
  <c r="E29" i="2"/>
  <c r="E28" i="2"/>
  <c r="E27" i="2"/>
  <c r="E26" i="2"/>
  <c r="E25" i="2"/>
  <c r="M24" i="2"/>
  <c r="E24" i="2"/>
  <c r="M23" i="2"/>
  <c r="M25" i="2" s="1"/>
  <c r="E23" i="2"/>
  <c r="B54" i="4" l="1"/>
  <c r="B55" i="14"/>
  <c r="B54" i="15" s="1"/>
  <c r="J54" i="4"/>
  <c r="M55" i="14"/>
  <c r="J54" i="15" s="1"/>
  <c r="B55" i="5" l="1"/>
  <c r="B54" i="16"/>
  <c r="J55" i="5"/>
  <c r="J54" i="16"/>
  <c r="B54" i="10" l="1"/>
  <c r="B55" i="17"/>
  <c r="I54" i="10"/>
  <c r="N53" i="23" s="1"/>
  <c r="I55" i="17"/>
  <c r="B53" i="23" l="1"/>
  <c r="B59" i="7"/>
  <c r="B50" i="20" s="1"/>
  <c r="B49" i="21" s="1"/>
  <c r="B59" i="12"/>
  <c r="B54" i="18" s="1"/>
  <c r="B50" i="19" s="1"/>
  <c r="P54" i="18"/>
  <c r="N50" i="19" s="1"/>
  <c r="O59" i="7" s="1"/>
  <c r="O50" i="20" s="1"/>
  <c r="J49" i="21" s="1"/>
  <c r="O59" i="12"/>
</calcChain>
</file>

<file path=xl/sharedStrings.xml><?xml version="1.0" encoding="utf-8"?>
<sst xmlns="http://schemas.openxmlformats.org/spreadsheetml/2006/main" count="1150" uniqueCount="318">
  <si>
    <t>Tariff No.</t>
  </si>
  <si>
    <t xml:space="preserve">Revised Page No. </t>
  </si>
  <si>
    <t>Company Name/Permit Number:</t>
  </si>
  <si>
    <t>Registered Trade Name(s)</t>
  </si>
  <si>
    <t>Service Area: Jefferson County excluding the West Side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</si>
  <si>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</si>
  <si>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</si>
  <si>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</si>
  <si>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</si>
  <si>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</si>
  <si>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</si>
  <si>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</si>
  <si>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</si>
  <si>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</si>
  <si>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</si>
  <si>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New Year's Day (January 1)</t>
  </si>
  <si>
    <t>Thanksgiving Day</t>
  </si>
  <si>
    <t>Christmas Day (December 25)</t>
  </si>
  <si>
    <t>When a holiday listed above falls on a Sunday, the following Monday will be observed.  When a holiday listed above</t>
  </si>
  <si>
    <t>falls on a Saturday, the preceding Friday shall be the legal holiday.</t>
  </si>
  <si>
    <t>Time is to be recorded to the nearest increment of 15 minutes from the time the company's vehicle leaves</t>
  </si>
  <si>
    <t>the terminal until the time it returns to the terminal.</t>
  </si>
  <si>
    <t>No additional charge will be assessed to customers for overtime or holiday work performed solely for the</t>
  </si>
  <si>
    <t>company's convenience.</t>
  </si>
  <si>
    <t>Charge per hour:</t>
  </si>
  <si>
    <t>(A)</t>
  </si>
  <si>
    <t>Minimum charge:</t>
  </si>
  <si>
    <t>Issued By: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</si>
  <si>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</si>
  <si>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</si>
  <si>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</si>
  <si>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</si>
  <si>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</si>
  <si>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</si>
  <si>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</si>
  <si>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</si>
  <si>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</si>
  <si>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</si>
  <si>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</si>
  <si>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r>
      <t xml:space="preserve">condominiums, and apartment buildings of less than 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residential units, where service is billed</t>
    </r>
  </si>
  <si>
    <t>to the property owner or manager.</t>
  </si>
  <si>
    <t>Rates below apply in the following service area:</t>
  </si>
  <si>
    <t xml:space="preserve"> Jefferson County excluding the West Side</t>
  </si>
  <si>
    <t>Number of</t>
  </si>
  <si>
    <t>Frequency</t>
  </si>
  <si>
    <t>Garbage</t>
  </si>
  <si>
    <t>Recycle</t>
  </si>
  <si>
    <t>Yardwaste</t>
  </si>
  <si>
    <t>Units or Type</t>
  </si>
  <si>
    <t>of</t>
  </si>
  <si>
    <t>Service</t>
  </si>
  <si>
    <t>of Containers</t>
  </si>
  <si>
    <t>Rate</t>
  </si>
  <si>
    <t>Mini can</t>
  </si>
  <si>
    <t xml:space="preserve">WG </t>
  </si>
  <si>
    <t>1 can</t>
  </si>
  <si>
    <t xml:space="preserve">MG </t>
  </si>
  <si>
    <t>Cart 35 gal</t>
  </si>
  <si>
    <t>2 cans</t>
  </si>
  <si>
    <t>Cart 60 gal</t>
  </si>
  <si>
    <t>3 cans</t>
  </si>
  <si>
    <t>EOWR</t>
  </si>
  <si>
    <t xml:space="preserve"> </t>
  </si>
  <si>
    <t>4 cans</t>
  </si>
  <si>
    <t>5 cans</t>
  </si>
  <si>
    <t>Cart/Toter 35</t>
  </si>
  <si>
    <t>Cart/Toter 60</t>
  </si>
  <si>
    <t>1 Can</t>
  </si>
  <si>
    <t>EOWG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</si>
  <si>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</si>
  <si>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</si>
  <si>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  Description/rules related to recycling program are shown on page 23.</t>
  </si>
  <si>
    <t>Note 2:  Description/rules related to yardwaste program are shown on page 24.</t>
  </si>
  <si>
    <r>
      <t>Note 3:  In addition to the recycling rates shown above, a recycling debit/credit of $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applies.</t>
    </r>
  </si>
  <si>
    <t>Recycling service rates on this page expire on:___________________</t>
  </si>
  <si>
    <t>Effective Date:</t>
  </si>
  <si>
    <t>21A</t>
  </si>
  <si>
    <t>Item 100 -- Residential Service -- Monthly Rates (continued from previous page)</t>
  </si>
  <si>
    <t>Note 4: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</si>
  <si>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</si>
  <si>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</si>
  <si>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</si>
  <si>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Note 5:</t>
  </si>
  <si>
    <t>For customers on automated service routes:  The company will assess roll-out charges where,</t>
  </si>
  <si>
    <t>due to circumstances outside the control of the driver, the driver is required to move an automated</t>
  </si>
  <si>
    <r>
      <t xml:space="preserve">cart or toter more than 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feet in order to reach the truck.  The charge for this roll-out</t>
    </r>
  </si>
  <si>
    <r>
      <t>service is: $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per cart or toter, per pickup.</t>
    </r>
  </si>
  <si>
    <t>Note 6:</t>
  </si>
  <si>
    <t>The charge for an occasional extra residential bag, can, unit, toter, mini-can, or micro-mini-can</t>
  </si>
  <si>
    <t>on a regular pickup is:</t>
  </si>
  <si>
    <t>Rate per receptacle</t>
  </si>
  <si>
    <t>Type of receptacle</t>
  </si>
  <si>
    <t>per pickup</t>
  </si>
  <si>
    <t>32-gallon can or unit</t>
  </si>
  <si>
    <t>Mini-can</t>
  </si>
  <si>
    <t>Micro-minican</t>
  </si>
  <si>
    <t>$</t>
  </si>
  <si>
    <t>35-gallon toter</t>
  </si>
  <si>
    <t>60-gallon toter</t>
  </si>
  <si>
    <t>Bag</t>
  </si>
  <si>
    <t>Other</t>
  </si>
  <si>
    <t>Note 7:</t>
  </si>
  <si>
    <t>Customers may request no more than one pickup per month, on an "on call" basis, at</t>
  </si>
  <si>
    <t>area in which the customer resides.  Note:  If customer requires service to be provided on other</t>
  </si>
  <si>
    <t>than normal scheduled pickup day, rates for special pickups will apply.</t>
  </si>
  <si>
    <t>Item 120 -- Drums</t>
  </si>
  <si>
    <t>Type of Service</t>
  </si>
  <si>
    <t>Rate Per Drum, Per Pickup</t>
  </si>
  <si>
    <t>Regular Route Service</t>
  </si>
  <si>
    <t>N/A</t>
  </si>
  <si>
    <t>Special Pickup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</si>
  <si>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</si>
  <si>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</si>
  <si>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</si>
  <si>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</si>
  <si>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</si>
  <si>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</si>
  <si>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</si>
  <si>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</si>
  <si>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Additional cubic</t>
  </si>
  <si>
    <t>Carry Charge</t>
  </si>
  <si>
    <t>1 to 4 cubic yards</t>
  </si>
  <si>
    <t>yards</t>
  </si>
  <si>
    <t>Minimum Charge</t>
  </si>
  <si>
    <t>Per each 5 ft. over</t>
  </si>
  <si>
    <t>Rate per yard</t>
  </si>
  <si>
    <t>Per Pickup</t>
  </si>
  <si>
    <t>8 feet</t>
  </si>
  <si>
    <t>Bulky Materials</t>
  </si>
  <si>
    <t>Loose material</t>
  </si>
  <si>
    <t>(customer load)</t>
  </si>
  <si>
    <t>(company load)</t>
  </si>
  <si>
    <t xml:space="preserve">         Effective Date:</t>
  </si>
  <si>
    <t>Item 207 -- Excess Weight -- Rejection of Load, Charges to Transport</t>
  </si>
  <si>
    <t>The company reserves the right to reject pickup of any container, stationary packer, or drop box which, upon</t>
  </si>
  <si>
    <t>reasonable inspection:</t>
  </si>
  <si>
    <t>(1) Appears to be overloaded.</t>
  </si>
  <si>
    <t>(2) Would cause applicable vehicle load limitations to be exceeded;</t>
  </si>
  <si>
    <t>(3) Would cause the company to violate load limitations or result in unsafe vehicle operation; and/or</t>
  </si>
  <si>
    <t>(4) Would negatively impact or otherwise damage road surface integrity.</t>
  </si>
  <si>
    <t>For the purposes of this tariff, the following maximum weights apply:</t>
  </si>
  <si>
    <t>Type/Size of</t>
  </si>
  <si>
    <t>Maximum Weight</t>
  </si>
  <si>
    <t>Container, Drop Box,</t>
  </si>
  <si>
    <t>Allowance per</t>
  </si>
  <si>
    <t>Toter, or Cart</t>
  </si>
  <si>
    <r>
      <t>Receptacle</t>
    </r>
    <r>
      <rPr>
        <sz val="8"/>
        <rFont val="Arial"/>
        <family val="2"/>
      </rPr>
      <t xml:space="preserve"> (in pounds)</t>
    </r>
  </si>
  <si>
    <t>Containers</t>
  </si>
  <si>
    <t>Drop boxes</t>
  </si>
  <si>
    <t>per yard will be assessed.</t>
  </si>
  <si>
    <r>
      <t>Overfilled or overweight, charges if transported.</t>
    </r>
    <r>
      <rPr>
        <sz val="10"/>
        <rFont val="Arial"/>
        <family val="2"/>
      </rPr>
      <t xml:space="preserve">  If the container, drop box, toter, or cart exceeds the</t>
    </r>
  </si>
  <si>
    <t>limits stated above, is filled beyond the marked fill line, or the top is unable to be closed, but the company</t>
  </si>
  <si>
    <t>transports the materials, the following additional charges will apply:</t>
  </si>
  <si>
    <t>Charge</t>
  </si>
  <si>
    <t>All Containers</t>
  </si>
  <si>
    <t>$          Per</t>
  </si>
  <si>
    <t>Item 240 -- Container Service -- Dumped in Company's Vehicle</t>
  </si>
  <si>
    <t>Non-compacted Material (Company-owned container)</t>
  </si>
  <si>
    <t>Rates stated per container, per pickup</t>
  </si>
  <si>
    <t>Service Area:   Jefferson County excluding the West Side</t>
  </si>
  <si>
    <t>Size or Type of Container</t>
  </si>
  <si>
    <t>Permanent Service</t>
  </si>
  <si>
    <t>1 Yard</t>
  </si>
  <si>
    <t>1.5 Yard</t>
  </si>
  <si>
    <t>2 Yard</t>
  </si>
  <si>
    <t>6 Yard</t>
  </si>
  <si>
    <t>Monthly Rent (if applicable)</t>
  </si>
  <si>
    <t>First Pickup</t>
  </si>
  <si>
    <t>Each Additional Pickup</t>
  </si>
  <si>
    <t>Special Pickups</t>
  </si>
  <si>
    <t>Temporary Service</t>
  </si>
  <si>
    <t>Initial Delivery</t>
  </si>
  <si>
    <t>Pickup Rate</t>
  </si>
  <si>
    <t>Rent Per Calendar Day</t>
  </si>
  <si>
    <t>Rent Per Month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</si>
  <si>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</si>
  <si>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</si>
  <si>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</si>
  <si>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</si>
  <si>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</si>
  <si>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Note 2:</t>
  </si>
  <si>
    <t>Permanent Service:  If rent is shown, the rate for the first pickup and each additional pickup must</t>
  </si>
  <si>
    <t>be the same.  If rent is not shown, it is to be included in the rate for the first pickup.</t>
  </si>
  <si>
    <t>Note 3:</t>
  </si>
  <si>
    <t>For permanent, regularly scheduled pickups, a flat monthly charge may be assessed if computed as follows:</t>
  </si>
  <si>
    <t>For each container provided:</t>
  </si>
  <si>
    <t>a. 4.33 times the pickup rate times the number of pickups per week</t>
  </si>
  <si>
    <t xml:space="preserve">be assessed if containers are filled past their visible full limit, container lids will not close due to </t>
  </si>
  <si>
    <t>overfilling, or if additional materials are placed on or near the containers.</t>
  </si>
  <si>
    <t>Monthly rent is charged only if permanent regularly scheduled pickup is less frequent than every other week.</t>
  </si>
  <si>
    <t>Accessorial charges assessed (lids, unlocking, unlatching, etc.)</t>
  </si>
  <si>
    <t>Item 245 -- Container Service -- Dumped in Company's Vehicle</t>
  </si>
  <si>
    <t>Includes Commercial Can Service</t>
  </si>
  <si>
    <t>32 gal can</t>
  </si>
  <si>
    <t>35 gal. Can</t>
  </si>
  <si>
    <t>60 gal. Can</t>
  </si>
  <si>
    <t>Each Scheduled Pickup</t>
  </si>
  <si>
    <t>Minimum monthly charges:</t>
  </si>
  <si>
    <t>32 gal</t>
  </si>
  <si>
    <t>35 gal</t>
  </si>
  <si>
    <t>60 gal</t>
  </si>
  <si>
    <t>36A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</si>
  <si>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</si>
  <si>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</si>
  <si>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</si>
  <si>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</si>
  <si>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</si>
  <si>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City of Port Angeles</t>
  </si>
  <si>
    <t>Compacted/NonCompacted</t>
  </si>
  <si>
    <t>per ton (A)</t>
  </si>
  <si>
    <t xml:space="preserve">City of Port Angeles (asbestos roofing requiring </t>
  </si>
  <si>
    <t>special handling)</t>
  </si>
  <si>
    <t>Tires (automibile and truck)</t>
  </si>
  <si>
    <t>Metals and white goods</t>
  </si>
  <si>
    <t>Environmental fee</t>
  </si>
  <si>
    <t>Jefferson County Department of Public Works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</si>
  <si>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</si>
  <si>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</si>
  <si>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</si>
  <si>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 xml:space="preserve">Effective Date: </t>
  </si>
  <si>
    <t xml:space="preserve">    (For Official Use Only)</t>
  </si>
  <si>
    <t>Olympic Disposal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</si>
  <si>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</si>
  <si>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</si>
  <si>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</si>
  <si>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</si>
  <si>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</si>
  <si>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</si>
  <si>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</si>
  <si>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</si>
  <si>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</si>
  <si>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</si>
  <si>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Check Sheet</t>
  </si>
  <si>
    <t>Item Index</t>
  </si>
  <si>
    <t>Subject Index</t>
  </si>
  <si>
    <t>Subject Index p. 2</t>
  </si>
  <si>
    <t>Taxes Sheet</t>
  </si>
  <si>
    <t>28A</t>
  </si>
  <si>
    <t>32A</t>
  </si>
  <si>
    <t>35A</t>
  </si>
  <si>
    <t>16A</t>
  </si>
  <si>
    <t>22A</t>
  </si>
  <si>
    <t xml:space="preserve">          Supplement in Effect:</t>
  </si>
  <si>
    <t>Supplement No.</t>
  </si>
  <si>
    <t>Revision No.</t>
  </si>
  <si>
    <t xml:space="preserve">            Fuel Surcharge Supplement</t>
  </si>
  <si>
    <t>Irmgard R Wilcox</t>
  </si>
  <si>
    <t>Docket No. TG-___________________  Date: ______________  By: ________________</t>
  </si>
  <si>
    <t>Murrey's Disposal Co., Inc. G-9</t>
  </si>
  <si>
    <t>$1.12 per pick up for unlocking gates and/or containers.</t>
  </si>
  <si>
    <t>$1.12 per pick up time for unlocking gates</t>
  </si>
  <si>
    <t>***</t>
  </si>
  <si>
    <t>96 gal. Can</t>
  </si>
  <si>
    <t>96 gal</t>
  </si>
  <si>
    <t>35.5A</t>
  </si>
  <si>
    <t>Refrigerators</t>
  </si>
  <si>
    <t xml:space="preserve">  Plus - Environmental Fee</t>
  </si>
  <si>
    <t xml:space="preserve">    Effective Date:</t>
  </si>
  <si>
    <t xml:space="preserve">        Effective Date:</t>
  </si>
  <si>
    <t>Cart/Toter 95</t>
  </si>
  <si>
    <t>Cart 95 gal</t>
  </si>
  <si>
    <t>3 Yard</t>
  </si>
  <si>
    <t>4 Yard</t>
  </si>
  <si>
    <t>Service Area: Clallam County including West Side of Jefferson County</t>
  </si>
  <si>
    <t xml:space="preserve">      Effective Date:</t>
  </si>
  <si>
    <t xml:space="preserve"> Revised Page No.</t>
  </si>
  <si>
    <t>Clallam County including West Side of Jefferson County</t>
  </si>
  <si>
    <t>MG</t>
  </si>
  <si>
    <t>Cart 96 gal</t>
  </si>
  <si>
    <t>Cart/Toter 96</t>
  </si>
  <si>
    <t>96-gallon toter</t>
  </si>
  <si>
    <t xml:space="preserve">       Effective Date: </t>
  </si>
  <si>
    <r>
      <t>Overfilled or overweight, charges if transported.</t>
    </r>
    <r>
      <rPr>
        <sz val="10"/>
        <rFont val="Arial"/>
        <family val="2"/>
      </rPr>
      <t xml:space="preserve">  If the container, drop box, toter, or cart exceeds the</t>
    </r>
  </si>
  <si>
    <t>per yard</t>
  </si>
  <si>
    <t>Effective Date:  January 1, 2007</t>
  </si>
  <si>
    <t xml:space="preserve">        Revised Page No.</t>
  </si>
  <si>
    <t>Service Area:   Clallam County including West Side of Jefferson County</t>
  </si>
  <si>
    <t>8 Yard</t>
  </si>
  <si>
    <t>$1.12 per pick up time for unlocking gates and/or containers.</t>
  </si>
  <si>
    <t>Non-compacted Material (Company owned container)</t>
  </si>
  <si>
    <t>35 gal can</t>
  </si>
  <si>
    <t>60 gal can</t>
  </si>
  <si>
    <t>96 gal can</t>
  </si>
  <si>
    <t>$1.12 per pick up time for unlocking gates and/or containers</t>
  </si>
  <si>
    <t>Item 255 -- Container Service -- Dumped in Company's Vehicle</t>
  </si>
  <si>
    <t>Compacted Material (Customer-owned container)</t>
  </si>
  <si>
    <t>Service Area: Jefferson and Clallam County</t>
  </si>
  <si>
    <t>Permanent Service  CR 4:1</t>
  </si>
  <si>
    <t xml:space="preserve"> Yard</t>
  </si>
  <si>
    <t xml:space="preserve">Disconnect/reconnect - $5.50 per time if the company employee performes this service. </t>
  </si>
  <si>
    <t>$1.12 per pickup for unlocking gates and/or containers.</t>
  </si>
  <si>
    <t>each</t>
  </si>
  <si>
    <t>95-gallon toter</t>
  </si>
  <si>
    <t xml:space="preserve">EOWG  </t>
  </si>
  <si>
    <t xml:space="preserve">    6 Yard</t>
  </si>
  <si>
    <t xml:space="preserve">Item 240 -- Container Service -- Dumped in Company's Vehicle </t>
  </si>
  <si>
    <t>Non-compacted Material (Customer-owned container)</t>
  </si>
  <si>
    <t>13A</t>
  </si>
  <si>
    <t>13B</t>
  </si>
  <si>
    <t>Non-compacted Material (Customer owned container)</t>
  </si>
  <si>
    <t>$7.13 (A) per unit</t>
  </si>
  <si>
    <t xml:space="preserve">$6.66(A) per unit </t>
  </si>
  <si>
    <t>$8.23(A) per can/unit.  Service will be rendered on the normal scheduled pickup day for the</t>
  </si>
  <si>
    <t xml:space="preserve">$27.20(A) per yard </t>
  </si>
  <si>
    <t>Note 1: If the container/drop causes the vehicle to exceed maximum vehicle weight, an additional fee of $27.20 (A)</t>
  </si>
  <si>
    <t>Note 1: If the container/drop causes the vehicle to exceed maximum vehicle weight, an additional fee of $28.91(A)</t>
  </si>
  <si>
    <t>$28.91(A)</t>
  </si>
  <si>
    <t>per ton</t>
  </si>
  <si>
    <t xml:space="preserve">per unit </t>
  </si>
  <si>
    <t>$117.95 (A)</t>
  </si>
  <si>
    <t>$123.95 (A)</t>
  </si>
  <si>
    <t xml:space="preserve">In addition to all other applicable charges, a charge of $27.20 (A) per yard (assessed on a pro rata basis) will </t>
  </si>
  <si>
    <t xml:space="preserve">In addition to all other applicable charges, a charge of $27.20(A)  per yard (assessed on a pro rata basis) will </t>
  </si>
  <si>
    <t xml:space="preserve">In addition to all other applicable charges, a charge of $28.91(A)  per yard (assessed on a pro rata basis) will </t>
  </si>
  <si>
    <t>Each additional unit is $7.05(A)</t>
  </si>
  <si>
    <t>$8.63(A) per can/unit.  Service will be rendered on the normal scheduled pickup day for the</t>
  </si>
  <si>
    <t>Each additional unit is $7.49(A)</t>
  </si>
  <si>
    <t>Each additional unit is $6.74(A)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</si>
</sst>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* #,##0_);_(* \(#,##0\);_(* &quot;-&quot;??_);_(@_)"/>
    <numFmt numFmtId="166" formatCode="&quot;$&quot;#,##0.00"/>
    <numFmt numFmtId="167" formatCode="[$-409]mmmm\ d\,\ yyyy;@"/>
  </numFmts>
  <fonts count="11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left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2" fillId="0" borderId="0" xfId="0" applyFont="1" applyBorder="1"/>
    <xf numFmtId="0" fontId="0" fillId="0" borderId="8" xfId="0" applyBorder="1"/>
    <xf numFmtId="0" fontId="0" fillId="0" borderId="5" xfId="0" applyBorder="1"/>
    <xf numFmtId="0" fontId="1" fillId="0" borderId="5" xfId="0" applyFont="1" applyBorder="1"/>
    <xf numFmtId="0" fontId="2" fillId="0" borderId="5" xfId="0" applyFont="1" applyBorder="1"/>
    <xf numFmtId="0" fontId="0" fillId="0" borderId="6" xfId="0" applyBorder="1"/>
    <xf numFmtId="0" fontId="0" fillId="0" borderId="4" xfId="0" quotePrefix="1" applyBorder="1" applyAlignment="1">
      <alignment horizontal="left"/>
    </xf>
    <xf numFmtId="0" fontId="0" fillId="0" borderId="0" xfId="0" applyFill="1" applyBorder="1"/>
    <xf numFmtId="0" fontId="0" fillId="0" borderId="0" xfId="0" quotePrefix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8" fontId="1" fillId="0" borderId="0" xfId="0" applyNumberFormat="1" applyFont="1" applyBorder="1"/>
    <xf numFmtId="8" fontId="0" fillId="0" borderId="0" xfId="0" applyNumberFormat="1" applyBorder="1"/>
    <xf numFmtId="164" fontId="0" fillId="0" borderId="5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2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12" xfId="0" applyBorder="1"/>
    <xf numFmtId="44" fontId="1" fillId="0" borderId="13" xfId="1" applyFont="1" applyBorder="1"/>
    <xf numFmtId="44" fontId="1" fillId="0" borderId="14" xfId="1" applyFont="1" applyBorder="1" applyAlignment="1">
      <alignment horizontal="center"/>
    </xf>
    <xf numFmtId="44" fontId="0" fillId="0" borderId="14" xfId="1" quotePrefix="1" applyFont="1" applyBorder="1" applyAlignment="1">
      <alignment horizontal="center"/>
    </xf>
    <xf numFmtId="44" fontId="0" fillId="0" borderId="12" xfId="1" applyFont="1" applyBorder="1"/>
    <xf numFmtId="44" fontId="0" fillId="0" borderId="13" xfId="1" applyFont="1" applyBorder="1"/>
    <xf numFmtId="44" fontId="0" fillId="0" borderId="15" xfId="1" applyFont="1" applyBorder="1" applyAlignment="1">
      <alignment horizontal="center"/>
    </xf>
    <xf numFmtId="0" fontId="0" fillId="0" borderId="14" xfId="0" applyBorder="1"/>
    <xf numFmtId="44" fontId="0" fillId="0" borderId="15" xfId="1" quotePrefix="1" applyFont="1" applyBorder="1" applyAlignment="1">
      <alignment horizontal="center"/>
    </xf>
    <xf numFmtId="0" fontId="0" fillId="0" borderId="15" xfId="0" applyBorder="1"/>
    <xf numFmtId="44" fontId="0" fillId="0" borderId="14" xfId="1" applyFont="1" applyBorder="1" applyAlignment="1">
      <alignment horizontal="center"/>
    </xf>
    <xf numFmtId="0" fontId="0" fillId="0" borderId="13" xfId="0" applyBorder="1"/>
    <xf numFmtId="44" fontId="0" fillId="0" borderId="14" xfId="1" applyFont="1" applyBorder="1"/>
    <xf numFmtId="44" fontId="1" fillId="0" borderId="12" xfId="1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5" fillId="0" borderId="4" xfId="0" applyFont="1" applyBorder="1"/>
    <xf numFmtId="0" fontId="5" fillId="0" borderId="0" xfId="0" applyFont="1" applyBorder="1"/>
    <xf numFmtId="0" fontId="4" fillId="0" borderId="7" xfId="0" applyFont="1" applyBorder="1" applyAlignment="1">
      <alignment horizontal="right"/>
    </xf>
    <xf numFmtId="164" fontId="0" fillId="0" borderId="6" xfId="0" applyNumberFormat="1" applyBorder="1"/>
    <xf numFmtId="0" fontId="0" fillId="0" borderId="0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44" fontId="1" fillId="0" borderId="13" xfId="1" applyFont="1" applyBorder="1" applyAlignment="1">
      <alignment horizontal="left"/>
    </xf>
    <xf numFmtId="0" fontId="0" fillId="0" borderId="13" xfId="0" applyFill="1" applyBorder="1"/>
    <xf numFmtId="0" fontId="4" fillId="0" borderId="4" xfId="0" applyFont="1" applyBorder="1"/>
    <xf numFmtId="0" fontId="0" fillId="0" borderId="14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3" xfId="0" applyBorder="1" applyAlignment="1">
      <alignment horizontal="left" indent="1"/>
    </xf>
    <xf numFmtId="44" fontId="0" fillId="0" borderId="15" xfId="1" applyFont="1" applyBorder="1"/>
    <xf numFmtId="0" fontId="0" fillId="0" borderId="14" xfId="0" applyBorder="1" applyAlignment="1">
      <alignment horizontal="left" inden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4" fontId="0" fillId="0" borderId="1" xfId="1" applyFont="1" applyBorder="1"/>
    <xf numFmtId="44" fontId="0" fillId="0" borderId="2" xfId="1" applyFont="1" applyBorder="1"/>
    <xf numFmtId="0" fontId="0" fillId="0" borderId="8" xfId="0" applyBorder="1" applyAlignment="1">
      <alignment horizontal="left" indent="1"/>
    </xf>
    <xf numFmtId="44" fontId="0" fillId="0" borderId="8" xfId="1" applyFont="1" applyBorder="1"/>
    <xf numFmtId="44" fontId="0" fillId="0" borderId="6" xfId="1" applyFont="1" applyBorder="1"/>
    <xf numFmtId="44" fontId="1" fillId="0" borderId="1" xfId="1" applyFont="1" applyBorder="1"/>
    <xf numFmtId="44" fontId="0" fillId="0" borderId="3" xfId="1" applyFont="1" applyBorder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49" fontId="0" fillId="0" borderId="0" xfId="0" quotePrefix="1" applyNumberFormat="1" applyFill="1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65" fontId="0" fillId="0" borderId="13" xfId="2" applyNumberFormat="1" applyFont="1" applyBorder="1"/>
    <xf numFmtId="44" fontId="0" fillId="0" borderId="0" xfId="0" applyNumberFormat="1" applyBorder="1"/>
    <xf numFmtId="0" fontId="4" fillId="0" borderId="13" xfId="0" quotePrefix="1" applyFont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44" fontId="1" fillId="0" borderId="15" xfId="1" applyFont="1" applyBorder="1" applyAlignment="1">
      <alignment horizontal="center"/>
    </xf>
    <xf numFmtId="44" fontId="1" fillId="0" borderId="13" xfId="1" applyBorder="1"/>
    <xf numFmtId="44" fontId="1" fillId="0" borderId="14" xfId="1" applyBorder="1"/>
    <xf numFmtId="44" fontId="1" fillId="0" borderId="15" xfId="1" applyBorder="1"/>
    <xf numFmtId="0" fontId="1" fillId="0" borderId="13" xfId="0" applyFont="1" applyBorder="1" applyAlignment="1">
      <alignment horizontal="left" indent="1"/>
    </xf>
    <xf numFmtId="0" fontId="1" fillId="0" borderId="14" xfId="0" applyFont="1" applyBorder="1" applyAlignment="1">
      <alignment horizontal="center"/>
    </xf>
    <xf numFmtId="0" fontId="4" fillId="0" borderId="13" xfId="0" applyFont="1" applyBorder="1"/>
    <xf numFmtId="0" fontId="0" fillId="2" borderId="0" xfId="0" applyFill="1" applyBorder="1"/>
    <xf numFmtId="0" fontId="0" fillId="2" borderId="15" xfId="0" applyFill="1" applyBorder="1"/>
    <xf numFmtId="0" fontId="0" fillId="2" borderId="7" xfId="0" applyFill="1" applyBorder="1"/>
    <xf numFmtId="0" fontId="1" fillId="0" borderId="4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0" fillId="0" borderId="13" xfId="0" quotePrefix="1" applyBorder="1" applyAlignment="1">
      <alignment horizontal="left" indent="1"/>
    </xf>
    <xf numFmtId="44" fontId="0" fillId="2" borderId="0" xfId="1" applyFont="1" applyFill="1" applyBorder="1"/>
    <xf numFmtId="44" fontId="0" fillId="2" borderId="14" xfId="1" applyFont="1" applyFill="1" applyBorder="1"/>
    <xf numFmtId="44" fontId="0" fillId="2" borderId="4" xfId="1" applyFont="1" applyFill="1" applyBorder="1"/>
    <xf numFmtId="166" fontId="1" fillId="0" borderId="13" xfId="1" applyNumberFormat="1" applyBorder="1" applyAlignment="1">
      <alignment horizontal="right"/>
    </xf>
    <xf numFmtId="167" fontId="0" fillId="0" borderId="5" xfId="0" applyNumberFormat="1" applyBorder="1" applyAlignment="1">
      <alignment horizontal="left"/>
    </xf>
    <xf numFmtId="164" fontId="0" fillId="0" borderId="0" xfId="0" applyNumberFormat="1" applyBorder="1"/>
    <xf numFmtId="0" fontId="3" fillId="0" borderId="0" xfId="0" applyFont="1" applyBorder="1"/>
    <xf numFmtId="164" fontId="0" fillId="0" borderId="3" xfId="0" applyNumberFormat="1" applyBorder="1"/>
    <xf numFmtId="0" fontId="3" fillId="0" borderId="0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0" fillId="0" borderId="0" xfId="0" applyFont="1" applyBorder="1"/>
    <xf numFmtId="0" fontId="8" fillId="0" borderId="2" xfId="0" applyFont="1" applyFill="1" applyBorder="1"/>
    <xf numFmtId="0" fontId="8" fillId="0" borderId="0" xfId="0" applyFont="1" applyFill="1" applyBorder="1"/>
    <xf numFmtId="0" fontId="8" fillId="0" borderId="9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44" fontId="1" fillId="0" borderId="13" xfId="1" applyFont="1" applyFill="1" applyBorder="1"/>
    <xf numFmtId="44" fontId="1" fillId="0" borderId="13" xfId="1" applyFill="1" applyBorder="1"/>
    <xf numFmtId="44" fontId="0" fillId="2" borderId="15" xfId="1" applyFont="1" applyFill="1" applyBorder="1"/>
    <xf numFmtId="0" fontId="5" fillId="0" borderId="12" xfId="0" applyFont="1" applyBorder="1"/>
    <xf numFmtId="166" fontId="1" fillId="0" borderId="13" xfId="1" applyNumberFormat="1" applyFont="1" applyFill="1" applyBorder="1" applyAlignment="1">
      <alignment horizontal="right"/>
    </xf>
    <xf numFmtId="7" fontId="0" fillId="0" borderId="13" xfId="0" applyNumberFormat="1" applyBorder="1"/>
    <xf numFmtId="0" fontId="8" fillId="0" borderId="12" xfId="0" applyFont="1" applyFill="1" applyBorder="1"/>
    <xf numFmtId="0" fontId="8" fillId="0" borderId="12" xfId="0" applyFont="1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Font="1" applyBorder="1"/>
    <xf numFmtId="0" fontId="5" fillId="0" borderId="3" xfId="0" applyFont="1" applyBorder="1"/>
    <xf numFmtId="44" fontId="0" fillId="0" borderId="15" xfId="1" applyFont="1" applyFill="1" applyBorder="1"/>
    <xf numFmtId="44" fontId="0" fillId="0" borderId="13" xfId="1" applyFont="1" applyFill="1" applyBorder="1"/>
    <xf numFmtId="44" fontId="1" fillId="0" borderId="13" xfId="1" applyFont="1" applyFill="1" applyBorder="1" applyAlignment="1">
      <alignment horizontal="right"/>
    </xf>
    <xf numFmtId="44" fontId="1" fillId="0" borderId="15" xfId="1" applyFont="1" applyFill="1" applyBorder="1" applyAlignment="1">
      <alignment horizontal="center"/>
    </xf>
    <xf numFmtId="0" fontId="0" fillId="3" borderId="0" xfId="0" applyFill="1" applyBorder="1"/>
    <xf numFmtId="0" fontId="0" fillId="3" borderId="15" xfId="0" applyFill="1" applyBorder="1"/>
    <xf numFmtId="0" fontId="0" fillId="3" borderId="4" xfId="0" applyFill="1" applyBorder="1"/>
    <xf numFmtId="44" fontId="0" fillId="2" borderId="14" xfId="1" applyFont="1" applyFill="1" applyBorder="1" applyAlignment="1">
      <alignment horizontal="center"/>
    </xf>
    <xf numFmtId="8" fontId="1" fillId="0" borderId="0" xfId="0" applyNumberFormat="1" applyFont="1" applyFill="1" applyBorder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44" fontId="1" fillId="0" borderId="13" xfId="4" applyFont="1" applyBorder="1"/>
    <xf numFmtId="44" fontId="1" fillId="0" borderId="14" xfId="4" applyFont="1" applyBorder="1"/>
    <xf numFmtId="44" fontId="1" fillId="0" borderId="14" xfId="4" quotePrefix="1" applyFont="1" applyBorder="1"/>
    <xf numFmtId="44" fontId="1" fillId="0" borderId="12" xfId="4" applyBorder="1"/>
    <xf numFmtId="44" fontId="1" fillId="0" borderId="13" xfId="4" applyBorder="1"/>
    <xf numFmtId="44" fontId="0" fillId="0" borderId="13" xfId="0" applyNumberFormat="1" applyBorder="1" applyAlignment="1">
      <alignment horizontal="left"/>
    </xf>
    <xf numFmtId="44" fontId="1" fillId="0" borderId="14" xfId="4" quotePrefix="1" applyFont="1" applyBorder="1" applyAlignment="1">
      <alignment horizontal="left"/>
    </xf>
    <xf numFmtId="0" fontId="0" fillId="4" borderId="10" xfId="0" applyFill="1" applyBorder="1"/>
    <xf numFmtId="0" fontId="1" fillId="0" borderId="12" xfId="0" applyFont="1" applyBorder="1"/>
    <xf numFmtId="44" fontId="0" fillId="0" borderId="13" xfId="0" applyNumberFormat="1" applyBorder="1"/>
    <xf numFmtId="44" fontId="1" fillId="0" borderId="15" xfId="4" applyFont="1" applyBorder="1"/>
    <xf numFmtId="0" fontId="0" fillId="4" borderId="7" xfId="0" applyFill="1" applyBorder="1"/>
    <xf numFmtId="44" fontId="1" fillId="0" borderId="13" xfId="4" applyFill="1" applyBorder="1"/>
    <xf numFmtId="44" fontId="0" fillId="0" borderId="13" xfId="0" applyNumberFormat="1" applyBorder="1" applyAlignment="1">
      <alignment horizontal="right"/>
    </xf>
    <xf numFmtId="44" fontId="0" fillId="0" borderId="13" xfId="4" applyFont="1" applyBorder="1"/>
    <xf numFmtId="44" fontId="1" fillId="0" borderId="12" xfId="4" applyFont="1" applyBorder="1" applyAlignment="1">
      <alignment horizontal="right"/>
    </xf>
    <xf numFmtId="44" fontId="1" fillId="0" borderId="13" xfId="4" applyFont="1" applyBorder="1" applyAlignment="1">
      <alignment horizontal="right"/>
    </xf>
    <xf numFmtId="0" fontId="2" fillId="4" borderId="7" xfId="0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44" fontId="1" fillId="0" borderId="13" xfId="4" applyFont="1" applyBorder="1" applyAlignment="1">
      <alignment horizontal="left"/>
    </xf>
    <xf numFmtId="0" fontId="1" fillId="0" borderId="13" xfId="0" applyFont="1" applyFill="1" applyBorder="1"/>
    <xf numFmtId="164" fontId="0" fillId="0" borderId="6" xfId="0" applyNumberFormat="1" applyBorder="1" applyAlignment="1">
      <alignment horizontal="center"/>
    </xf>
    <xf numFmtId="44" fontId="0" fillId="0" borderId="15" xfId="4" applyFont="1" applyBorder="1"/>
    <xf numFmtId="44" fontId="0" fillId="0" borderId="1" xfId="4" applyFont="1" applyBorder="1"/>
    <xf numFmtId="44" fontId="0" fillId="0" borderId="2" xfId="4" applyFont="1" applyBorder="1"/>
    <xf numFmtId="44" fontId="0" fillId="0" borderId="8" xfId="4" applyFont="1" applyBorder="1"/>
    <xf numFmtId="44" fontId="0" fillId="0" borderId="6" xfId="4" applyFont="1" applyBorder="1"/>
    <xf numFmtId="44" fontId="1" fillId="0" borderId="1" xfId="4" applyFont="1" applyBorder="1"/>
    <xf numFmtId="44" fontId="0" fillId="0" borderId="3" xfId="4" applyFont="1" applyBorder="1"/>
    <xf numFmtId="167" fontId="0" fillId="0" borderId="0" xfId="0" applyNumberFormat="1" applyBorder="1" applyAlignment="1">
      <alignment horizontal="left"/>
    </xf>
    <xf numFmtId="165" fontId="0" fillId="0" borderId="13" xfId="3" applyNumberFormat="1" applyFont="1" applyBorder="1"/>
    <xf numFmtId="167" fontId="0" fillId="0" borderId="7" xfId="0" applyNumberFormat="1" applyBorder="1"/>
    <xf numFmtId="44" fontId="1" fillId="0" borderId="15" xfId="4" applyFont="1" applyBorder="1" applyAlignment="1">
      <alignment horizontal="center"/>
    </xf>
    <xf numFmtId="44" fontId="1" fillId="0" borderId="14" xfId="4" applyBorder="1"/>
    <xf numFmtId="44" fontId="1" fillId="0" borderId="14" xfId="4" applyFont="1" applyFill="1" applyBorder="1"/>
    <xf numFmtId="44" fontId="1" fillId="0" borderId="15" xfId="4" applyFont="1" applyFill="1" applyBorder="1"/>
    <xf numFmtId="44" fontId="1" fillId="0" borderId="14" xfId="4" applyFill="1" applyBorder="1"/>
    <xf numFmtId="44" fontId="1" fillId="0" borderId="15" xfId="4" applyFont="1" applyFill="1" applyBorder="1" applyAlignment="1">
      <alignment horizontal="center"/>
    </xf>
    <xf numFmtId="44" fontId="0" fillId="0" borderId="13" xfId="4" applyFont="1" applyFill="1" applyBorder="1"/>
    <xf numFmtId="4" fontId="0" fillId="0" borderId="0" xfId="0" applyNumberFormat="1"/>
    <xf numFmtId="44" fontId="0" fillId="0" borderId="14" xfId="4" applyFont="1" applyBorder="1"/>
    <xf numFmtId="0" fontId="0" fillId="2" borderId="14" xfId="0" applyFill="1" applyBorder="1"/>
    <xf numFmtId="0" fontId="0" fillId="2" borderId="4" xfId="0" applyFill="1" applyBorder="1"/>
    <xf numFmtId="44" fontId="1" fillId="0" borderId="0" xfId="4" applyFont="1" applyBorder="1"/>
    <xf numFmtId="44" fontId="1" fillId="0" borderId="0" xfId="4" applyFont="1" applyBorder="1" applyAlignment="1">
      <alignment horizontal="center"/>
    </xf>
    <xf numFmtId="44" fontId="1" fillId="0" borderId="0" xfId="4" applyFill="1" applyBorder="1"/>
    <xf numFmtId="44" fontId="1" fillId="0" borderId="0" xfId="4" applyBorder="1"/>
    <xf numFmtId="164" fontId="0" fillId="0" borderId="5" xfId="0" applyNumberFormat="1" applyBorder="1"/>
    <xf numFmtId="167" fontId="0" fillId="0" borderId="5" xfId="0" quotePrefix="1" applyNumberFormat="1" applyBorder="1"/>
    <xf numFmtId="0" fontId="1" fillId="0" borderId="6" xfId="0" applyFont="1" applyBorder="1"/>
    <xf numFmtId="0" fontId="4" fillId="0" borderId="2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13" xfId="0" applyFont="1" applyBorder="1"/>
    <xf numFmtId="0" fontId="1" fillId="0" borderId="15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44" fontId="0" fillId="0" borderId="15" xfId="4" applyFont="1" applyFill="1" applyBorder="1" applyAlignment="1">
      <alignment horizontal="center"/>
    </xf>
    <xf numFmtId="44" fontId="0" fillId="2" borderId="0" xfId="4" applyFont="1" applyFill="1" applyBorder="1"/>
    <xf numFmtId="44" fontId="0" fillId="2" borderId="15" xfId="4" applyFont="1" applyFill="1" applyBorder="1"/>
    <xf numFmtId="44" fontId="0" fillId="2" borderId="14" xfId="4" applyFont="1" applyFill="1" applyBorder="1"/>
    <xf numFmtId="0" fontId="2" fillId="0" borderId="0" xfId="0" applyFont="1" applyFill="1" applyBorder="1" applyAlignment="1">
      <alignment horizontal="center"/>
    </xf>
    <xf numFmtId="43" fontId="0" fillId="0" borderId="0" xfId="3" applyFont="1" applyBorder="1"/>
    <xf numFmtId="167" fontId="0" fillId="0" borderId="5" xfId="0" applyNumberFormat="1" applyBorder="1"/>
    <xf numFmtId="0" fontId="1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1" xfId="0" applyBorder="1"/>
    <xf numFmtId="44" fontId="1" fillId="0" borderId="12" xfId="0" applyNumberFormat="1" applyFont="1" applyFill="1" applyBorder="1"/>
    <xf numFmtId="44" fontId="0" fillId="0" borderId="12" xfId="0" applyNumberFormat="1" applyBorder="1"/>
    <xf numFmtId="44" fontId="0" fillId="0" borderId="0" xfId="0" applyNumberFormat="1"/>
    <xf numFmtId="0" fontId="0" fillId="0" borderId="12" xfId="0" applyFont="1" applyBorder="1"/>
    <xf numFmtId="44" fontId="1" fillId="0" borderId="12" xfId="1" applyBorder="1"/>
    <xf numFmtId="44" fontId="0" fillId="0" borderId="15" xfId="0" applyNumberFormat="1" applyBorder="1"/>
    <xf numFmtId="44" fontId="0" fillId="0" borderId="15" xfId="1" applyFont="1" applyFill="1" applyBorder="1" applyAlignment="1">
      <alignment horizontal="center"/>
    </xf>
    <xf numFmtId="44" fontId="0" fillId="0" borderId="12" xfId="1" applyFont="1" applyBorder="1" applyAlignment="1">
      <alignment horizontal="right"/>
    </xf>
    <xf numFmtId="44" fontId="1" fillId="0" borderId="12" xfId="1" applyBorder="1" applyAlignment="1">
      <alignment horizontal="right"/>
    </xf>
    <xf numFmtId="0" fontId="0" fillId="0" borderId="13" xfId="0" applyBorder="1" applyAlignment="1">
      <alignment horizontal="right"/>
    </xf>
    <xf numFmtId="8" fontId="0" fillId="0" borderId="12" xfId="1" applyNumberFormat="1" applyFont="1" applyBorder="1" applyAlignment="1">
      <alignment horizontal="center"/>
    </xf>
    <xf numFmtId="0" fontId="8" fillId="0" borderId="1" xfId="0" applyFont="1" applyFill="1" applyBorder="1"/>
    <xf numFmtId="0" fontId="8" fillId="0" borderId="3" xfId="0" applyFont="1" applyFill="1" applyBorder="1"/>
    <xf numFmtId="0" fontId="8" fillId="0" borderId="0" xfId="0" applyFont="1" applyFill="1"/>
    <xf numFmtId="0" fontId="8" fillId="0" borderId="4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left"/>
    </xf>
    <xf numFmtId="0" fontId="8" fillId="0" borderId="7" xfId="0" applyFont="1" applyFill="1" applyBorder="1"/>
    <xf numFmtId="0" fontId="9" fillId="0" borderId="0" xfId="0" applyFont="1" applyFill="1" applyBorder="1"/>
    <xf numFmtId="0" fontId="8" fillId="0" borderId="8" xfId="0" applyFont="1" applyFill="1" applyBorder="1"/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0" borderId="5" xfId="0" quotePrefix="1" applyNumberFormat="1" applyFont="1" applyFill="1" applyBorder="1" applyAlignment="1">
      <alignment horizontal="left"/>
    </xf>
    <xf numFmtId="14" fontId="8" fillId="0" borderId="5" xfId="0" applyNumberFormat="1" applyFont="1" applyFill="1" applyBorder="1"/>
    <xf numFmtId="164" fontId="8" fillId="0" borderId="6" xfId="0" applyNumberFormat="1" applyFont="1" applyFill="1" applyBorder="1" applyAlignment="1">
      <alignment horizontal="left"/>
    </xf>
    <xf numFmtId="0" fontId="0" fillId="0" borderId="4" xfId="0" applyFont="1" applyBorder="1"/>
    <xf numFmtId="7" fontId="0" fillId="0" borderId="0" xfId="0" applyNumberFormat="1"/>
    <xf numFmtId="44" fontId="1" fillId="0" borderId="12" xfId="1" applyFill="1" applyBorder="1"/>
    <xf numFmtId="0" fontId="0" fillId="0" borderId="14" xfId="0" applyFill="1" applyBorder="1"/>
    <xf numFmtId="0" fontId="8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3" xfId="0" quotePrefix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4" xfId="0" quotePrefix="1" applyFont="1" applyBorder="1" applyAlignment="1">
      <alignment horizontal="center"/>
    </xf>
  </cellXfs>
  <cellStyles count="5">
    <cellStyle name="Comma" xfId="3" builtinId="3"/>
    <cellStyle name="Comma 2" xfId="2"/>
    <cellStyle name="Currency" xfId="4" builtinId="4"/>
    <cellStyle name="Currency 2" xfId="1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lympic/General%20Rate%20Increase/Gen%20Inc%202011/Filing/Filed%204-14-2011/Tariff%20No%2023,%206-1-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Olympic/Dump%20Fee/DF%20Inc%202-1-2014/Clallam/1%20To%20UTC%2012-5-2013/Tariff%20No%2023,%20Clallam%202-1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40, 45, 50, pg 14"/>
      <sheetName val="Item 51,52 pg 15"/>
      <sheetName val="Item 55,60 pg 16"/>
      <sheetName val="Item 55,60 pg 16A"/>
      <sheetName val="Item 70, pg 17"/>
      <sheetName val="Item 80, pg 19"/>
      <sheetName val="Item 90, pg 20"/>
      <sheetName val="Item 100, pg 21"/>
      <sheetName val="Item 100, pg 21A"/>
      <sheetName val="Item 100, pg 22"/>
      <sheetName val="Item 100, pg 22A"/>
      <sheetName val="Item 100, pg 23"/>
      <sheetName val="Item 120,130,150, pg 28"/>
      <sheetName val="Item 120,130,150, pg 28A"/>
      <sheetName val="Item 160, pg 29"/>
      <sheetName val="Item 205, pg 31"/>
      <sheetName val="Item 207, pg 32"/>
      <sheetName val="Item 207, pg 32A"/>
      <sheetName val="Item 210,220, pg 33"/>
      <sheetName val="Item 240, pg 35"/>
      <sheetName val="Item 240, pg 35A"/>
      <sheetName val="Item 245, pg 36"/>
      <sheetName val="Item 245, pg 36A"/>
      <sheetName val="Item 255, pg 38"/>
      <sheetName val="Item 260, pg 39"/>
      <sheetName val="265, pg 40"/>
      <sheetName val="Item 275, pg 42"/>
    </sheetNames>
    <sheetDataSet>
      <sheetData sheetId="0">
        <row r="52">
          <cell r="B52" t="str">
            <v>Irmgard R Wilcox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 pg 16A"/>
      <sheetName val="Item 100, pg 22"/>
      <sheetName val="Item 100, pg 22A"/>
      <sheetName val="Item 120,130,150, pg 28A"/>
      <sheetName val="Item 207, pg 32A"/>
      <sheetName val="Item 230, page 34"/>
      <sheetName val="Item 240, pg 35A"/>
      <sheetName val="Item 240, pg 35.5A"/>
      <sheetName val="Item 245, pg 36A"/>
      <sheetName val="Item 255, pg 38"/>
    </sheetNames>
    <sheetDataSet>
      <sheetData sheetId="0"/>
      <sheetData sheetId="1">
        <row r="4">
          <cell r="C4" t="str">
            <v>Murrey's Disposal Co., Inc. G-9</v>
          </cell>
        </row>
        <row r="5">
          <cell r="C5" t="str">
            <v>Olympic Disposal</v>
          </cell>
        </row>
      </sheetData>
      <sheetData sheetId="2">
        <row r="4">
          <cell r="C4" t="str">
            <v>Murrey's Disposal Co., Inc. G-9</v>
          </cell>
        </row>
        <row r="5">
          <cell r="C5" t="str">
            <v>Olympic Disposal</v>
          </cell>
        </row>
        <row r="53">
          <cell r="B53" t="str">
            <v>Irmgard R Wilcox</v>
          </cell>
        </row>
      </sheetData>
      <sheetData sheetId="3">
        <row r="52">
          <cell r="B52" t="str">
            <v>Irmgard R Wilcox</v>
          </cell>
        </row>
      </sheetData>
      <sheetData sheetId="4">
        <row r="4">
          <cell r="C4" t="str">
            <v>Murrey's Disposal Co., Inc. G-9</v>
          </cell>
        </row>
        <row r="5">
          <cell r="C5" t="str">
            <v>Olympic Disposal</v>
          </cell>
        </row>
      </sheetData>
      <sheetData sheetId="5">
        <row r="53">
          <cell r="B53" t="str">
            <v>Irmgard R Wilcox</v>
          </cell>
        </row>
      </sheetData>
      <sheetData sheetId="6"/>
      <sheetData sheetId="7">
        <row r="4">
          <cell r="C4" t="str">
            <v>Murrey's Disposal Co., Inc. G-9</v>
          </cell>
        </row>
        <row r="5">
          <cell r="C5" t="str">
            <v>Olympic Disposal</v>
          </cell>
        </row>
        <row r="52">
          <cell r="B52" t="str">
            <v>Irmgard R Wilcox</v>
          </cell>
        </row>
      </sheetData>
      <sheetData sheetId="8"/>
      <sheetData sheetId="9">
        <row r="4">
          <cell r="C4" t="str">
            <v>Murrey's Disposal Co., Inc. G-9</v>
          </cell>
        </row>
        <row r="5">
          <cell r="C5" t="str">
            <v>Olympic Disposal</v>
          </cell>
        </row>
        <row r="48">
          <cell r="B48" t="str">
            <v>Irmgard R Wilcox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Normal="100" workbookViewId="0">
      <selection activeCell="A57" sqref="A57:J57"/>
    </sheetView>
  </sheetViews>
  <sheetFormatPr defaultColWidth="9.1796875" defaultRowHeight="14" x14ac:dyDescent="0.3"/>
  <cols>
    <col min="1" max="1" width="11.7265625" style="255" customWidth="1"/>
    <col min="2" max="2" width="21.453125" style="255" customWidth="1"/>
    <col min="3" max="3" width="10" style="255" customWidth="1"/>
    <col min="4" max="4" width="4.54296875" style="255" customWidth="1"/>
    <col min="5" max="6" width="9.26953125" style="255" bestFit="1" customWidth="1"/>
    <col min="7" max="7" width="4.7265625" style="255" customWidth="1"/>
    <col min="8" max="8" width="9.1796875" style="255"/>
    <col min="9" max="9" width="8.1796875" style="255" customWidth="1"/>
    <col min="10" max="10" width="17.1796875" style="255" customWidth="1"/>
    <col min="11" max="16384" width="9.1796875" style="255"/>
  </cols>
  <sheetData>
    <row r="1" spans="1:10" x14ac:dyDescent="0.3">
      <c r="A1" s="253"/>
      <c r="B1" s="132"/>
      <c r="C1" s="132"/>
      <c r="D1" s="132"/>
      <c r="E1" s="132"/>
      <c r="F1" s="132"/>
      <c r="G1" s="132"/>
      <c r="H1" s="132"/>
      <c r="I1" s="132"/>
      <c r="J1" s="254"/>
    </row>
    <row r="2" spans="1:10" x14ac:dyDescent="0.3">
      <c r="A2" s="256" t="s">
        <v>0</v>
      </c>
      <c r="B2" s="257">
        <v>23</v>
      </c>
      <c r="C2" s="133"/>
      <c r="D2" s="133"/>
      <c r="E2" s="133"/>
      <c r="F2" s="133"/>
      <c r="G2" s="257">
        <v>47</v>
      </c>
      <c r="H2" s="274" t="s">
        <v>1</v>
      </c>
      <c r="I2" s="274"/>
      <c r="J2" s="258">
        <v>1</v>
      </c>
    </row>
    <row r="3" spans="1:10" x14ac:dyDescent="0.3">
      <c r="A3" s="256"/>
      <c r="B3" s="133"/>
      <c r="C3" s="133"/>
      <c r="D3" s="133"/>
      <c r="E3" s="133"/>
      <c r="F3" s="133"/>
      <c r="G3" s="133"/>
      <c r="H3" s="133"/>
      <c r="I3" s="133"/>
      <c r="J3" s="259"/>
    </row>
    <row r="4" spans="1:10" x14ac:dyDescent="0.3">
      <c r="A4" s="256" t="s">
        <v>2</v>
      </c>
      <c r="B4" s="133"/>
      <c r="C4" s="260" t="s">
        <v>248</v>
      </c>
      <c r="D4" s="260"/>
      <c r="E4" s="260"/>
      <c r="F4" s="260"/>
      <c r="G4" s="133"/>
      <c r="H4" s="133"/>
      <c r="I4" s="133"/>
      <c r="J4" s="259"/>
    </row>
    <row r="5" spans="1:10" x14ac:dyDescent="0.3">
      <c r="A5" s="261" t="s">
        <v>3</v>
      </c>
      <c r="B5" s="262"/>
      <c r="C5" s="262" t="s">
        <v>221</v>
      </c>
      <c r="D5" s="262"/>
      <c r="E5" s="262"/>
      <c r="F5" s="262"/>
      <c r="G5" s="262"/>
      <c r="H5" s="262"/>
      <c r="I5" s="262"/>
      <c r="J5" s="263"/>
    </row>
    <row r="6" spans="1:10" x14ac:dyDescent="0.3">
      <c r="A6" s="256"/>
      <c r="B6" s="133"/>
      <c r="C6" s="133"/>
      <c r="D6" s="133"/>
      <c r="E6" s="133"/>
      <c r="F6" s="133"/>
      <c r="G6" s="133"/>
      <c r="H6" s="133"/>
      <c r="I6" s="133"/>
      <c r="J6" s="259"/>
    </row>
    <row r="7" spans="1:10" x14ac:dyDescent="0.3">
      <c r="A7" s="256"/>
      <c r="B7" s="133"/>
      <c r="C7" s="274" t="s">
        <v>222</v>
      </c>
      <c r="D7" s="274"/>
      <c r="E7" s="274"/>
      <c r="F7" s="274"/>
      <c r="G7" s="274"/>
      <c r="H7" s="274"/>
      <c r="I7" s="133"/>
      <c r="J7" s="259"/>
    </row>
    <row r="8" spans="1:10" x14ac:dyDescent="0.3">
      <c r="A8" s="256"/>
      <c r="B8" s="133" t="s">
        <v>223</v>
      </c>
      <c r="C8" s="133"/>
      <c r="D8" s="133"/>
      <c r="E8" s="133"/>
      <c r="F8" s="133"/>
      <c r="G8" s="133"/>
      <c r="H8" s="133"/>
      <c r="I8" s="133"/>
      <c r="J8" s="259"/>
    </row>
    <row r="9" spans="1:10" x14ac:dyDescent="0.3">
      <c r="A9" s="256"/>
      <c r="B9" s="133" t="s">
        <v>224</v>
      </c>
      <c r="C9" s="133"/>
      <c r="D9" s="133"/>
      <c r="E9" s="133"/>
      <c r="F9" s="133"/>
      <c r="G9" s="133"/>
      <c r="H9" s="133"/>
      <c r="I9" s="133"/>
      <c r="J9" s="259"/>
    </row>
    <row r="10" spans="1:10" x14ac:dyDescent="0.3">
      <c r="A10" s="256"/>
      <c r="B10" s="133" t="s">
        <v>225</v>
      </c>
      <c r="C10" s="133"/>
      <c r="D10" s="133"/>
      <c r="E10" s="133"/>
      <c r="F10" s="133"/>
      <c r="G10" s="133"/>
      <c r="H10" s="133"/>
      <c r="I10" s="133"/>
      <c r="J10" s="259"/>
    </row>
    <row r="11" spans="1:10" x14ac:dyDescent="0.3">
      <c r="A11" s="256"/>
      <c r="B11" s="133" t="s">
        <v>226</v>
      </c>
      <c r="C11" s="133"/>
      <c r="D11" s="133"/>
      <c r="E11" s="133"/>
      <c r="F11" s="133"/>
      <c r="G11" s="133"/>
      <c r="H11" s="133"/>
      <c r="I11" s="133"/>
      <c r="J11" s="259"/>
    </row>
    <row r="12" spans="1:10" x14ac:dyDescent="0.3">
      <c r="A12" s="256"/>
      <c r="B12" s="133"/>
      <c r="C12" s="133"/>
      <c r="D12" s="133"/>
      <c r="E12" s="133"/>
      <c r="F12" s="133"/>
      <c r="G12" s="133"/>
      <c r="H12" s="133"/>
      <c r="I12" s="133"/>
      <c r="J12" s="259"/>
    </row>
    <row r="13" spans="1:10" x14ac:dyDescent="0.3">
      <c r="A13" s="256"/>
      <c r="B13" s="134" t="s">
        <v>227</v>
      </c>
      <c r="C13" s="134" t="s">
        <v>228</v>
      </c>
      <c r="D13" s="133"/>
      <c r="E13" s="134" t="s">
        <v>227</v>
      </c>
      <c r="F13" s="134" t="s">
        <v>228</v>
      </c>
      <c r="G13" s="133"/>
      <c r="H13" s="134" t="s">
        <v>227</v>
      </c>
      <c r="I13" s="134" t="s">
        <v>228</v>
      </c>
      <c r="J13" s="259"/>
    </row>
    <row r="14" spans="1:10" x14ac:dyDescent="0.3">
      <c r="A14" s="256"/>
      <c r="B14" s="135" t="s">
        <v>229</v>
      </c>
      <c r="C14" s="135" t="s">
        <v>230</v>
      </c>
      <c r="D14" s="133"/>
      <c r="E14" s="135" t="s">
        <v>229</v>
      </c>
      <c r="F14" s="135" t="s">
        <v>230</v>
      </c>
      <c r="G14" s="133"/>
      <c r="H14" s="135" t="s">
        <v>229</v>
      </c>
      <c r="I14" s="135" t="s">
        <v>230</v>
      </c>
      <c r="J14" s="259"/>
    </row>
    <row r="15" spans="1:10" x14ac:dyDescent="0.3">
      <c r="A15" s="256"/>
      <c r="B15" s="142" t="s">
        <v>231</v>
      </c>
      <c r="C15" s="142">
        <v>3</v>
      </c>
      <c r="D15" s="133"/>
      <c r="E15" s="142">
        <v>22</v>
      </c>
      <c r="F15" s="142">
        <v>14</v>
      </c>
      <c r="G15" s="133"/>
      <c r="H15" s="142">
        <v>41</v>
      </c>
      <c r="I15" s="142">
        <v>0</v>
      </c>
      <c r="J15" s="259"/>
    </row>
    <row r="16" spans="1:10" x14ac:dyDescent="0.3">
      <c r="A16" s="256"/>
      <c r="B16" s="142" t="s">
        <v>232</v>
      </c>
      <c r="C16" s="142">
        <v>47</v>
      </c>
      <c r="D16" s="133"/>
      <c r="E16" s="143" t="s">
        <v>241</v>
      </c>
      <c r="F16" s="142">
        <v>14</v>
      </c>
      <c r="G16" s="133"/>
      <c r="H16" s="142">
        <v>42</v>
      </c>
      <c r="I16" s="142">
        <v>2</v>
      </c>
      <c r="J16" s="259"/>
    </row>
    <row r="17" spans="1:10" x14ac:dyDescent="0.3">
      <c r="A17" s="256"/>
      <c r="B17" s="142" t="s">
        <v>233</v>
      </c>
      <c r="C17" s="142">
        <v>0</v>
      </c>
      <c r="D17" s="133"/>
      <c r="E17" s="142">
        <v>23</v>
      </c>
      <c r="F17" s="142">
        <v>2</v>
      </c>
      <c r="G17" s="133"/>
      <c r="H17" s="142">
        <v>43</v>
      </c>
      <c r="I17" s="142">
        <v>0</v>
      </c>
      <c r="J17" s="259"/>
    </row>
    <row r="18" spans="1:10" x14ac:dyDescent="0.3">
      <c r="A18" s="256"/>
      <c r="B18" s="142" t="s">
        <v>234</v>
      </c>
      <c r="C18" s="142">
        <v>0</v>
      </c>
      <c r="D18" s="133"/>
      <c r="E18" s="142">
        <v>24</v>
      </c>
      <c r="F18" s="142">
        <v>0</v>
      </c>
      <c r="G18" s="133"/>
      <c r="H18" s="142">
        <v>44</v>
      </c>
      <c r="I18" s="142">
        <v>0</v>
      </c>
      <c r="J18" s="259"/>
    </row>
    <row r="19" spans="1:10" x14ac:dyDescent="0.3">
      <c r="A19" s="256"/>
      <c r="B19" s="142" t="s">
        <v>235</v>
      </c>
      <c r="C19" s="142">
        <v>0</v>
      </c>
      <c r="D19" s="133"/>
      <c r="E19" s="142">
        <v>25</v>
      </c>
      <c r="F19" s="142">
        <v>0</v>
      </c>
      <c r="G19" s="133"/>
      <c r="H19" s="142"/>
      <c r="I19" s="142"/>
      <c r="J19" s="259"/>
    </row>
    <row r="20" spans="1:10" x14ac:dyDescent="0.3">
      <c r="A20" s="256"/>
      <c r="B20" s="142" t="s">
        <v>236</v>
      </c>
      <c r="C20" s="142">
        <v>2</v>
      </c>
      <c r="D20" s="133"/>
      <c r="E20" s="142">
        <v>26</v>
      </c>
      <c r="F20" s="142">
        <v>0</v>
      </c>
      <c r="G20" s="133"/>
      <c r="H20" s="142"/>
      <c r="I20" s="142"/>
      <c r="J20" s="259"/>
    </row>
    <row r="21" spans="1:10" x14ac:dyDescent="0.3">
      <c r="A21" s="256"/>
      <c r="B21" s="142">
        <v>6</v>
      </c>
      <c r="C21" s="142">
        <v>0</v>
      </c>
      <c r="D21" s="133"/>
      <c r="E21" s="142">
        <v>27</v>
      </c>
      <c r="F21" s="142">
        <v>0</v>
      </c>
      <c r="G21" s="133"/>
      <c r="H21" s="142"/>
      <c r="I21" s="142"/>
      <c r="J21" s="259"/>
    </row>
    <row r="22" spans="1:10" x14ac:dyDescent="0.3">
      <c r="A22" s="256"/>
      <c r="B22" s="142">
        <v>7</v>
      </c>
      <c r="C22" s="142">
        <v>0</v>
      </c>
      <c r="D22" s="133"/>
      <c r="E22" s="142">
        <v>28</v>
      </c>
      <c r="F22" s="142">
        <v>5</v>
      </c>
      <c r="G22" s="133"/>
      <c r="H22" s="142"/>
      <c r="I22" s="142"/>
      <c r="J22" s="259"/>
    </row>
    <row r="23" spans="1:10" x14ac:dyDescent="0.3">
      <c r="A23" s="256"/>
      <c r="B23" s="142">
        <v>8</v>
      </c>
      <c r="C23" s="142">
        <v>0</v>
      </c>
      <c r="D23" s="133"/>
      <c r="E23" s="143" t="s">
        <v>237</v>
      </c>
      <c r="F23" s="142">
        <v>14</v>
      </c>
      <c r="G23" s="133"/>
      <c r="H23" s="142"/>
      <c r="I23" s="142"/>
      <c r="J23" s="259"/>
    </row>
    <row r="24" spans="1:10" x14ac:dyDescent="0.3">
      <c r="A24" s="256"/>
      <c r="B24" s="142">
        <v>9</v>
      </c>
      <c r="C24" s="142">
        <v>0</v>
      </c>
      <c r="D24" s="133"/>
      <c r="E24" s="142">
        <v>29</v>
      </c>
      <c r="F24" s="142">
        <v>2</v>
      </c>
      <c r="G24" s="133"/>
      <c r="H24" s="142"/>
      <c r="I24" s="142"/>
      <c r="J24" s="259"/>
    </row>
    <row r="25" spans="1:10" x14ac:dyDescent="0.3">
      <c r="A25" s="256"/>
      <c r="B25" s="142">
        <v>10</v>
      </c>
      <c r="C25" s="142">
        <v>0</v>
      </c>
      <c r="D25" s="133"/>
      <c r="E25" s="142">
        <v>30</v>
      </c>
      <c r="F25" s="142">
        <v>0</v>
      </c>
      <c r="G25" s="133"/>
      <c r="H25" s="142"/>
      <c r="I25" s="142"/>
      <c r="J25" s="259"/>
    </row>
    <row r="26" spans="1:10" x14ac:dyDescent="0.3">
      <c r="A26" s="256"/>
      <c r="B26" s="142">
        <v>11</v>
      </c>
      <c r="C26" s="142">
        <v>0</v>
      </c>
      <c r="D26" s="133"/>
      <c r="E26" s="142">
        <v>31</v>
      </c>
      <c r="F26" s="142">
        <v>3</v>
      </c>
      <c r="G26" s="133"/>
      <c r="H26" s="142"/>
      <c r="I26" s="142"/>
      <c r="J26" s="259"/>
    </row>
    <row r="27" spans="1:10" x14ac:dyDescent="0.3">
      <c r="A27" s="256"/>
      <c r="B27" s="142">
        <v>12</v>
      </c>
      <c r="C27" s="142">
        <v>0</v>
      </c>
      <c r="D27" s="133"/>
      <c r="E27" s="142">
        <v>32</v>
      </c>
      <c r="F27" s="142">
        <v>5</v>
      </c>
      <c r="G27" s="133"/>
      <c r="H27" s="142"/>
      <c r="I27" s="142"/>
      <c r="J27" s="259"/>
    </row>
    <row r="28" spans="1:10" x14ac:dyDescent="0.3">
      <c r="A28" s="256"/>
      <c r="B28" s="142">
        <v>13</v>
      </c>
      <c r="C28" s="142">
        <v>1</v>
      </c>
      <c r="D28" s="133"/>
      <c r="E28" s="143" t="s">
        <v>238</v>
      </c>
      <c r="F28" s="142">
        <v>14</v>
      </c>
      <c r="G28" s="133"/>
      <c r="H28" s="142"/>
      <c r="I28" s="142"/>
      <c r="J28" s="259"/>
    </row>
    <row r="29" spans="1:10" x14ac:dyDescent="0.3">
      <c r="A29" s="256"/>
      <c r="B29" s="143" t="s">
        <v>297</v>
      </c>
      <c r="C29" s="142">
        <v>0</v>
      </c>
      <c r="D29" s="133"/>
      <c r="E29" s="142">
        <v>33</v>
      </c>
      <c r="F29" s="142">
        <v>2</v>
      </c>
      <c r="G29" s="133"/>
      <c r="H29" s="142"/>
      <c r="I29" s="142"/>
      <c r="J29" s="259"/>
    </row>
    <row r="30" spans="1:10" x14ac:dyDescent="0.3">
      <c r="A30" s="256"/>
      <c r="B30" s="143" t="s">
        <v>298</v>
      </c>
      <c r="C30" s="142">
        <v>0</v>
      </c>
      <c r="D30" s="133"/>
      <c r="E30" s="142">
        <v>34</v>
      </c>
      <c r="F30" s="142">
        <v>14</v>
      </c>
      <c r="G30" s="133"/>
      <c r="H30" s="142"/>
      <c r="I30" s="142"/>
      <c r="J30" s="259"/>
    </row>
    <row r="31" spans="1:10" x14ac:dyDescent="0.3">
      <c r="A31" s="256"/>
      <c r="B31" s="142">
        <v>14</v>
      </c>
      <c r="C31" s="142">
        <v>1</v>
      </c>
      <c r="D31" s="133"/>
      <c r="E31" s="142">
        <v>35</v>
      </c>
      <c r="F31" s="142">
        <v>6</v>
      </c>
      <c r="G31" s="133"/>
      <c r="H31" s="142"/>
      <c r="I31" s="142"/>
      <c r="J31" s="259"/>
    </row>
    <row r="32" spans="1:10" x14ac:dyDescent="0.3">
      <c r="A32" s="256"/>
      <c r="B32" s="142">
        <v>15</v>
      </c>
      <c r="C32" s="142">
        <v>2</v>
      </c>
      <c r="D32" s="133"/>
      <c r="E32" s="143" t="s">
        <v>239</v>
      </c>
      <c r="F32" s="142">
        <v>14</v>
      </c>
      <c r="G32" s="133"/>
      <c r="H32" s="142"/>
      <c r="I32" s="142"/>
      <c r="J32" s="259"/>
    </row>
    <row r="33" spans="1:10" x14ac:dyDescent="0.3">
      <c r="A33" s="256"/>
      <c r="B33" s="142">
        <v>16</v>
      </c>
      <c r="C33" s="142">
        <v>5</v>
      </c>
      <c r="D33" s="133"/>
      <c r="E33" s="143">
        <v>35.5</v>
      </c>
      <c r="F33" s="142">
        <v>2</v>
      </c>
      <c r="G33" s="133"/>
      <c r="H33" s="142"/>
      <c r="I33" s="142"/>
      <c r="J33" s="259"/>
    </row>
    <row r="34" spans="1:10" x14ac:dyDescent="0.3">
      <c r="A34" s="256"/>
      <c r="B34" s="143" t="s">
        <v>240</v>
      </c>
      <c r="C34" s="142">
        <v>14</v>
      </c>
      <c r="D34" s="133"/>
      <c r="E34" s="143" t="s">
        <v>254</v>
      </c>
      <c r="F34" s="142">
        <v>2</v>
      </c>
      <c r="G34" s="133"/>
      <c r="H34" s="142"/>
      <c r="I34" s="142"/>
      <c r="J34" s="259"/>
    </row>
    <row r="35" spans="1:10" x14ac:dyDescent="0.3">
      <c r="A35" s="256"/>
      <c r="B35" s="142">
        <v>17</v>
      </c>
      <c r="C35" s="142">
        <v>2</v>
      </c>
      <c r="D35" s="133"/>
      <c r="E35" s="143">
        <v>36</v>
      </c>
      <c r="F35" s="142">
        <v>5</v>
      </c>
      <c r="G35" s="133"/>
      <c r="H35" s="142"/>
      <c r="I35" s="142"/>
      <c r="J35" s="259"/>
    </row>
    <row r="36" spans="1:10" x14ac:dyDescent="0.3">
      <c r="A36" s="256"/>
      <c r="B36" s="142">
        <v>18</v>
      </c>
      <c r="C36" s="142">
        <v>0</v>
      </c>
      <c r="D36" s="133"/>
      <c r="E36" s="143" t="s">
        <v>201</v>
      </c>
      <c r="F36" s="142">
        <v>14</v>
      </c>
      <c r="G36" s="133"/>
      <c r="H36" s="142"/>
      <c r="I36" s="142"/>
      <c r="J36" s="259"/>
    </row>
    <row r="37" spans="1:10" x14ac:dyDescent="0.3">
      <c r="A37" s="256"/>
      <c r="B37" s="142">
        <v>19</v>
      </c>
      <c r="C37" s="142">
        <v>2</v>
      </c>
      <c r="D37" s="133"/>
      <c r="E37" s="142">
        <v>37</v>
      </c>
      <c r="F37" s="142">
        <v>0</v>
      </c>
      <c r="G37" s="133"/>
      <c r="H37" s="142"/>
      <c r="I37" s="142"/>
      <c r="J37" s="259"/>
    </row>
    <row r="38" spans="1:10" x14ac:dyDescent="0.3">
      <c r="A38" s="256"/>
      <c r="B38" s="142">
        <v>20</v>
      </c>
      <c r="C38" s="142">
        <v>2</v>
      </c>
      <c r="D38" s="133"/>
      <c r="E38" s="142">
        <v>38</v>
      </c>
      <c r="F38" s="142">
        <v>8</v>
      </c>
      <c r="G38" s="133"/>
      <c r="H38" s="142"/>
      <c r="I38" s="142"/>
      <c r="J38" s="259"/>
    </row>
    <row r="39" spans="1:10" x14ac:dyDescent="0.3">
      <c r="A39" s="256"/>
      <c r="B39" s="142">
        <v>21</v>
      </c>
      <c r="C39" s="142">
        <v>5</v>
      </c>
      <c r="D39" s="133"/>
      <c r="E39" s="142">
        <v>39</v>
      </c>
      <c r="F39" s="142">
        <v>2</v>
      </c>
      <c r="G39" s="133"/>
      <c r="H39" s="142"/>
      <c r="I39" s="142"/>
      <c r="J39" s="259"/>
    </row>
    <row r="40" spans="1:10" x14ac:dyDescent="0.3">
      <c r="A40" s="256"/>
      <c r="B40" s="143" t="s">
        <v>76</v>
      </c>
      <c r="C40" s="142">
        <v>5</v>
      </c>
      <c r="D40" s="133"/>
      <c r="E40" s="142">
        <v>40</v>
      </c>
      <c r="F40" s="142">
        <v>2</v>
      </c>
      <c r="G40" s="133"/>
      <c r="H40" s="142"/>
      <c r="I40" s="142"/>
      <c r="J40" s="259"/>
    </row>
    <row r="41" spans="1:10" x14ac:dyDescent="0.3">
      <c r="A41" s="256"/>
      <c r="D41" s="133"/>
      <c r="G41" s="133"/>
      <c r="H41" s="133"/>
      <c r="I41" s="133"/>
      <c r="J41" s="259"/>
    </row>
    <row r="42" spans="1:10" x14ac:dyDescent="0.3">
      <c r="A42" s="256"/>
      <c r="D42" s="133"/>
      <c r="G42" s="133"/>
      <c r="H42" s="133"/>
      <c r="I42" s="133"/>
      <c r="J42" s="259"/>
    </row>
    <row r="43" spans="1:10" x14ac:dyDescent="0.3">
      <c r="A43" s="256"/>
      <c r="B43" s="133"/>
      <c r="C43" s="133"/>
      <c r="D43" s="133"/>
      <c r="E43" s="133"/>
      <c r="F43" s="133"/>
      <c r="G43" s="133"/>
      <c r="H43" s="133"/>
      <c r="I43" s="133"/>
      <c r="J43" s="259"/>
    </row>
    <row r="44" spans="1:10" x14ac:dyDescent="0.3">
      <c r="A44" s="256"/>
      <c r="B44" s="133"/>
      <c r="C44" s="133"/>
      <c r="D44" s="133"/>
      <c r="E44" s="133"/>
      <c r="F44" s="133"/>
      <c r="G44" s="133"/>
      <c r="H44" s="133"/>
      <c r="I44" s="133"/>
      <c r="J44" s="259"/>
    </row>
    <row r="45" spans="1:10" x14ac:dyDescent="0.3">
      <c r="A45" s="256"/>
      <c r="B45" s="133"/>
      <c r="C45" s="133"/>
      <c r="D45" s="133"/>
      <c r="E45" s="133" t="s">
        <v>242</v>
      </c>
      <c r="F45" s="133"/>
      <c r="G45" s="133"/>
      <c r="H45" s="133"/>
      <c r="I45" s="133"/>
      <c r="J45" s="259"/>
    </row>
    <row r="46" spans="1:10" x14ac:dyDescent="0.3">
      <c r="A46" s="256"/>
      <c r="B46" s="133"/>
      <c r="C46" s="133"/>
      <c r="D46" s="133"/>
      <c r="E46" s="133"/>
      <c r="F46" s="133"/>
      <c r="G46" s="133"/>
      <c r="H46" s="133"/>
      <c r="I46" s="133"/>
      <c r="J46" s="259"/>
    </row>
    <row r="47" spans="1:10" x14ac:dyDescent="0.3">
      <c r="A47" s="256"/>
      <c r="B47" s="133"/>
      <c r="C47" s="133"/>
      <c r="D47" s="133"/>
      <c r="E47" s="133" t="s">
        <v>243</v>
      </c>
      <c r="F47" s="133"/>
      <c r="G47" s="133" t="s">
        <v>244</v>
      </c>
      <c r="H47" s="133"/>
      <c r="I47" s="133"/>
      <c r="J47" s="259"/>
    </row>
    <row r="48" spans="1:10" x14ac:dyDescent="0.3">
      <c r="A48" s="256"/>
      <c r="B48" s="133" t="s">
        <v>245</v>
      </c>
      <c r="C48" s="133"/>
      <c r="D48" s="133"/>
      <c r="E48" s="264" t="s">
        <v>251</v>
      </c>
      <c r="F48" s="133"/>
      <c r="G48" s="264"/>
      <c r="H48" s="265"/>
      <c r="I48" s="133"/>
      <c r="J48" s="259"/>
    </row>
    <row r="49" spans="1:10" x14ac:dyDescent="0.3">
      <c r="A49" s="256"/>
      <c r="B49" s="133"/>
      <c r="C49" s="133"/>
      <c r="D49" s="133"/>
      <c r="E49" s="133"/>
      <c r="F49" s="133"/>
      <c r="G49" s="133"/>
      <c r="H49" s="133"/>
      <c r="I49" s="133"/>
      <c r="J49" s="259"/>
    </row>
    <row r="50" spans="1:10" x14ac:dyDescent="0.3">
      <c r="A50" s="256"/>
      <c r="B50" s="133"/>
      <c r="C50" s="133"/>
      <c r="D50" s="133"/>
      <c r="E50" s="133"/>
      <c r="F50" s="133"/>
      <c r="G50" s="133"/>
      <c r="H50" s="133"/>
      <c r="I50" s="133"/>
      <c r="J50" s="259"/>
    </row>
    <row r="51" spans="1:10" x14ac:dyDescent="0.3">
      <c r="A51" s="256"/>
      <c r="B51" s="133"/>
      <c r="C51" s="133"/>
      <c r="D51" s="133"/>
      <c r="E51" s="266"/>
      <c r="F51" s="133"/>
      <c r="G51" s="133"/>
      <c r="H51" s="133"/>
      <c r="I51" s="133"/>
      <c r="J51" s="259"/>
    </row>
    <row r="52" spans="1:10" x14ac:dyDescent="0.3">
      <c r="A52" s="256"/>
      <c r="B52" s="133"/>
      <c r="C52" s="133"/>
      <c r="D52" s="133"/>
      <c r="E52" s="133"/>
      <c r="F52" s="133"/>
      <c r="G52" s="133"/>
      <c r="H52" s="133"/>
      <c r="I52" s="133"/>
      <c r="J52" s="259"/>
    </row>
    <row r="53" spans="1:10" x14ac:dyDescent="0.3">
      <c r="A53" s="261"/>
      <c r="B53" s="262"/>
      <c r="C53" s="262"/>
      <c r="D53" s="262"/>
      <c r="E53" s="262"/>
      <c r="F53" s="262"/>
      <c r="G53" s="262"/>
      <c r="H53" s="262"/>
      <c r="I53" s="262"/>
      <c r="J53" s="263"/>
    </row>
    <row r="54" spans="1:10" x14ac:dyDescent="0.3">
      <c r="A54" s="256" t="s">
        <v>27</v>
      </c>
      <c r="B54" s="133" t="s">
        <v>246</v>
      </c>
      <c r="C54" s="133"/>
      <c r="D54" s="133"/>
      <c r="E54" s="133"/>
      <c r="F54" s="133"/>
      <c r="G54" s="133"/>
      <c r="H54" s="133"/>
      <c r="I54" s="133"/>
      <c r="J54" s="259"/>
    </row>
    <row r="55" spans="1:10" x14ac:dyDescent="0.3">
      <c r="A55" s="256"/>
      <c r="B55" s="133"/>
      <c r="C55" s="133"/>
      <c r="D55" s="133"/>
      <c r="E55" s="133"/>
      <c r="F55" s="133"/>
      <c r="G55" s="133"/>
      <c r="H55" s="133"/>
      <c r="I55" s="133"/>
      <c r="J55" s="259"/>
    </row>
    <row r="56" spans="1:10" x14ac:dyDescent="0.3">
      <c r="A56" s="261" t="s">
        <v>28</v>
      </c>
      <c r="B56" s="267">
        <v>42313</v>
      </c>
      <c r="C56" s="268"/>
      <c r="D56" s="262"/>
      <c r="E56" s="262"/>
      <c r="F56" s="262"/>
      <c r="G56" s="262"/>
      <c r="H56" s="262" t="s">
        <v>257</v>
      </c>
      <c r="I56" s="262"/>
      <c r="J56" s="269">
        <v>42370</v>
      </c>
    </row>
    <row r="57" spans="1:10" ht="14.5" x14ac:dyDescent="0.35">
      <c r="A57" s="275" t="s">
        <v>30</v>
      </c>
      <c r="B57" s="276"/>
      <c r="C57" s="276"/>
      <c r="D57" s="276"/>
      <c r="E57" s="276"/>
      <c r="F57" s="276"/>
      <c r="G57" s="276"/>
      <c r="H57" s="276"/>
      <c r="I57" s="276"/>
      <c r="J57" s="277"/>
    </row>
    <row r="58" spans="1:10" x14ac:dyDescent="0.3">
      <c r="A58" s="256"/>
      <c r="B58" s="133"/>
      <c r="C58" s="133"/>
      <c r="D58" s="133"/>
      <c r="E58" s="133"/>
      <c r="F58" s="133"/>
      <c r="G58" s="133"/>
      <c r="H58" s="133"/>
      <c r="I58" s="133"/>
      <c r="J58" s="259"/>
    </row>
    <row r="59" spans="1:10" x14ac:dyDescent="0.3">
      <c r="A59" s="256" t="s">
        <v>247</v>
      </c>
      <c r="B59" s="133"/>
      <c r="C59" s="133"/>
      <c r="D59" s="133"/>
      <c r="E59" s="133"/>
      <c r="F59" s="133"/>
      <c r="G59" s="133"/>
      <c r="H59" s="133"/>
      <c r="I59" s="133"/>
      <c r="J59" s="259"/>
    </row>
    <row r="60" spans="1:10" x14ac:dyDescent="0.3">
      <c r="A60" s="261"/>
      <c r="B60" s="262"/>
      <c r="C60" s="262"/>
      <c r="D60" s="262"/>
      <c r="E60" s="262"/>
      <c r="F60" s="262"/>
      <c r="G60" s="262"/>
      <c r="H60" s="262"/>
      <c r="I60" s="262"/>
      <c r="J60" s="263"/>
    </row>
  </sheetData>
  <mergeCells count="3">
    <mergeCell ref="H2:I2"/>
    <mergeCell ref="C7:H7"/>
    <mergeCell ref="A57:J57"/>
  </mergeCells>
  <printOptions horizontalCentered="1" verticalCentered="1"/>
  <pageMargins left="0.5" right="0.5" top="0.5" bottom="0.5" header="0.5" footer="0.5"/>
  <pageSetup scale="8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A18" workbookViewId="0">
      <selection activeCell="A30" sqref="A30"/>
    </sheetView>
  </sheetViews>
  <sheetFormatPr defaultRowHeight="12.5" x14ac:dyDescent="0.25"/>
  <cols>
    <col min="1" max="1" width="10.26953125" customWidth="1"/>
    <col min="2" max="2" width="18.1796875" customWidth="1"/>
    <col min="3" max="3" width="8.453125" customWidth="1"/>
    <col min="10" max="10" width="14.72656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0</v>
      </c>
      <c r="B2" s="7">
        <v>23</v>
      </c>
      <c r="C2" s="6"/>
      <c r="D2" s="6"/>
      <c r="E2" s="6"/>
      <c r="F2" s="6"/>
      <c r="G2" s="7">
        <v>5</v>
      </c>
      <c r="H2" s="278" t="s">
        <v>1</v>
      </c>
      <c r="I2" s="278"/>
      <c r="J2" s="8">
        <v>32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10" t="str">
        <f>'Item 120,130,150, pg 28'!C4</f>
        <v>Murrey's Disposal Co., Inc. G-9</v>
      </c>
      <c r="D4" s="6"/>
      <c r="E4" s="6"/>
      <c r="F4" s="6"/>
      <c r="G4" s="6"/>
      <c r="H4" s="6"/>
      <c r="I4" s="6"/>
      <c r="J4" s="9"/>
    </row>
    <row r="5" spans="1:10" x14ac:dyDescent="0.25">
      <c r="A5" s="11" t="s">
        <v>3</v>
      </c>
      <c r="B5" s="12"/>
      <c r="C5" s="14" t="str">
        <f>'Item 120,130,150, pg 28'!C5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11" t="s">
        <v>4</v>
      </c>
      <c r="B7" s="6"/>
      <c r="C7" s="6"/>
      <c r="D7" s="6"/>
      <c r="E7" s="6"/>
      <c r="F7" s="6"/>
      <c r="G7" s="6"/>
      <c r="H7" s="6"/>
      <c r="I7" s="6"/>
      <c r="J7" s="9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5">
      <c r="A9" s="282" t="s">
        <v>133</v>
      </c>
      <c r="B9" s="283"/>
      <c r="C9" s="283"/>
      <c r="D9" s="283"/>
      <c r="E9" s="283"/>
      <c r="F9" s="283"/>
      <c r="G9" s="283"/>
      <c r="H9" s="283"/>
      <c r="I9" s="283"/>
      <c r="J9" s="284"/>
    </row>
    <row r="10" spans="1:10" x14ac:dyDescent="0.25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25" t="s">
        <v>134</v>
      </c>
      <c r="B11" s="6"/>
      <c r="C11" s="6"/>
      <c r="D11" s="6"/>
      <c r="E11" s="6"/>
      <c r="F11" s="6"/>
      <c r="G11" s="6"/>
      <c r="H11" s="6"/>
      <c r="I11" s="6"/>
      <c r="J11" s="9"/>
    </row>
    <row r="12" spans="1:10" x14ac:dyDescent="0.25">
      <c r="A12" s="25" t="s">
        <v>135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5">
      <c r="A13" s="25"/>
      <c r="B13" t="s">
        <v>136</v>
      </c>
      <c r="C13" s="95"/>
      <c r="D13" s="95"/>
      <c r="E13" s="95"/>
      <c r="F13" s="95"/>
      <c r="G13" s="95"/>
      <c r="H13" s="95"/>
      <c r="I13" s="6"/>
      <c r="J13" s="9"/>
    </row>
    <row r="14" spans="1:10" x14ac:dyDescent="0.25">
      <c r="A14" s="25"/>
      <c r="B14" s="96" t="s">
        <v>137</v>
      </c>
      <c r="C14" s="95"/>
      <c r="D14" s="95"/>
      <c r="E14" s="95"/>
      <c r="F14" s="95"/>
      <c r="G14" s="95"/>
      <c r="H14" s="95"/>
      <c r="I14" s="6"/>
      <c r="J14" s="9"/>
    </row>
    <row r="15" spans="1:10" x14ac:dyDescent="0.25">
      <c r="A15" s="25"/>
      <c r="B15" s="97" t="s">
        <v>138</v>
      </c>
      <c r="C15" s="98"/>
      <c r="D15" s="95"/>
      <c r="E15" s="99"/>
      <c r="F15" s="98"/>
      <c r="G15" s="95"/>
      <c r="H15" s="99"/>
      <c r="I15" s="19"/>
      <c r="J15" s="9"/>
    </row>
    <row r="16" spans="1:10" x14ac:dyDescent="0.25">
      <c r="A16" s="25"/>
      <c r="B16" s="97" t="s">
        <v>139</v>
      </c>
      <c r="C16" s="98"/>
      <c r="D16" s="95"/>
      <c r="E16" s="99"/>
      <c r="F16" s="98"/>
      <c r="G16" s="95"/>
      <c r="H16" s="99"/>
      <c r="I16" s="19"/>
      <c r="J16" s="9"/>
    </row>
    <row r="17" spans="1:10" x14ac:dyDescent="0.25">
      <c r="A17" s="25"/>
      <c r="B17" s="96"/>
      <c r="C17" s="95"/>
      <c r="D17" s="95"/>
      <c r="E17" s="95"/>
      <c r="F17" s="95"/>
      <c r="G17" s="95"/>
      <c r="H17" s="95"/>
      <c r="I17" s="6"/>
      <c r="J17" s="9"/>
    </row>
    <row r="18" spans="1:10" x14ac:dyDescent="0.25">
      <c r="A18" s="25" t="s">
        <v>140</v>
      </c>
      <c r="B18" s="74"/>
      <c r="C18" s="6"/>
      <c r="D18" s="6"/>
      <c r="E18" s="6"/>
      <c r="F18" s="6"/>
      <c r="G18" s="6"/>
      <c r="H18" s="6"/>
      <c r="I18" s="6"/>
      <c r="J18" s="9"/>
    </row>
    <row r="19" spans="1:10" x14ac:dyDescent="0.25">
      <c r="A19" s="25"/>
      <c r="B19" s="74"/>
      <c r="C19" s="6"/>
      <c r="D19" s="6"/>
      <c r="E19" s="6"/>
      <c r="F19" s="6"/>
      <c r="G19" s="6"/>
      <c r="H19" s="6"/>
      <c r="I19" s="6"/>
      <c r="J19" s="9"/>
    </row>
    <row r="20" spans="1:10" x14ac:dyDescent="0.25">
      <c r="A20" s="312" t="s">
        <v>141</v>
      </c>
      <c r="B20" s="313"/>
      <c r="C20" s="312" t="s">
        <v>142</v>
      </c>
      <c r="D20" s="314"/>
      <c r="E20" s="27"/>
      <c r="F20" s="27"/>
      <c r="G20" s="312" t="s">
        <v>141</v>
      </c>
      <c r="H20" s="313"/>
      <c r="I20" s="312" t="s">
        <v>142</v>
      </c>
      <c r="J20" s="314"/>
    </row>
    <row r="21" spans="1:10" x14ac:dyDescent="0.25">
      <c r="A21" s="315" t="s">
        <v>143</v>
      </c>
      <c r="B21" s="316"/>
      <c r="C21" s="315" t="s">
        <v>144</v>
      </c>
      <c r="D21" s="316"/>
      <c r="E21" s="6"/>
      <c r="F21" s="6"/>
      <c r="G21" s="315" t="s">
        <v>143</v>
      </c>
      <c r="H21" s="316"/>
      <c r="I21" s="315" t="s">
        <v>144</v>
      </c>
      <c r="J21" s="316"/>
    </row>
    <row r="22" spans="1:10" x14ac:dyDescent="0.25">
      <c r="A22" s="317" t="s">
        <v>145</v>
      </c>
      <c r="B22" s="318"/>
      <c r="C22" s="319" t="s">
        <v>146</v>
      </c>
      <c r="D22" s="318"/>
      <c r="E22" s="6"/>
      <c r="F22" s="6"/>
      <c r="G22" s="317" t="s">
        <v>145</v>
      </c>
      <c r="H22" s="318"/>
      <c r="I22" s="319" t="s">
        <v>146</v>
      </c>
      <c r="J22" s="318"/>
    </row>
    <row r="23" spans="1:10" x14ac:dyDescent="0.25">
      <c r="A23" s="60" t="s">
        <v>147</v>
      </c>
      <c r="B23" s="58"/>
      <c r="C23" s="100">
        <v>40000</v>
      </c>
      <c r="D23" s="58"/>
      <c r="E23" s="6"/>
      <c r="F23" s="6"/>
      <c r="G23" s="60"/>
      <c r="H23" s="58"/>
      <c r="I23" s="60"/>
      <c r="J23" s="58"/>
    </row>
    <row r="24" spans="1:10" x14ac:dyDescent="0.25">
      <c r="A24" s="60" t="s">
        <v>148</v>
      </c>
      <c r="B24" s="58"/>
      <c r="C24" s="100">
        <v>40000</v>
      </c>
      <c r="D24" s="58"/>
      <c r="E24" s="6"/>
      <c r="F24" s="6"/>
      <c r="G24" s="60"/>
      <c r="H24" s="58"/>
      <c r="I24" s="60"/>
      <c r="J24" s="58"/>
    </row>
    <row r="25" spans="1:10" x14ac:dyDescent="0.25">
      <c r="A25" s="60"/>
      <c r="B25" s="58"/>
      <c r="C25" s="60"/>
      <c r="D25" s="58"/>
      <c r="E25" s="6"/>
      <c r="F25" s="6"/>
      <c r="G25" s="60"/>
      <c r="H25" s="58"/>
      <c r="I25" s="60"/>
      <c r="J25" s="58"/>
    </row>
    <row r="26" spans="1:10" x14ac:dyDescent="0.25">
      <c r="A26" s="60"/>
      <c r="B26" s="58"/>
      <c r="C26" s="60"/>
      <c r="D26" s="58"/>
      <c r="E26" s="6"/>
      <c r="F26" s="6"/>
      <c r="G26" s="60"/>
      <c r="H26" s="58"/>
      <c r="I26" s="60"/>
      <c r="J26" s="58"/>
    </row>
    <row r="27" spans="1:10" x14ac:dyDescent="0.25">
      <c r="A27" s="60"/>
      <c r="B27" s="58"/>
      <c r="C27" s="60"/>
      <c r="D27" s="58"/>
      <c r="E27" s="6"/>
      <c r="F27" s="6"/>
      <c r="G27" s="60"/>
      <c r="H27" s="58"/>
      <c r="I27" s="60"/>
      <c r="J27" s="58"/>
    </row>
    <row r="28" spans="1:10" x14ac:dyDescent="0.25">
      <c r="A28" s="60"/>
      <c r="B28" s="58"/>
      <c r="C28" s="60"/>
      <c r="D28" s="58"/>
      <c r="E28" s="6"/>
      <c r="F28" s="6"/>
      <c r="G28" s="60"/>
      <c r="H28" s="58"/>
      <c r="I28" s="60"/>
      <c r="J28" s="58"/>
    </row>
    <row r="29" spans="1:10" x14ac:dyDescent="0.25">
      <c r="A29" s="4" t="s">
        <v>304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5">
      <c r="A30" s="4" t="s">
        <v>149</v>
      </c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5">
      <c r="A31" s="4"/>
      <c r="B31" s="6"/>
      <c r="C31" s="6"/>
      <c r="D31" s="6"/>
      <c r="E31" s="6"/>
      <c r="F31" s="6"/>
      <c r="G31" s="6"/>
      <c r="H31" s="6"/>
      <c r="I31" s="6"/>
      <c r="J31" s="9"/>
    </row>
    <row r="32" spans="1:10" ht="13" x14ac:dyDescent="0.3">
      <c r="A32" s="78" t="s">
        <v>150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5">
      <c r="A33" s="4" t="s">
        <v>151</v>
      </c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5">
      <c r="A34" s="26" t="s">
        <v>152</v>
      </c>
      <c r="B34" s="27"/>
      <c r="C34" s="27"/>
      <c r="D34" s="27"/>
      <c r="E34" s="27"/>
      <c r="F34" s="27"/>
      <c r="G34" s="27"/>
      <c r="H34" s="27"/>
      <c r="I34" s="27"/>
      <c r="J34" s="28"/>
    </row>
    <row r="35" spans="1:10" x14ac:dyDescent="0.25">
      <c r="A35" s="4"/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5">
      <c r="A36" s="312" t="s">
        <v>141</v>
      </c>
      <c r="B36" s="313"/>
      <c r="C36" s="312" t="s">
        <v>62</v>
      </c>
      <c r="D36" s="314"/>
      <c r="E36" s="27"/>
      <c r="F36" s="27"/>
      <c r="G36" s="312" t="s">
        <v>141</v>
      </c>
      <c r="H36" s="313"/>
      <c r="I36" s="312" t="s">
        <v>62</v>
      </c>
      <c r="J36" s="314"/>
    </row>
    <row r="37" spans="1:10" x14ac:dyDescent="0.25">
      <c r="A37" s="315" t="s">
        <v>143</v>
      </c>
      <c r="B37" s="316"/>
      <c r="C37" s="315" t="s">
        <v>62</v>
      </c>
      <c r="D37" s="316"/>
      <c r="E37" s="6"/>
      <c r="F37" s="6"/>
      <c r="G37" s="315" t="s">
        <v>143</v>
      </c>
      <c r="H37" s="316"/>
      <c r="I37" s="315" t="s">
        <v>62</v>
      </c>
      <c r="J37" s="316"/>
    </row>
    <row r="38" spans="1:10" x14ac:dyDescent="0.25">
      <c r="A38" s="317" t="s">
        <v>145</v>
      </c>
      <c r="B38" s="318"/>
      <c r="C38" s="317" t="s">
        <v>153</v>
      </c>
      <c r="D38" s="320"/>
      <c r="E38" s="6"/>
      <c r="F38" s="6"/>
      <c r="G38" s="317" t="s">
        <v>145</v>
      </c>
      <c r="H38" s="318"/>
      <c r="I38" s="317" t="s">
        <v>153</v>
      </c>
      <c r="J38" s="318"/>
    </row>
    <row r="39" spans="1:10" x14ac:dyDescent="0.25">
      <c r="A39" s="60" t="s">
        <v>154</v>
      </c>
      <c r="B39" s="58"/>
      <c r="C39" s="77" t="s">
        <v>303</v>
      </c>
      <c r="D39" s="58"/>
      <c r="E39" s="6"/>
      <c r="F39" s="6"/>
      <c r="G39" s="60"/>
      <c r="H39" s="58"/>
      <c r="I39" s="60" t="s">
        <v>155</v>
      </c>
      <c r="J39" s="58"/>
    </row>
    <row r="40" spans="1:10" x14ac:dyDescent="0.25">
      <c r="A40" s="60"/>
      <c r="B40" s="58"/>
      <c r="C40" s="60" t="s">
        <v>155</v>
      </c>
      <c r="D40" s="58"/>
      <c r="E40" s="6"/>
      <c r="F40" s="6"/>
      <c r="G40" s="60"/>
      <c r="H40" s="58"/>
      <c r="I40" s="60" t="s">
        <v>155</v>
      </c>
      <c r="J40" s="58"/>
    </row>
    <row r="41" spans="1:10" x14ac:dyDescent="0.25">
      <c r="A41" s="60"/>
      <c r="B41" s="58"/>
      <c r="C41" s="60" t="s">
        <v>155</v>
      </c>
      <c r="D41" s="58"/>
      <c r="E41" s="6"/>
      <c r="F41" s="6"/>
      <c r="G41" s="60"/>
      <c r="H41" s="58"/>
      <c r="I41" s="60" t="s">
        <v>155</v>
      </c>
      <c r="J41" s="58"/>
    </row>
    <row r="42" spans="1:10" x14ac:dyDescent="0.25">
      <c r="A42" s="60"/>
      <c r="B42" s="58"/>
      <c r="C42" s="60" t="s">
        <v>155</v>
      </c>
      <c r="D42" s="58"/>
      <c r="E42" s="6"/>
      <c r="F42" s="6"/>
      <c r="G42" s="60"/>
      <c r="H42" s="58"/>
      <c r="I42" s="60" t="s">
        <v>155</v>
      </c>
      <c r="J42" s="58"/>
    </row>
    <row r="43" spans="1:10" x14ac:dyDescent="0.25">
      <c r="A43" s="60"/>
      <c r="B43" s="58"/>
      <c r="C43" s="60" t="s">
        <v>155</v>
      </c>
      <c r="D43" s="58"/>
      <c r="E43" s="6"/>
      <c r="F43" s="6"/>
      <c r="G43" s="60"/>
      <c r="H43" s="58"/>
      <c r="I43" s="60" t="s">
        <v>155</v>
      </c>
      <c r="J43" s="58"/>
    </row>
    <row r="44" spans="1:10" x14ac:dyDescent="0.25">
      <c r="A44" s="60"/>
      <c r="B44" s="58"/>
      <c r="C44" s="60" t="s">
        <v>155</v>
      </c>
      <c r="D44" s="58"/>
      <c r="E44" s="6"/>
      <c r="F44" s="6"/>
      <c r="G44" s="60"/>
      <c r="H44" s="58"/>
      <c r="I44" s="60" t="s">
        <v>155</v>
      </c>
      <c r="J44" s="58"/>
    </row>
    <row r="45" spans="1:10" x14ac:dyDescent="0.25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5">
      <c r="A46" s="4"/>
      <c r="B46" s="6"/>
      <c r="C46" s="6"/>
      <c r="D46" s="27"/>
      <c r="E46" s="27"/>
      <c r="F46" s="27"/>
      <c r="G46" s="27"/>
      <c r="H46" s="6"/>
      <c r="I46" s="6"/>
      <c r="J46" s="9"/>
    </row>
    <row r="47" spans="1:10" x14ac:dyDescent="0.25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5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5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5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5"/>
    </row>
    <row r="53" spans="1:10" x14ac:dyDescent="0.25">
      <c r="A53" s="4" t="s">
        <v>27</v>
      </c>
      <c r="B53" s="6" t="str">
        <f>+'[1]Check Sheet'!$B$52</f>
        <v>Irmgard R Wilcox</v>
      </c>
      <c r="C53" s="6"/>
      <c r="D53" s="6"/>
      <c r="E53" s="6"/>
      <c r="F53" s="6"/>
      <c r="G53" s="6"/>
      <c r="H53" s="6"/>
      <c r="I53" s="6"/>
      <c r="J53" s="9"/>
    </row>
    <row r="54" spans="1:10" x14ac:dyDescent="0.25">
      <c r="A54" s="4"/>
      <c r="B54" s="6"/>
      <c r="C54" s="6"/>
      <c r="D54" s="6"/>
      <c r="E54" s="6"/>
      <c r="F54" s="6"/>
      <c r="G54" s="6"/>
      <c r="H54" s="6"/>
      <c r="I54" s="6"/>
      <c r="J54" s="9"/>
    </row>
    <row r="55" spans="1:10" x14ac:dyDescent="0.25">
      <c r="A55" s="11" t="s">
        <v>28</v>
      </c>
      <c r="B55" s="32">
        <f>'Item 120,130,150, pg 28'!B54</f>
        <v>42313</v>
      </c>
      <c r="C55" s="12"/>
      <c r="D55" s="12"/>
      <c r="E55" s="12"/>
      <c r="F55" s="12"/>
      <c r="G55" s="12"/>
      <c r="H55" s="12" t="s">
        <v>132</v>
      </c>
      <c r="I55" s="12"/>
      <c r="J55" s="33">
        <f>'Item 120,130,150, pg 28'!J54</f>
        <v>42370</v>
      </c>
    </row>
    <row r="56" spans="1:10" ht="13" x14ac:dyDescent="0.3">
      <c r="A56" s="285" t="s">
        <v>30</v>
      </c>
      <c r="B56" s="286"/>
      <c r="C56" s="286"/>
      <c r="D56" s="286"/>
      <c r="E56" s="286"/>
      <c r="F56" s="286"/>
      <c r="G56" s="286"/>
      <c r="H56" s="286"/>
      <c r="I56" s="286"/>
      <c r="J56" s="287"/>
    </row>
    <row r="57" spans="1:10" x14ac:dyDescent="0.25">
      <c r="A57" s="4"/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5">
      <c r="A58" s="4" t="s">
        <v>31</v>
      </c>
      <c r="B58" s="6"/>
      <c r="C58" s="6"/>
      <c r="D58" s="6"/>
      <c r="E58" s="6"/>
      <c r="F58" s="6"/>
      <c r="G58" s="6"/>
      <c r="H58" s="6"/>
      <c r="I58" s="6"/>
      <c r="J58" s="9"/>
    </row>
    <row r="59" spans="1:10" x14ac:dyDescent="0.25">
      <c r="A59" s="11"/>
      <c r="B59" s="12"/>
      <c r="C59" s="12"/>
      <c r="D59" s="12"/>
      <c r="E59" s="12"/>
      <c r="F59" s="12"/>
      <c r="G59" s="12"/>
      <c r="H59" s="12"/>
      <c r="I59" s="12"/>
      <c r="J59" s="15"/>
    </row>
  </sheetData>
  <mergeCells count="27">
    <mergeCell ref="A38:B38"/>
    <mergeCell ref="C38:D38"/>
    <mergeCell ref="G38:H38"/>
    <mergeCell ref="I38:J38"/>
    <mergeCell ref="A56:J56"/>
    <mergeCell ref="A36:B36"/>
    <mergeCell ref="C36:D36"/>
    <mergeCell ref="G36:H36"/>
    <mergeCell ref="I36:J36"/>
    <mergeCell ref="A37:B37"/>
    <mergeCell ref="C37:D37"/>
    <mergeCell ref="G37:H37"/>
    <mergeCell ref="I37:J37"/>
    <mergeCell ref="A21:B21"/>
    <mergeCell ref="C21:D21"/>
    <mergeCell ref="G21:H21"/>
    <mergeCell ref="I21:J21"/>
    <mergeCell ref="A22:B22"/>
    <mergeCell ref="C22:D22"/>
    <mergeCell ref="G22:H22"/>
    <mergeCell ref="I22:J22"/>
    <mergeCell ref="H2:I2"/>
    <mergeCell ref="A9:J9"/>
    <mergeCell ref="A20:B20"/>
    <mergeCell ref="C20:D20"/>
    <mergeCell ref="G20:H20"/>
    <mergeCell ref="I20:J20"/>
  </mergeCells>
  <printOptions horizontalCentered="1" verticalCentered="1"/>
  <pageMargins left="0.5" right="0.5" top="0.5" bottom="0.5" header="0.5" footer="0.5"/>
  <pageSetup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>
      <selection activeCell="C40" sqref="C40"/>
    </sheetView>
  </sheetViews>
  <sheetFormatPr defaultRowHeight="12.5" x14ac:dyDescent="0.25"/>
  <cols>
    <col min="1" max="1" width="10.26953125" customWidth="1"/>
    <col min="2" max="2" width="19" customWidth="1"/>
    <col min="3" max="3" width="11.81640625" customWidth="1"/>
    <col min="6" max="6" width="5.81640625" customWidth="1"/>
    <col min="8" max="8" width="12.81640625" customWidth="1"/>
    <col min="9" max="9" width="15.26953125" customWidth="1"/>
    <col min="10" max="10" width="5" customWidth="1"/>
    <col min="257" max="257" width="10.26953125" customWidth="1"/>
    <col min="258" max="258" width="19" customWidth="1"/>
    <col min="259" max="259" width="11.81640625" customWidth="1"/>
    <col min="262" max="262" width="5.81640625" customWidth="1"/>
    <col min="264" max="264" width="12.81640625" customWidth="1"/>
    <col min="265" max="265" width="15.26953125" customWidth="1"/>
    <col min="266" max="266" width="5" customWidth="1"/>
    <col min="513" max="513" width="10.26953125" customWidth="1"/>
    <col min="514" max="514" width="19" customWidth="1"/>
    <col min="515" max="515" width="11.81640625" customWidth="1"/>
    <col min="518" max="518" width="5.81640625" customWidth="1"/>
    <col min="520" max="520" width="12.81640625" customWidth="1"/>
    <col min="521" max="521" width="15.26953125" customWidth="1"/>
    <col min="522" max="522" width="5" customWidth="1"/>
    <col min="769" max="769" width="10.26953125" customWidth="1"/>
    <col min="770" max="770" width="19" customWidth="1"/>
    <col min="771" max="771" width="11.81640625" customWidth="1"/>
    <col min="774" max="774" width="5.81640625" customWidth="1"/>
    <col min="776" max="776" width="12.81640625" customWidth="1"/>
    <col min="777" max="777" width="15.26953125" customWidth="1"/>
    <col min="778" max="778" width="5" customWidth="1"/>
    <col min="1025" max="1025" width="10.26953125" customWidth="1"/>
    <col min="1026" max="1026" width="19" customWidth="1"/>
    <col min="1027" max="1027" width="11.81640625" customWidth="1"/>
    <col min="1030" max="1030" width="5.81640625" customWidth="1"/>
    <col min="1032" max="1032" width="12.81640625" customWidth="1"/>
    <col min="1033" max="1033" width="15.26953125" customWidth="1"/>
    <col min="1034" max="1034" width="5" customWidth="1"/>
    <col min="1281" max="1281" width="10.26953125" customWidth="1"/>
    <col min="1282" max="1282" width="19" customWidth="1"/>
    <col min="1283" max="1283" width="11.81640625" customWidth="1"/>
    <col min="1286" max="1286" width="5.81640625" customWidth="1"/>
    <col min="1288" max="1288" width="12.81640625" customWidth="1"/>
    <col min="1289" max="1289" width="15.26953125" customWidth="1"/>
    <col min="1290" max="1290" width="5" customWidth="1"/>
    <col min="1537" max="1537" width="10.26953125" customWidth="1"/>
    <col min="1538" max="1538" width="19" customWidth="1"/>
    <col min="1539" max="1539" width="11.81640625" customWidth="1"/>
    <col min="1542" max="1542" width="5.81640625" customWidth="1"/>
    <col min="1544" max="1544" width="12.81640625" customWidth="1"/>
    <col min="1545" max="1545" width="15.26953125" customWidth="1"/>
    <col min="1546" max="1546" width="5" customWidth="1"/>
    <col min="1793" max="1793" width="10.26953125" customWidth="1"/>
    <col min="1794" max="1794" width="19" customWidth="1"/>
    <col min="1795" max="1795" width="11.81640625" customWidth="1"/>
    <col min="1798" max="1798" width="5.81640625" customWidth="1"/>
    <col min="1800" max="1800" width="12.81640625" customWidth="1"/>
    <col min="1801" max="1801" width="15.26953125" customWidth="1"/>
    <col min="1802" max="1802" width="5" customWidth="1"/>
    <col min="2049" max="2049" width="10.26953125" customWidth="1"/>
    <col min="2050" max="2050" width="19" customWidth="1"/>
    <col min="2051" max="2051" width="11.81640625" customWidth="1"/>
    <col min="2054" max="2054" width="5.81640625" customWidth="1"/>
    <col min="2056" max="2056" width="12.81640625" customWidth="1"/>
    <col min="2057" max="2057" width="15.26953125" customWidth="1"/>
    <col min="2058" max="2058" width="5" customWidth="1"/>
    <col min="2305" max="2305" width="10.26953125" customWidth="1"/>
    <col min="2306" max="2306" width="19" customWidth="1"/>
    <col min="2307" max="2307" width="11.81640625" customWidth="1"/>
    <col min="2310" max="2310" width="5.81640625" customWidth="1"/>
    <col min="2312" max="2312" width="12.81640625" customWidth="1"/>
    <col min="2313" max="2313" width="15.26953125" customWidth="1"/>
    <col min="2314" max="2314" width="5" customWidth="1"/>
    <col min="2561" max="2561" width="10.26953125" customWidth="1"/>
    <col min="2562" max="2562" width="19" customWidth="1"/>
    <col min="2563" max="2563" width="11.81640625" customWidth="1"/>
    <col min="2566" max="2566" width="5.81640625" customWidth="1"/>
    <col min="2568" max="2568" width="12.81640625" customWidth="1"/>
    <col min="2569" max="2569" width="15.26953125" customWidth="1"/>
    <col min="2570" max="2570" width="5" customWidth="1"/>
    <col min="2817" max="2817" width="10.26953125" customWidth="1"/>
    <col min="2818" max="2818" width="19" customWidth="1"/>
    <col min="2819" max="2819" width="11.81640625" customWidth="1"/>
    <col min="2822" max="2822" width="5.81640625" customWidth="1"/>
    <col min="2824" max="2824" width="12.81640625" customWidth="1"/>
    <col min="2825" max="2825" width="15.26953125" customWidth="1"/>
    <col min="2826" max="2826" width="5" customWidth="1"/>
    <col min="3073" max="3073" width="10.26953125" customWidth="1"/>
    <col min="3074" max="3074" width="19" customWidth="1"/>
    <col min="3075" max="3075" width="11.81640625" customWidth="1"/>
    <col min="3078" max="3078" width="5.81640625" customWidth="1"/>
    <col min="3080" max="3080" width="12.81640625" customWidth="1"/>
    <col min="3081" max="3081" width="15.26953125" customWidth="1"/>
    <col min="3082" max="3082" width="5" customWidth="1"/>
    <col min="3329" max="3329" width="10.26953125" customWidth="1"/>
    <col min="3330" max="3330" width="19" customWidth="1"/>
    <col min="3331" max="3331" width="11.81640625" customWidth="1"/>
    <col min="3334" max="3334" width="5.81640625" customWidth="1"/>
    <col min="3336" max="3336" width="12.81640625" customWidth="1"/>
    <col min="3337" max="3337" width="15.26953125" customWidth="1"/>
    <col min="3338" max="3338" width="5" customWidth="1"/>
    <col min="3585" max="3585" width="10.26953125" customWidth="1"/>
    <col min="3586" max="3586" width="19" customWidth="1"/>
    <col min="3587" max="3587" width="11.81640625" customWidth="1"/>
    <col min="3590" max="3590" width="5.81640625" customWidth="1"/>
    <col min="3592" max="3592" width="12.81640625" customWidth="1"/>
    <col min="3593" max="3593" width="15.26953125" customWidth="1"/>
    <col min="3594" max="3594" width="5" customWidth="1"/>
    <col min="3841" max="3841" width="10.26953125" customWidth="1"/>
    <col min="3842" max="3842" width="19" customWidth="1"/>
    <col min="3843" max="3843" width="11.81640625" customWidth="1"/>
    <col min="3846" max="3846" width="5.81640625" customWidth="1"/>
    <col min="3848" max="3848" width="12.81640625" customWidth="1"/>
    <col min="3849" max="3849" width="15.26953125" customWidth="1"/>
    <col min="3850" max="3850" width="5" customWidth="1"/>
    <col min="4097" max="4097" width="10.26953125" customWidth="1"/>
    <col min="4098" max="4098" width="19" customWidth="1"/>
    <col min="4099" max="4099" width="11.81640625" customWidth="1"/>
    <col min="4102" max="4102" width="5.81640625" customWidth="1"/>
    <col min="4104" max="4104" width="12.81640625" customWidth="1"/>
    <col min="4105" max="4105" width="15.26953125" customWidth="1"/>
    <col min="4106" max="4106" width="5" customWidth="1"/>
    <col min="4353" max="4353" width="10.26953125" customWidth="1"/>
    <col min="4354" max="4354" width="19" customWidth="1"/>
    <col min="4355" max="4355" width="11.81640625" customWidth="1"/>
    <col min="4358" max="4358" width="5.81640625" customWidth="1"/>
    <col min="4360" max="4360" width="12.81640625" customWidth="1"/>
    <col min="4361" max="4361" width="15.26953125" customWidth="1"/>
    <col min="4362" max="4362" width="5" customWidth="1"/>
    <col min="4609" max="4609" width="10.26953125" customWidth="1"/>
    <col min="4610" max="4610" width="19" customWidth="1"/>
    <col min="4611" max="4611" width="11.81640625" customWidth="1"/>
    <col min="4614" max="4614" width="5.81640625" customWidth="1"/>
    <col min="4616" max="4616" width="12.81640625" customWidth="1"/>
    <col min="4617" max="4617" width="15.26953125" customWidth="1"/>
    <col min="4618" max="4618" width="5" customWidth="1"/>
    <col min="4865" max="4865" width="10.26953125" customWidth="1"/>
    <col min="4866" max="4866" width="19" customWidth="1"/>
    <col min="4867" max="4867" width="11.81640625" customWidth="1"/>
    <col min="4870" max="4870" width="5.81640625" customWidth="1"/>
    <col min="4872" max="4872" width="12.81640625" customWidth="1"/>
    <col min="4873" max="4873" width="15.26953125" customWidth="1"/>
    <col min="4874" max="4874" width="5" customWidth="1"/>
    <col min="5121" max="5121" width="10.26953125" customWidth="1"/>
    <col min="5122" max="5122" width="19" customWidth="1"/>
    <col min="5123" max="5123" width="11.81640625" customWidth="1"/>
    <col min="5126" max="5126" width="5.81640625" customWidth="1"/>
    <col min="5128" max="5128" width="12.81640625" customWidth="1"/>
    <col min="5129" max="5129" width="15.26953125" customWidth="1"/>
    <col min="5130" max="5130" width="5" customWidth="1"/>
    <col min="5377" max="5377" width="10.26953125" customWidth="1"/>
    <col min="5378" max="5378" width="19" customWidth="1"/>
    <col min="5379" max="5379" width="11.81640625" customWidth="1"/>
    <col min="5382" max="5382" width="5.81640625" customWidth="1"/>
    <col min="5384" max="5384" width="12.81640625" customWidth="1"/>
    <col min="5385" max="5385" width="15.26953125" customWidth="1"/>
    <col min="5386" max="5386" width="5" customWidth="1"/>
    <col min="5633" max="5633" width="10.26953125" customWidth="1"/>
    <col min="5634" max="5634" width="19" customWidth="1"/>
    <col min="5635" max="5635" width="11.81640625" customWidth="1"/>
    <col min="5638" max="5638" width="5.81640625" customWidth="1"/>
    <col min="5640" max="5640" width="12.81640625" customWidth="1"/>
    <col min="5641" max="5641" width="15.26953125" customWidth="1"/>
    <col min="5642" max="5642" width="5" customWidth="1"/>
    <col min="5889" max="5889" width="10.26953125" customWidth="1"/>
    <col min="5890" max="5890" width="19" customWidth="1"/>
    <col min="5891" max="5891" width="11.81640625" customWidth="1"/>
    <col min="5894" max="5894" width="5.81640625" customWidth="1"/>
    <col min="5896" max="5896" width="12.81640625" customWidth="1"/>
    <col min="5897" max="5897" width="15.26953125" customWidth="1"/>
    <col min="5898" max="5898" width="5" customWidth="1"/>
    <col min="6145" max="6145" width="10.26953125" customWidth="1"/>
    <col min="6146" max="6146" width="19" customWidth="1"/>
    <col min="6147" max="6147" width="11.81640625" customWidth="1"/>
    <col min="6150" max="6150" width="5.81640625" customWidth="1"/>
    <col min="6152" max="6152" width="12.81640625" customWidth="1"/>
    <col min="6153" max="6153" width="15.26953125" customWidth="1"/>
    <col min="6154" max="6154" width="5" customWidth="1"/>
    <col min="6401" max="6401" width="10.26953125" customWidth="1"/>
    <col min="6402" max="6402" width="19" customWidth="1"/>
    <col min="6403" max="6403" width="11.81640625" customWidth="1"/>
    <col min="6406" max="6406" width="5.81640625" customWidth="1"/>
    <col min="6408" max="6408" width="12.81640625" customWidth="1"/>
    <col min="6409" max="6409" width="15.26953125" customWidth="1"/>
    <col min="6410" max="6410" width="5" customWidth="1"/>
    <col min="6657" max="6657" width="10.26953125" customWidth="1"/>
    <col min="6658" max="6658" width="19" customWidth="1"/>
    <col min="6659" max="6659" width="11.81640625" customWidth="1"/>
    <col min="6662" max="6662" width="5.81640625" customWidth="1"/>
    <col min="6664" max="6664" width="12.81640625" customWidth="1"/>
    <col min="6665" max="6665" width="15.26953125" customWidth="1"/>
    <col min="6666" max="6666" width="5" customWidth="1"/>
    <col min="6913" max="6913" width="10.26953125" customWidth="1"/>
    <col min="6914" max="6914" width="19" customWidth="1"/>
    <col min="6915" max="6915" width="11.81640625" customWidth="1"/>
    <col min="6918" max="6918" width="5.81640625" customWidth="1"/>
    <col min="6920" max="6920" width="12.81640625" customWidth="1"/>
    <col min="6921" max="6921" width="15.26953125" customWidth="1"/>
    <col min="6922" max="6922" width="5" customWidth="1"/>
    <col min="7169" max="7169" width="10.26953125" customWidth="1"/>
    <col min="7170" max="7170" width="19" customWidth="1"/>
    <col min="7171" max="7171" width="11.81640625" customWidth="1"/>
    <col min="7174" max="7174" width="5.81640625" customWidth="1"/>
    <col min="7176" max="7176" width="12.81640625" customWidth="1"/>
    <col min="7177" max="7177" width="15.26953125" customWidth="1"/>
    <col min="7178" max="7178" width="5" customWidth="1"/>
    <col min="7425" max="7425" width="10.26953125" customWidth="1"/>
    <col min="7426" max="7426" width="19" customWidth="1"/>
    <col min="7427" max="7427" width="11.81640625" customWidth="1"/>
    <col min="7430" max="7430" width="5.81640625" customWidth="1"/>
    <col min="7432" max="7432" width="12.81640625" customWidth="1"/>
    <col min="7433" max="7433" width="15.26953125" customWidth="1"/>
    <col min="7434" max="7434" width="5" customWidth="1"/>
    <col min="7681" max="7681" width="10.26953125" customWidth="1"/>
    <col min="7682" max="7682" width="19" customWidth="1"/>
    <col min="7683" max="7683" width="11.81640625" customWidth="1"/>
    <col min="7686" max="7686" width="5.81640625" customWidth="1"/>
    <col min="7688" max="7688" width="12.81640625" customWidth="1"/>
    <col min="7689" max="7689" width="15.26953125" customWidth="1"/>
    <col min="7690" max="7690" width="5" customWidth="1"/>
    <col min="7937" max="7937" width="10.26953125" customWidth="1"/>
    <col min="7938" max="7938" width="19" customWidth="1"/>
    <col min="7939" max="7939" width="11.81640625" customWidth="1"/>
    <col min="7942" max="7942" width="5.81640625" customWidth="1"/>
    <col min="7944" max="7944" width="12.81640625" customWidth="1"/>
    <col min="7945" max="7945" width="15.26953125" customWidth="1"/>
    <col min="7946" max="7946" width="5" customWidth="1"/>
    <col min="8193" max="8193" width="10.26953125" customWidth="1"/>
    <col min="8194" max="8194" width="19" customWidth="1"/>
    <col min="8195" max="8195" width="11.81640625" customWidth="1"/>
    <col min="8198" max="8198" width="5.81640625" customWidth="1"/>
    <col min="8200" max="8200" width="12.81640625" customWidth="1"/>
    <col min="8201" max="8201" width="15.26953125" customWidth="1"/>
    <col min="8202" max="8202" width="5" customWidth="1"/>
    <col min="8449" max="8449" width="10.26953125" customWidth="1"/>
    <col min="8450" max="8450" width="19" customWidth="1"/>
    <col min="8451" max="8451" width="11.81640625" customWidth="1"/>
    <col min="8454" max="8454" width="5.81640625" customWidth="1"/>
    <col min="8456" max="8456" width="12.81640625" customWidth="1"/>
    <col min="8457" max="8457" width="15.26953125" customWidth="1"/>
    <col min="8458" max="8458" width="5" customWidth="1"/>
    <col min="8705" max="8705" width="10.26953125" customWidth="1"/>
    <col min="8706" max="8706" width="19" customWidth="1"/>
    <col min="8707" max="8707" width="11.81640625" customWidth="1"/>
    <col min="8710" max="8710" width="5.81640625" customWidth="1"/>
    <col min="8712" max="8712" width="12.81640625" customWidth="1"/>
    <col min="8713" max="8713" width="15.26953125" customWidth="1"/>
    <col min="8714" max="8714" width="5" customWidth="1"/>
    <col min="8961" max="8961" width="10.26953125" customWidth="1"/>
    <col min="8962" max="8962" width="19" customWidth="1"/>
    <col min="8963" max="8963" width="11.81640625" customWidth="1"/>
    <col min="8966" max="8966" width="5.81640625" customWidth="1"/>
    <col min="8968" max="8968" width="12.81640625" customWidth="1"/>
    <col min="8969" max="8969" width="15.26953125" customWidth="1"/>
    <col min="8970" max="8970" width="5" customWidth="1"/>
    <col min="9217" max="9217" width="10.26953125" customWidth="1"/>
    <col min="9218" max="9218" width="19" customWidth="1"/>
    <col min="9219" max="9219" width="11.81640625" customWidth="1"/>
    <col min="9222" max="9222" width="5.81640625" customWidth="1"/>
    <col min="9224" max="9224" width="12.81640625" customWidth="1"/>
    <col min="9225" max="9225" width="15.26953125" customWidth="1"/>
    <col min="9226" max="9226" width="5" customWidth="1"/>
    <col min="9473" max="9473" width="10.26953125" customWidth="1"/>
    <col min="9474" max="9474" width="19" customWidth="1"/>
    <col min="9475" max="9475" width="11.81640625" customWidth="1"/>
    <col min="9478" max="9478" width="5.81640625" customWidth="1"/>
    <col min="9480" max="9480" width="12.81640625" customWidth="1"/>
    <col min="9481" max="9481" width="15.26953125" customWidth="1"/>
    <col min="9482" max="9482" width="5" customWidth="1"/>
    <col min="9729" max="9729" width="10.26953125" customWidth="1"/>
    <col min="9730" max="9730" width="19" customWidth="1"/>
    <col min="9731" max="9731" width="11.81640625" customWidth="1"/>
    <col min="9734" max="9734" width="5.81640625" customWidth="1"/>
    <col min="9736" max="9736" width="12.81640625" customWidth="1"/>
    <col min="9737" max="9737" width="15.26953125" customWidth="1"/>
    <col min="9738" max="9738" width="5" customWidth="1"/>
    <col min="9985" max="9985" width="10.26953125" customWidth="1"/>
    <col min="9986" max="9986" width="19" customWidth="1"/>
    <col min="9987" max="9987" width="11.81640625" customWidth="1"/>
    <col min="9990" max="9990" width="5.81640625" customWidth="1"/>
    <col min="9992" max="9992" width="12.81640625" customWidth="1"/>
    <col min="9993" max="9993" width="15.26953125" customWidth="1"/>
    <col min="9994" max="9994" width="5" customWidth="1"/>
    <col min="10241" max="10241" width="10.26953125" customWidth="1"/>
    <col min="10242" max="10242" width="19" customWidth="1"/>
    <col min="10243" max="10243" width="11.81640625" customWidth="1"/>
    <col min="10246" max="10246" width="5.81640625" customWidth="1"/>
    <col min="10248" max="10248" width="12.81640625" customWidth="1"/>
    <col min="10249" max="10249" width="15.26953125" customWidth="1"/>
    <col min="10250" max="10250" width="5" customWidth="1"/>
    <col min="10497" max="10497" width="10.26953125" customWidth="1"/>
    <col min="10498" max="10498" width="19" customWidth="1"/>
    <col min="10499" max="10499" width="11.81640625" customWidth="1"/>
    <col min="10502" max="10502" width="5.81640625" customWidth="1"/>
    <col min="10504" max="10504" width="12.81640625" customWidth="1"/>
    <col min="10505" max="10505" width="15.26953125" customWidth="1"/>
    <col min="10506" max="10506" width="5" customWidth="1"/>
    <col min="10753" max="10753" width="10.26953125" customWidth="1"/>
    <col min="10754" max="10754" width="19" customWidth="1"/>
    <col min="10755" max="10755" width="11.81640625" customWidth="1"/>
    <col min="10758" max="10758" width="5.81640625" customWidth="1"/>
    <col min="10760" max="10760" width="12.81640625" customWidth="1"/>
    <col min="10761" max="10761" width="15.26953125" customWidth="1"/>
    <col min="10762" max="10762" width="5" customWidth="1"/>
    <col min="11009" max="11009" width="10.26953125" customWidth="1"/>
    <col min="11010" max="11010" width="19" customWidth="1"/>
    <col min="11011" max="11011" width="11.81640625" customWidth="1"/>
    <col min="11014" max="11014" width="5.81640625" customWidth="1"/>
    <col min="11016" max="11016" width="12.81640625" customWidth="1"/>
    <col min="11017" max="11017" width="15.26953125" customWidth="1"/>
    <col min="11018" max="11018" width="5" customWidth="1"/>
    <col min="11265" max="11265" width="10.26953125" customWidth="1"/>
    <col min="11266" max="11266" width="19" customWidth="1"/>
    <col min="11267" max="11267" width="11.81640625" customWidth="1"/>
    <col min="11270" max="11270" width="5.81640625" customWidth="1"/>
    <col min="11272" max="11272" width="12.81640625" customWidth="1"/>
    <col min="11273" max="11273" width="15.26953125" customWidth="1"/>
    <col min="11274" max="11274" width="5" customWidth="1"/>
    <col min="11521" max="11521" width="10.26953125" customWidth="1"/>
    <col min="11522" max="11522" width="19" customWidth="1"/>
    <col min="11523" max="11523" width="11.81640625" customWidth="1"/>
    <col min="11526" max="11526" width="5.81640625" customWidth="1"/>
    <col min="11528" max="11528" width="12.81640625" customWidth="1"/>
    <col min="11529" max="11529" width="15.26953125" customWidth="1"/>
    <col min="11530" max="11530" width="5" customWidth="1"/>
    <col min="11777" max="11777" width="10.26953125" customWidth="1"/>
    <col min="11778" max="11778" width="19" customWidth="1"/>
    <col min="11779" max="11779" width="11.81640625" customWidth="1"/>
    <col min="11782" max="11782" width="5.81640625" customWidth="1"/>
    <col min="11784" max="11784" width="12.81640625" customWidth="1"/>
    <col min="11785" max="11785" width="15.26953125" customWidth="1"/>
    <col min="11786" max="11786" width="5" customWidth="1"/>
    <col min="12033" max="12033" width="10.26953125" customWidth="1"/>
    <col min="12034" max="12034" width="19" customWidth="1"/>
    <col min="12035" max="12035" width="11.81640625" customWidth="1"/>
    <col min="12038" max="12038" width="5.81640625" customWidth="1"/>
    <col min="12040" max="12040" width="12.81640625" customWidth="1"/>
    <col min="12041" max="12041" width="15.26953125" customWidth="1"/>
    <col min="12042" max="12042" width="5" customWidth="1"/>
    <col min="12289" max="12289" width="10.26953125" customWidth="1"/>
    <col min="12290" max="12290" width="19" customWidth="1"/>
    <col min="12291" max="12291" width="11.81640625" customWidth="1"/>
    <col min="12294" max="12294" width="5.81640625" customWidth="1"/>
    <col min="12296" max="12296" width="12.81640625" customWidth="1"/>
    <col min="12297" max="12297" width="15.26953125" customWidth="1"/>
    <col min="12298" max="12298" width="5" customWidth="1"/>
    <col min="12545" max="12545" width="10.26953125" customWidth="1"/>
    <col min="12546" max="12546" width="19" customWidth="1"/>
    <col min="12547" max="12547" width="11.81640625" customWidth="1"/>
    <col min="12550" max="12550" width="5.81640625" customWidth="1"/>
    <col min="12552" max="12552" width="12.81640625" customWidth="1"/>
    <col min="12553" max="12553" width="15.26953125" customWidth="1"/>
    <col min="12554" max="12554" width="5" customWidth="1"/>
    <col min="12801" max="12801" width="10.26953125" customWidth="1"/>
    <col min="12802" max="12802" width="19" customWidth="1"/>
    <col min="12803" max="12803" width="11.81640625" customWidth="1"/>
    <col min="12806" max="12806" width="5.81640625" customWidth="1"/>
    <col min="12808" max="12808" width="12.81640625" customWidth="1"/>
    <col min="12809" max="12809" width="15.26953125" customWidth="1"/>
    <col min="12810" max="12810" width="5" customWidth="1"/>
    <col min="13057" max="13057" width="10.26953125" customWidth="1"/>
    <col min="13058" max="13058" width="19" customWidth="1"/>
    <col min="13059" max="13059" width="11.81640625" customWidth="1"/>
    <col min="13062" max="13062" width="5.81640625" customWidth="1"/>
    <col min="13064" max="13064" width="12.81640625" customWidth="1"/>
    <col min="13065" max="13065" width="15.26953125" customWidth="1"/>
    <col min="13066" max="13066" width="5" customWidth="1"/>
    <col min="13313" max="13313" width="10.26953125" customWidth="1"/>
    <col min="13314" max="13314" width="19" customWidth="1"/>
    <col min="13315" max="13315" width="11.81640625" customWidth="1"/>
    <col min="13318" max="13318" width="5.81640625" customWidth="1"/>
    <col min="13320" max="13320" width="12.81640625" customWidth="1"/>
    <col min="13321" max="13321" width="15.26953125" customWidth="1"/>
    <col min="13322" max="13322" width="5" customWidth="1"/>
    <col min="13569" max="13569" width="10.26953125" customWidth="1"/>
    <col min="13570" max="13570" width="19" customWidth="1"/>
    <col min="13571" max="13571" width="11.81640625" customWidth="1"/>
    <col min="13574" max="13574" width="5.81640625" customWidth="1"/>
    <col min="13576" max="13576" width="12.81640625" customWidth="1"/>
    <col min="13577" max="13577" width="15.26953125" customWidth="1"/>
    <col min="13578" max="13578" width="5" customWidth="1"/>
    <col min="13825" max="13825" width="10.26953125" customWidth="1"/>
    <col min="13826" max="13826" width="19" customWidth="1"/>
    <col min="13827" max="13827" width="11.81640625" customWidth="1"/>
    <col min="13830" max="13830" width="5.81640625" customWidth="1"/>
    <col min="13832" max="13832" width="12.81640625" customWidth="1"/>
    <col min="13833" max="13833" width="15.26953125" customWidth="1"/>
    <col min="13834" max="13834" width="5" customWidth="1"/>
    <col min="14081" max="14081" width="10.26953125" customWidth="1"/>
    <col min="14082" max="14082" width="19" customWidth="1"/>
    <col min="14083" max="14083" width="11.81640625" customWidth="1"/>
    <col min="14086" max="14086" width="5.81640625" customWidth="1"/>
    <col min="14088" max="14088" width="12.81640625" customWidth="1"/>
    <col min="14089" max="14089" width="15.26953125" customWidth="1"/>
    <col min="14090" max="14090" width="5" customWidth="1"/>
    <col min="14337" max="14337" width="10.26953125" customWidth="1"/>
    <col min="14338" max="14338" width="19" customWidth="1"/>
    <col min="14339" max="14339" width="11.81640625" customWidth="1"/>
    <col min="14342" max="14342" width="5.81640625" customWidth="1"/>
    <col min="14344" max="14344" width="12.81640625" customWidth="1"/>
    <col min="14345" max="14345" width="15.26953125" customWidth="1"/>
    <col min="14346" max="14346" width="5" customWidth="1"/>
    <col min="14593" max="14593" width="10.26953125" customWidth="1"/>
    <col min="14594" max="14594" width="19" customWidth="1"/>
    <col min="14595" max="14595" width="11.81640625" customWidth="1"/>
    <col min="14598" max="14598" width="5.81640625" customWidth="1"/>
    <col min="14600" max="14600" width="12.81640625" customWidth="1"/>
    <col min="14601" max="14601" width="15.26953125" customWidth="1"/>
    <col min="14602" max="14602" width="5" customWidth="1"/>
    <col min="14849" max="14849" width="10.26953125" customWidth="1"/>
    <col min="14850" max="14850" width="19" customWidth="1"/>
    <col min="14851" max="14851" width="11.81640625" customWidth="1"/>
    <col min="14854" max="14854" width="5.81640625" customWidth="1"/>
    <col min="14856" max="14856" width="12.81640625" customWidth="1"/>
    <col min="14857" max="14857" width="15.26953125" customWidth="1"/>
    <col min="14858" max="14858" width="5" customWidth="1"/>
    <col min="15105" max="15105" width="10.26953125" customWidth="1"/>
    <col min="15106" max="15106" width="19" customWidth="1"/>
    <col min="15107" max="15107" width="11.81640625" customWidth="1"/>
    <col min="15110" max="15110" width="5.81640625" customWidth="1"/>
    <col min="15112" max="15112" width="12.81640625" customWidth="1"/>
    <col min="15113" max="15113" width="15.26953125" customWidth="1"/>
    <col min="15114" max="15114" width="5" customWidth="1"/>
    <col min="15361" max="15361" width="10.26953125" customWidth="1"/>
    <col min="15362" max="15362" width="19" customWidth="1"/>
    <col min="15363" max="15363" width="11.81640625" customWidth="1"/>
    <col min="15366" max="15366" width="5.81640625" customWidth="1"/>
    <col min="15368" max="15368" width="12.81640625" customWidth="1"/>
    <col min="15369" max="15369" width="15.26953125" customWidth="1"/>
    <col min="15370" max="15370" width="5" customWidth="1"/>
    <col min="15617" max="15617" width="10.26953125" customWidth="1"/>
    <col min="15618" max="15618" width="19" customWidth="1"/>
    <col min="15619" max="15619" width="11.81640625" customWidth="1"/>
    <col min="15622" max="15622" width="5.81640625" customWidth="1"/>
    <col min="15624" max="15624" width="12.81640625" customWidth="1"/>
    <col min="15625" max="15625" width="15.26953125" customWidth="1"/>
    <col min="15626" max="15626" width="5" customWidth="1"/>
    <col min="15873" max="15873" width="10.26953125" customWidth="1"/>
    <col min="15874" max="15874" width="19" customWidth="1"/>
    <col min="15875" max="15875" width="11.81640625" customWidth="1"/>
    <col min="15878" max="15878" width="5.81640625" customWidth="1"/>
    <col min="15880" max="15880" width="12.81640625" customWidth="1"/>
    <col min="15881" max="15881" width="15.26953125" customWidth="1"/>
    <col min="15882" max="15882" width="5" customWidth="1"/>
    <col min="16129" max="16129" width="10.26953125" customWidth="1"/>
    <col min="16130" max="16130" width="19" customWidth="1"/>
    <col min="16131" max="16131" width="11.81640625" customWidth="1"/>
    <col min="16134" max="16134" width="5.81640625" customWidth="1"/>
    <col min="16136" max="16136" width="12.81640625" customWidth="1"/>
    <col min="16137" max="16137" width="15.26953125" customWidth="1"/>
    <col min="16138" max="16138" width="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0</v>
      </c>
      <c r="B2" s="165">
        <v>23</v>
      </c>
      <c r="C2" s="6"/>
      <c r="D2" s="6"/>
      <c r="E2" s="6"/>
      <c r="F2" s="6"/>
      <c r="G2" s="130">
        <v>14</v>
      </c>
      <c r="H2" s="278" t="s">
        <v>1</v>
      </c>
      <c r="I2" s="278"/>
      <c r="J2" s="15" t="s">
        <v>238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10" t="str">
        <f>'[2]Item 120,130,150, pg 28A'!C4</f>
        <v>Murrey's Disposal Co., Inc. G-9</v>
      </c>
      <c r="D4" s="6"/>
      <c r="E4" s="6"/>
      <c r="F4" s="6"/>
      <c r="G4" s="6"/>
      <c r="H4" s="6"/>
      <c r="I4" s="6"/>
      <c r="J4" s="9"/>
    </row>
    <row r="5" spans="1:10" x14ac:dyDescent="0.25">
      <c r="A5" s="11" t="s">
        <v>3</v>
      </c>
      <c r="B5" s="12"/>
      <c r="C5" s="14" t="str">
        <f>'[2]Item 120,130,150, pg 28A'!C5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11" t="s">
        <v>263</v>
      </c>
      <c r="B7" s="6"/>
      <c r="C7" s="6"/>
      <c r="D7" s="6"/>
      <c r="E7" s="6"/>
      <c r="F7" s="6"/>
      <c r="G7" s="6"/>
      <c r="H7" s="6"/>
      <c r="I7" s="6"/>
      <c r="J7" s="9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5">
      <c r="A9" s="282" t="s">
        <v>133</v>
      </c>
      <c r="B9" s="283"/>
      <c r="C9" s="283"/>
      <c r="D9" s="283"/>
      <c r="E9" s="283"/>
      <c r="F9" s="283"/>
      <c r="G9" s="283"/>
      <c r="H9" s="283"/>
      <c r="I9" s="283"/>
      <c r="J9" s="284"/>
    </row>
    <row r="10" spans="1:10" x14ac:dyDescent="0.25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25" t="s">
        <v>134</v>
      </c>
      <c r="B11" s="6"/>
      <c r="C11" s="6"/>
      <c r="D11" s="6"/>
      <c r="E11" s="6"/>
      <c r="F11" s="6"/>
      <c r="G11" s="6"/>
      <c r="H11" s="6"/>
      <c r="I11" s="6"/>
      <c r="J11" s="9"/>
    </row>
    <row r="12" spans="1:10" x14ac:dyDescent="0.25">
      <c r="A12" s="25" t="s">
        <v>135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5">
      <c r="A13" s="25"/>
      <c r="B13" s="6" t="s">
        <v>136</v>
      </c>
      <c r="C13" s="95"/>
      <c r="D13" s="95"/>
      <c r="E13" s="95"/>
      <c r="F13" s="95"/>
      <c r="G13" s="95"/>
      <c r="H13" s="95"/>
      <c r="I13" s="6"/>
      <c r="J13" s="9"/>
    </row>
    <row r="14" spans="1:10" x14ac:dyDescent="0.25">
      <c r="A14" s="25"/>
      <c r="B14" s="96" t="s">
        <v>137</v>
      </c>
      <c r="C14" s="95"/>
      <c r="D14" s="95"/>
      <c r="E14" s="95"/>
      <c r="F14" s="95"/>
      <c r="G14" s="95"/>
      <c r="H14" s="95"/>
      <c r="I14" s="6"/>
      <c r="J14" s="9"/>
    </row>
    <row r="15" spans="1:10" x14ac:dyDescent="0.25">
      <c r="A15" s="25"/>
      <c r="B15" s="97" t="s">
        <v>138</v>
      </c>
      <c r="C15" s="98"/>
      <c r="D15" s="95"/>
      <c r="E15" s="99"/>
      <c r="F15" s="98"/>
      <c r="G15" s="95"/>
      <c r="H15" s="99"/>
      <c r="I15" s="158"/>
      <c r="J15" s="9"/>
    </row>
    <row r="16" spans="1:10" x14ac:dyDescent="0.25">
      <c r="A16" s="25"/>
      <c r="B16" s="97" t="s">
        <v>139</v>
      </c>
      <c r="C16" s="98"/>
      <c r="D16" s="95"/>
      <c r="E16" s="99"/>
      <c r="F16" s="98"/>
      <c r="G16" s="95"/>
      <c r="H16" s="99"/>
      <c r="I16" s="158"/>
      <c r="J16" s="9"/>
    </row>
    <row r="17" spans="1:10" x14ac:dyDescent="0.25">
      <c r="A17" s="25"/>
      <c r="B17" s="96"/>
      <c r="C17" s="95"/>
      <c r="D17" s="95"/>
      <c r="E17" s="95"/>
      <c r="F17" s="95"/>
      <c r="G17" s="95"/>
      <c r="H17" s="95"/>
      <c r="I17" s="6"/>
      <c r="J17" s="9"/>
    </row>
    <row r="18" spans="1:10" x14ac:dyDescent="0.25">
      <c r="A18" s="25" t="s">
        <v>140</v>
      </c>
      <c r="B18" s="74"/>
      <c r="C18" s="6"/>
      <c r="D18" s="6"/>
      <c r="E18" s="6"/>
      <c r="F18" s="6"/>
      <c r="G18" s="6"/>
      <c r="H18" s="6"/>
      <c r="I18" s="6"/>
      <c r="J18" s="9"/>
    </row>
    <row r="19" spans="1:10" x14ac:dyDescent="0.25">
      <c r="A19" s="25"/>
      <c r="B19" s="74"/>
      <c r="C19" s="6"/>
      <c r="D19" s="6"/>
      <c r="E19" s="6"/>
      <c r="F19" s="6"/>
      <c r="G19" s="6"/>
      <c r="H19" s="6"/>
      <c r="I19" s="6"/>
      <c r="J19" s="9"/>
    </row>
    <row r="20" spans="1:10" x14ac:dyDescent="0.25">
      <c r="A20" s="312" t="s">
        <v>141</v>
      </c>
      <c r="B20" s="313"/>
      <c r="C20" s="312" t="s">
        <v>142</v>
      </c>
      <c r="D20" s="314"/>
      <c r="E20" s="160"/>
      <c r="F20" s="160"/>
      <c r="G20" s="312" t="s">
        <v>141</v>
      </c>
      <c r="H20" s="313"/>
      <c r="I20" s="312" t="s">
        <v>142</v>
      </c>
      <c r="J20" s="314"/>
    </row>
    <row r="21" spans="1:10" x14ac:dyDescent="0.25">
      <c r="A21" s="315" t="s">
        <v>143</v>
      </c>
      <c r="B21" s="316"/>
      <c r="C21" s="315" t="s">
        <v>144</v>
      </c>
      <c r="D21" s="316"/>
      <c r="E21" s="6"/>
      <c r="F21" s="6"/>
      <c r="G21" s="315" t="s">
        <v>143</v>
      </c>
      <c r="H21" s="316"/>
      <c r="I21" s="315" t="s">
        <v>144</v>
      </c>
      <c r="J21" s="316"/>
    </row>
    <row r="22" spans="1:10" x14ac:dyDescent="0.25">
      <c r="A22" s="317" t="s">
        <v>145</v>
      </c>
      <c r="B22" s="318"/>
      <c r="C22" s="319" t="s">
        <v>146</v>
      </c>
      <c r="D22" s="318"/>
      <c r="E22" s="6"/>
      <c r="F22" s="6"/>
      <c r="G22" s="317" t="s">
        <v>145</v>
      </c>
      <c r="H22" s="318"/>
      <c r="I22" s="319" t="s">
        <v>146</v>
      </c>
      <c r="J22" s="318"/>
    </row>
    <row r="23" spans="1:10" x14ac:dyDescent="0.25">
      <c r="A23" s="60" t="s">
        <v>147</v>
      </c>
      <c r="B23" s="58"/>
      <c r="C23" s="202">
        <v>40000</v>
      </c>
      <c r="D23" s="58"/>
      <c r="E23" s="6"/>
      <c r="F23" s="6"/>
      <c r="G23" s="60"/>
      <c r="H23" s="58"/>
      <c r="I23" s="60"/>
      <c r="J23" s="58"/>
    </row>
    <row r="24" spans="1:10" x14ac:dyDescent="0.25">
      <c r="A24" s="60" t="s">
        <v>148</v>
      </c>
      <c r="B24" s="58"/>
      <c r="C24" s="202">
        <v>40000</v>
      </c>
      <c r="D24" s="58"/>
      <c r="E24" s="6"/>
      <c r="F24" s="6"/>
      <c r="G24" s="60"/>
      <c r="H24" s="58"/>
      <c r="I24" s="60"/>
      <c r="J24" s="58"/>
    </row>
    <row r="25" spans="1:10" x14ac:dyDescent="0.25">
      <c r="A25" s="60"/>
      <c r="B25" s="58"/>
      <c r="C25" s="60"/>
      <c r="D25" s="58"/>
      <c r="E25" s="6"/>
      <c r="F25" s="6"/>
      <c r="G25" s="60"/>
      <c r="H25" s="58"/>
      <c r="I25" s="60"/>
      <c r="J25" s="58"/>
    </row>
    <row r="26" spans="1:10" x14ac:dyDescent="0.25">
      <c r="A26" s="60"/>
      <c r="B26" s="58"/>
      <c r="C26" s="60"/>
      <c r="D26" s="58"/>
      <c r="E26" s="6"/>
      <c r="F26" s="6"/>
      <c r="G26" s="60"/>
      <c r="H26" s="58"/>
      <c r="I26" s="60"/>
      <c r="J26" s="58"/>
    </row>
    <row r="27" spans="1:10" x14ac:dyDescent="0.25">
      <c r="A27" s="60"/>
      <c r="B27" s="58"/>
      <c r="C27" s="60"/>
      <c r="D27" s="58"/>
      <c r="E27" s="6"/>
      <c r="F27" s="6"/>
      <c r="G27" s="60"/>
      <c r="H27" s="58"/>
      <c r="I27" s="60"/>
      <c r="J27" s="58"/>
    </row>
    <row r="28" spans="1:10" x14ac:dyDescent="0.25">
      <c r="A28" s="60"/>
      <c r="B28" s="58"/>
      <c r="C28" s="60"/>
      <c r="D28" s="58"/>
      <c r="E28" s="6"/>
      <c r="F28" s="6"/>
      <c r="G28" s="60"/>
      <c r="H28" s="58"/>
      <c r="I28" s="60"/>
      <c r="J28" s="58"/>
    </row>
    <row r="29" spans="1:10" x14ac:dyDescent="0.25">
      <c r="A29" s="270" t="s">
        <v>305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5">
      <c r="A30" s="4" t="s">
        <v>149</v>
      </c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5">
      <c r="A31" s="4"/>
      <c r="B31" s="6"/>
      <c r="C31" s="6"/>
      <c r="D31" s="6"/>
      <c r="E31" s="6"/>
      <c r="F31" s="6"/>
      <c r="G31" s="6"/>
      <c r="H31" s="6"/>
      <c r="I31" s="6"/>
      <c r="J31" s="9"/>
    </row>
    <row r="32" spans="1:10" ht="13" x14ac:dyDescent="0.3">
      <c r="A32" s="78" t="s">
        <v>272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5">
      <c r="A33" s="4" t="s">
        <v>151</v>
      </c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5">
      <c r="A34" s="26" t="s">
        <v>152</v>
      </c>
      <c r="B34" s="160"/>
      <c r="C34" s="160"/>
      <c r="D34" s="160"/>
      <c r="E34" s="160"/>
      <c r="F34" s="160"/>
      <c r="G34" s="160"/>
      <c r="H34" s="160"/>
      <c r="I34" s="160"/>
      <c r="J34" s="161"/>
    </row>
    <row r="35" spans="1:10" x14ac:dyDescent="0.25">
      <c r="A35" s="4"/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5">
      <c r="A36" s="312" t="s">
        <v>141</v>
      </c>
      <c r="B36" s="313"/>
      <c r="C36" s="312" t="s">
        <v>62</v>
      </c>
      <c r="D36" s="314"/>
      <c r="E36" s="160"/>
      <c r="F36" s="160"/>
      <c r="G36" s="312" t="s">
        <v>141</v>
      </c>
      <c r="H36" s="313"/>
      <c r="I36" s="312" t="s">
        <v>62</v>
      </c>
      <c r="J36" s="314"/>
    </row>
    <row r="37" spans="1:10" x14ac:dyDescent="0.25">
      <c r="A37" s="315" t="s">
        <v>143</v>
      </c>
      <c r="B37" s="316"/>
      <c r="C37" s="315" t="s">
        <v>62</v>
      </c>
      <c r="D37" s="316"/>
      <c r="E37" s="6"/>
      <c r="F37" s="6"/>
      <c r="G37" s="315" t="s">
        <v>143</v>
      </c>
      <c r="H37" s="316"/>
      <c r="I37" s="315" t="s">
        <v>62</v>
      </c>
      <c r="J37" s="316"/>
    </row>
    <row r="38" spans="1:10" x14ac:dyDescent="0.25">
      <c r="A38" s="317" t="s">
        <v>145</v>
      </c>
      <c r="B38" s="318"/>
      <c r="C38" s="317" t="s">
        <v>153</v>
      </c>
      <c r="D38" s="320"/>
      <c r="E38" s="6"/>
      <c r="F38" s="6"/>
      <c r="G38" s="317" t="s">
        <v>145</v>
      </c>
      <c r="H38" s="318"/>
      <c r="I38" s="317" t="s">
        <v>153</v>
      </c>
      <c r="J38" s="318"/>
    </row>
    <row r="39" spans="1:10" x14ac:dyDescent="0.25">
      <c r="A39" s="60" t="s">
        <v>154</v>
      </c>
      <c r="B39" s="58"/>
      <c r="C39" s="251" t="s">
        <v>306</v>
      </c>
      <c r="D39" s="58" t="s">
        <v>273</v>
      </c>
      <c r="E39" s="6"/>
      <c r="F39" s="6"/>
      <c r="G39" s="60"/>
      <c r="H39" s="58"/>
      <c r="I39" s="60"/>
      <c r="J39" s="58"/>
    </row>
    <row r="40" spans="1:10" x14ac:dyDescent="0.25">
      <c r="A40" s="60"/>
      <c r="B40" s="58"/>
      <c r="C40" s="60"/>
      <c r="D40" s="58"/>
      <c r="E40" s="6"/>
      <c r="F40" s="6"/>
      <c r="G40" s="60"/>
      <c r="H40" s="58"/>
      <c r="I40" s="60"/>
      <c r="J40" s="58"/>
    </row>
    <row r="41" spans="1:10" x14ac:dyDescent="0.25">
      <c r="A41" s="60"/>
      <c r="B41" s="58"/>
      <c r="C41" s="60"/>
      <c r="D41" s="58"/>
      <c r="E41" s="6"/>
      <c r="F41" s="6"/>
      <c r="G41" s="60"/>
      <c r="H41" s="58"/>
      <c r="I41" s="60"/>
      <c r="J41" s="58"/>
    </row>
    <row r="42" spans="1:10" x14ac:dyDescent="0.25">
      <c r="A42" s="60"/>
      <c r="B42" s="58"/>
      <c r="C42" s="60"/>
      <c r="D42" s="58"/>
      <c r="E42" s="6"/>
      <c r="F42" s="6"/>
      <c r="G42" s="60"/>
      <c r="H42" s="58"/>
      <c r="I42" s="60"/>
      <c r="J42" s="58"/>
    </row>
    <row r="43" spans="1:10" x14ac:dyDescent="0.25">
      <c r="A43" s="60"/>
      <c r="B43" s="58"/>
      <c r="C43" s="60"/>
      <c r="D43" s="58"/>
      <c r="E43" s="6"/>
      <c r="F43" s="6"/>
      <c r="G43" s="60"/>
      <c r="H43" s="58"/>
      <c r="I43" s="60"/>
      <c r="J43" s="58"/>
    </row>
    <row r="44" spans="1:10" x14ac:dyDescent="0.25">
      <c r="A44" s="60"/>
      <c r="B44" s="58"/>
      <c r="C44" s="60"/>
      <c r="D44" s="58"/>
      <c r="E44" s="6"/>
      <c r="F44" s="6"/>
      <c r="G44" s="60"/>
      <c r="H44" s="58"/>
      <c r="I44" s="60"/>
      <c r="J44" s="58"/>
    </row>
    <row r="45" spans="1:10" x14ac:dyDescent="0.25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5">
      <c r="A46" s="4"/>
      <c r="B46" s="6"/>
      <c r="C46" s="6"/>
      <c r="D46" s="160"/>
      <c r="E46" s="160"/>
      <c r="F46" s="160"/>
      <c r="G46" s="160"/>
      <c r="H46" s="6"/>
      <c r="I46" s="6"/>
      <c r="J46" s="9"/>
    </row>
    <row r="47" spans="1:10" x14ac:dyDescent="0.25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5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5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5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5"/>
    </row>
    <row r="53" spans="1:10" x14ac:dyDescent="0.25">
      <c r="A53" s="4" t="s">
        <v>27</v>
      </c>
      <c r="B53" s="6" t="str">
        <f>'[2]Item 100, pg 22A'!B52</f>
        <v>Irmgard R Wilcox</v>
      </c>
      <c r="C53" s="6"/>
      <c r="D53" s="6"/>
      <c r="E53" s="6"/>
      <c r="F53" s="6"/>
      <c r="G53" s="6"/>
      <c r="H53" s="6"/>
      <c r="I53" s="6"/>
      <c r="J53" s="9"/>
    </row>
    <row r="54" spans="1:10" x14ac:dyDescent="0.25">
      <c r="A54" s="4"/>
      <c r="B54" s="6"/>
      <c r="C54" s="6"/>
      <c r="D54" s="6"/>
      <c r="E54" s="6"/>
      <c r="F54" s="6"/>
      <c r="G54" s="6"/>
      <c r="H54" s="6"/>
      <c r="I54" s="6"/>
      <c r="J54" s="9"/>
    </row>
    <row r="55" spans="1:10" x14ac:dyDescent="0.25">
      <c r="A55" s="11" t="s">
        <v>28</v>
      </c>
      <c r="B55" s="201">
        <f>'Item 207, pg 32'!B55</f>
        <v>42313</v>
      </c>
      <c r="C55" s="12"/>
      <c r="D55" s="12"/>
      <c r="E55" s="12"/>
      <c r="F55" s="12"/>
      <c r="G55" s="12"/>
      <c r="H55" s="12" t="s">
        <v>274</v>
      </c>
      <c r="I55" s="201">
        <f>'Item 207, pg 32'!J55</f>
        <v>42370</v>
      </c>
      <c r="J55" s="203"/>
    </row>
    <row r="56" spans="1:10" ht="13" x14ac:dyDescent="0.3">
      <c r="A56" s="285" t="s">
        <v>30</v>
      </c>
      <c r="B56" s="286"/>
      <c r="C56" s="286"/>
      <c r="D56" s="286"/>
      <c r="E56" s="286"/>
      <c r="F56" s="286"/>
      <c r="G56" s="286"/>
      <c r="H56" s="286"/>
      <c r="I56" s="286"/>
      <c r="J56" s="287"/>
    </row>
    <row r="57" spans="1:10" x14ac:dyDescent="0.25">
      <c r="A57" s="4"/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5">
      <c r="A58" s="4" t="s">
        <v>31</v>
      </c>
      <c r="B58" s="6"/>
      <c r="C58" s="6"/>
      <c r="D58" s="6"/>
      <c r="E58" s="6"/>
      <c r="F58" s="6"/>
      <c r="G58" s="6"/>
      <c r="H58" s="6"/>
      <c r="I58" s="6"/>
      <c r="J58" s="9"/>
    </row>
    <row r="59" spans="1:10" x14ac:dyDescent="0.25">
      <c r="A59" s="11"/>
      <c r="B59" s="12"/>
      <c r="C59" s="12"/>
      <c r="D59" s="12"/>
      <c r="E59" s="12"/>
      <c r="F59" s="12"/>
      <c r="G59" s="12"/>
      <c r="H59" s="12"/>
      <c r="I59" s="12"/>
      <c r="J59" s="15"/>
    </row>
  </sheetData>
  <mergeCells count="27">
    <mergeCell ref="A38:B38"/>
    <mergeCell ref="C38:D38"/>
    <mergeCell ref="G38:H38"/>
    <mergeCell ref="I38:J38"/>
    <mergeCell ref="A56:J56"/>
    <mergeCell ref="A36:B36"/>
    <mergeCell ref="C36:D36"/>
    <mergeCell ref="G36:H36"/>
    <mergeCell ref="I36:J36"/>
    <mergeCell ref="A37:B37"/>
    <mergeCell ref="C37:D37"/>
    <mergeCell ref="G37:H37"/>
    <mergeCell ref="I37:J37"/>
    <mergeCell ref="A21:B21"/>
    <mergeCell ref="C21:D21"/>
    <mergeCell ref="G21:H21"/>
    <mergeCell ref="I21:J21"/>
    <mergeCell ref="A22:B22"/>
    <mergeCell ref="C22:D22"/>
    <mergeCell ref="G22:H22"/>
    <mergeCell ref="I22:J22"/>
    <mergeCell ref="H2:I2"/>
    <mergeCell ref="A9:J9"/>
    <mergeCell ref="A20:B20"/>
    <mergeCell ref="C20:D20"/>
    <mergeCell ref="G20:H20"/>
    <mergeCell ref="I20:J20"/>
  </mergeCells>
  <pageMargins left="0.75" right="0.75" top="1" bottom="1" header="0.5" footer="0.5"/>
  <pageSetup scale="8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activeCell="L22" sqref="L22"/>
    </sheetView>
  </sheetViews>
  <sheetFormatPr defaultRowHeight="12.5" x14ac:dyDescent="0.25"/>
  <cols>
    <col min="1" max="1" width="10.26953125" customWidth="1"/>
    <col min="2" max="2" width="17.54296875" customWidth="1"/>
    <col min="5" max="5" width="14.26953125" customWidth="1"/>
    <col min="7" max="7" width="17.54296875" customWidth="1"/>
    <col min="8" max="8" width="9.453125" customWidth="1"/>
    <col min="9" max="9" width="15" customWidth="1"/>
    <col min="10" max="10" width="3.816406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0</v>
      </c>
      <c r="B2" s="7">
        <v>23</v>
      </c>
      <c r="C2" s="6"/>
      <c r="D2" s="6"/>
      <c r="E2" s="6"/>
      <c r="F2" s="6"/>
      <c r="G2" s="80">
        <v>14</v>
      </c>
      <c r="H2" s="278" t="s">
        <v>1</v>
      </c>
      <c r="I2" s="278"/>
      <c r="J2" s="8">
        <v>34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10" t="str">
        <f>'Item 207, pg 32'!C4</f>
        <v>Murrey's Disposal Co., Inc. G-9</v>
      </c>
      <c r="D4" s="6"/>
      <c r="E4" s="6"/>
      <c r="F4" s="6"/>
      <c r="G4" s="6"/>
      <c r="H4" s="6"/>
      <c r="I4" s="6"/>
      <c r="J4" s="9"/>
    </row>
    <row r="5" spans="1:10" x14ac:dyDescent="0.25">
      <c r="A5" s="11" t="s">
        <v>3</v>
      </c>
      <c r="B5" s="12"/>
      <c r="C5" s="12" t="str">
        <f>'Item 207, pg 32'!C5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282" t="s">
        <v>202</v>
      </c>
      <c r="B7" s="283"/>
      <c r="C7" s="283"/>
      <c r="D7" s="283"/>
      <c r="E7" s="283"/>
      <c r="F7" s="283"/>
      <c r="G7" s="283"/>
      <c r="H7" s="283"/>
      <c r="I7" s="283"/>
      <c r="J7" s="284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5">
      <c r="A9" s="4" t="s">
        <v>203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5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298" t="s">
        <v>204</v>
      </c>
      <c r="B11" s="299"/>
      <c r="C11" s="299"/>
      <c r="D11" s="299"/>
      <c r="E11" s="300"/>
      <c r="F11" s="298" t="s">
        <v>205</v>
      </c>
      <c r="G11" s="300"/>
      <c r="H11" s="298" t="s">
        <v>206</v>
      </c>
      <c r="I11" s="299"/>
      <c r="J11" s="300"/>
    </row>
    <row r="12" spans="1:10" x14ac:dyDescent="0.25">
      <c r="A12" s="60"/>
      <c r="B12" s="56"/>
      <c r="C12" s="56"/>
      <c r="D12" s="56"/>
      <c r="E12" s="58"/>
      <c r="F12" s="60"/>
      <c r="G12" s="58"/>
      <c r="H12" s="60"/>
      <c r="I12" s="56"/>
      <c r="J12" s="58"/>
    </row>
    <row r="13" spans="1:10" x14ac:dyDescent="0.25">
      <c r="A13" s="60"/>
      <c r="B13" s="56" t="s">
        <v>207</v>
      </c>
      <c r="C13" s="56"/>
      <c r="D13" s="56"/>
      <c r="E13" s="58"/>
      <c r="F13" s="60" t="s">
        <v>208</v>
      </c>
      <c r="G13" s="58"/>
      <c r="H13" s="140">
        <v>155.82</v>
      </c>
      <c r="I13" s="56" t="s">
        <v>209</v>
      </c>
      <c r="J13" s="58"/>
    </row>
    <row r="14" spans="1:10" x14ac:dyDescent="0.25">
      <c r="A14" s="60"/>
      <c r="B14" s="56" t="s">
        <v>210</v>
      </c>
      <c r="C14" s="56"/>
      <c r="D14" s="56"/>
      <c r="E14" s="58"/>
      <c r="F14" s="60" t="s">
        <v>208</v>
      </c>
      <c r="G14" s="58"/>
      <c r="H14" s="140">
        <v>447.24</v>
      </c>
      <c r="I14" s="273" t="s">
        <v>307</v>
      </c>
      <c r="J14" s="58"/>
    </row>
    <row r="15" spans="1:10" x14ac:dyDescent="0.25">
      <c r="A15" s="60"/>
      <c r="B15" s="56" t="s">
        <v>211</v>
      </c>
      <c r="C15" s="56"/>
      <c r="D15" s="56"/>
      <c r="E15" s="58"/>
      <c r="F15" s="60"/>
      <c r="G15" s="58"/>
      <c r="H15" s="140"/>
      <c r="I15" s="56"/>
      <c r="J15" s="58"/>
    </row>
    <row r="16" spans="1:10" x14ac:dyDescent="0.25">
      <c r="A16" s="60"/>
      <c r="B16" s="56" t="s">
        <v>251</v>
      </c>
      <c r="C16" s="56"/>
      <c r="D16" s="56"/>
      <c r="E16" s="58"/>
      <c r="F16" s="60"/>
      <c r="G16" s="58"/>
      <c r="H16" s="140"/>
      <c r="I16" s="56"/>
      <c r="J16" s="58"/>
    </row>
    <row r="17" spans="1:11" x14ac:dyDescent="0.25">
      <c r="A17" s="60"/>
      <c r="B17" s="56" t="s">
        <v>212</v>
      </c>
      <c r="C17" s="56"/>
      <c r="D17" s="56"/>
      <c r="E17" s="58"/>
      <c r="F17" s="60" t="s">
        <v>208</v>
      </c>
      <c r="G17" s="58"/>
      <c r="H17" s="140">
        <v>170.11</v>
      </c>
      <c r="I17" s="56" t="s">
        <v>307</v>
      </c>
      <c r="J17" s="58"/>
    </row>
    <row r="18" spans="1:11" x14ac:dyDescent="0.25">
      <c r="A18" s="60"/>
      <c r="B18" s="56" t="s">
        <v>213</v>
      </c>
      <c r="C18" s="56"/>
      <c r="D18" s="56"/>
      <c r="E18" s="58"/>
      <c r="F18" s="60" t="s">
        <v>208</v>
      </c>
      <c r="G18" s="58"/>
      <c r="H18" s="140">
        <v>72.290000000000006</v>
      </c>
      <c r="I18" s="56" t="s">
        <v>307</v>
      </c>
      <c r="J18" s="58"/>
    </row>
    <row r="19" spans="1:11" x14ac:dyDescent="0.25">
      <c r="A19" s="60"/>
      <c r="B19" s="56" t="s">
        <v>214</v>
      </c>
      <c r="C19" s="56"/>
      <c r="D19" s="56"/>
      <c r="E19" s="58"/>
      <c r="F19" s="60"/>
      <c r="G19" s="58"/>
      <c r="H19" s="140">
        <v>23.8</v>
      </c>
      <c r="I19" s="56" t="s">
        <v>308</v>
      </c>
      <c r="J19" s="58"/>
    </row>
    <row r="20" spans="1:11" x14ac:dyDescent="0.25">
      <c r="A20" s="60"/>
      <c r="B20" s="56"/>
      <c r="C20" s="56"/>
      <c r="D20" s="56"/>
      <c r="E20" s="58"/>
      <c r="F20" s="60"/>
      <c r="G20" s="58"/>
      <c r="H20" s="124"/>
      <c r="I20" s="56"/>
      <c r="J20" s="58"/>
    </row>
    <row r="21" spans="1:11" x14ac:dyDescent="0.25">
      <c r="A21" s="60"/>
      <c r="B21" s="56" t="s">
        <v>215</v>
      </c>
      <c r="C21" s="56"/>
      <c r="D21" s="56"/>
      <c r="E21" s="58"/>
      <c r="F21" s="60" t="s">
        <v>208</v>
      </c>
      <c r="G21" s="58"/>
      <c r="H21" s="124">
        <v>146.04</v>
      </c>
      <c r="I21" s="56" t="s">
        <v>209</v>
      </c>
      <c r="J21" s="58"/>
    </row>
    <row r="22" spans="1:11" x14ac:dyDescent="0.25">
      <c r="A22" s="60"/>
      <c r="B22" s="56" t="s">
        <v>251</v>
      </c>
      <c r="C22" s="56"/>
      <c r="D22" s="56"/>
      <c r="E22" s="58"/>
      <c r="F22" s="60"/>
      <c r="G22" s="58"/>
      <c r="H22" s="124"/>
      <c r="I22" s="56"/>
      <c r="J22" s="58"/>
    </row>
    <row r="23" spans="1:11" x14ac:dyDescent="0.25">
      <c r="A23" s="60"/>
      <c r="B23" s="56" t="s">
        <v>255</v>
      </c>
      <c r="C23" s="56"/>
      <c r="D23" s="56"/>
      <c r="E23" s="58"/>
      <c r="F23" s="60"/>
      <c r="G23" s="58"/>
      <c r="H23" s="124">
        <v>146.04</v>
      </c>
      <c r="I23" s="56" t="s">
        <v>209</v>
      </c>
      <c r="J23" s="58"/>
    </row>
    <row r="24" spans="1:11" x14ac:dyDescent="0.25">
      <c r="A24" s="60"/>
      <c r="B24" s="56" t="s">
        <v>256</v>
      </c>
      <c r="C24" s="56"/>
      <c r="D24" s="56"/>
      <c r="E24" s="58"/>
      <c r="F24" s="60"/>
      <c r="G24" s="58"/>
      <c r="H24" s="141">
        <v>20</v>
      </c>
      <c r="I24" s="56" t="s">
        <v>291</v>
      </c>
      <c r="J24" s="58"/>
      <c r="K24" s="271"/>
    </row>
    <row r="25" spans="1:11" x14ac:dyDescent="0.25">
      <c r="A25" s="60"/>
      <c r="B25" s="56"/>
      <c r="C25" s="56"/>
      <c r="D25" s="56"/>
      <c r="E25" s="58"/>
      <c r="F25" s="60"/>
      <c r="G25" s="58"/>
      <c r="H25" s="60"/>
      <c r="I25" s="56"/>
      <c r="J25" s="58"/>
    </row>
    <row r="26" spans="1:11" x14ac:dyDescent="0.25">
      <c r="A26" s="60"/>
      <c r="B26" s="56"/>
      <c r="C26" s="56"/>
      <c r="D26" s="56"/>
      <c r="E26" s="58"/>
      <c r="F26" s="60"/>
      <c r="G26" s="58"/>
      <c r="H26" s="60"/>
      <c r="I26" s="56"/>
      <c r="J26" s="58"/>
    </row>
    <row r="27" spans="1:11" x14ac:dyDescent="0.25">
      <c r="A27" s="60"/>
      <c r="B27" s="56"/>
      <c r="C27" s="56"/>
      <c r="D27" s="56"/>
      <c r="E27" s="58"/>
      <c r="F27" s="60"/>
      <c r="G27" s="58"/>
      <c r="H27" s="60"/>
      <c r="I27" s="56"/>
      <c r="J27" s="58"/>
    </row>
    <row r="28" spans="1:11" x14ac:dyDescent="0.25">
      <c r="A28" s="60"/>
      <c r="B28" s="56"/>
      <c r="C28" s="56"/>
      <c r="D28" s="56"/>
      <c r="E28" s="58"/>
      <c r="F28" s="60"/>
      <c r="G28" s="58"/>
      <c r="H28" s="60"/>
      <c r="I28" s="56"/>
      <c r="J28" s="58"/>
    </row>
    <row r="29" spans="1:11" x14ac:dyDescent="0.25">
      <c r="A29" s="60"/>
      <c r="B29" s="56"/>
      <c r="C29" s="56"/>
      <c r="D29" s="56"/>
      <c r="E29" s="58"/>
      <c r="F29" s="60"/>
      <c r="G29" s="58"/>
      <c r="H29" s="60"/>
      <c r="I29" s="56"/>
      <c r="J29" s="58"/>
    </row>
    <row r="30" spans="1:11" x14ac:dyDescent="0.25">
      <c r="A30" s="60"/>
      <c r="B30" s="56"/>
      <c r="C30" s="56"/>
      <c r="D30" s="56"/>
      <c r="E30" s="58"/>
      <c r="F30" s="60"/>
      <c r="G30" s="58"/>
      <c r="H30" s="60"/>
      <c r="I30" s="56"/>
      <c r="J30" s="58"/>
    </row>
    <row r="31" spans="1:11" x14ac:dyDescent="0.25">
      <c r="A31" s="60"/>
      <c r="B31" s="56"/>
      <c r="C31" s="56"/>
      <c r="D31" s="56"/>
      <c r="E31" s="58"/>
      <c r="F31" s="60"/>
      <c r="G31" s="58"/>
      <c r="H31" s="60"/>
      <c r="I31" s="56"/>
      <c r="J31" s="58"/>
    </row>
    <row r="32" spans="1:11" x14ac:dyDescent="0.25">
      <c r="A32" s="60"/>
      <c r="B32" s="56"/>
      <c r="C32" s="56"/>
      <c r="D32" s="56"/>
      <c r="E32" s="58"/>
      <c r="F32" s="60"/>
      <c r="G32" s="58"/>
      <c r="H32" s="60"/>
      <c r="I32" s="56"/>
      <c r="J32" s="58"/>
    </row>
    <row r="33" spans="1:10" x14ac:dyDescent="0.25">
      <c r="A33" s="60"/>
      <c r="B33" s="56"/>
      <c r="C33" s="56"/>
      <c r="D33" s="56"/>
      <c r="E33" s="58"/>
      <c r="F33" s="60"/>
      <c r="G33" s="58"/>
      <c r="H33" s="60"/>
      <c r="I33" s="56"/>
      <c r="J33" s="58"/>
    </row>
    <row r="34" spans="1:10" x14ac:dyDescent="0.25">
      <c r="A34" s="60"/>
      <c r="B34" s="56"/>
      <c r="C34" s="56"/>
      <c r="D34" s="56"/>
      <c r="E34" s="58"/>
      <c r="F34" s="60"/>
      <c r="G34" s="58"/>
      <c r="H34" s="60"/>
      <c r="I34" s="56"/>
      <c r="J34" s="58"/>
    </row>
    <row r="35" spans="1:10" x14ac:dyDescent="0.25">
      <c r="A35" s="60"/>
      <c r="B35" s="56"/>
      <c r="C35" s="56"/>
      <c r="D35" s="56"/>
      <c r="E35" s="58"/>
      <c r="F35" s="60"/>
      <c r="G35" s="58"/>
      <c r="H35" s="60"/>
      <c r="I35" s="56"/>
      <c r="J35" s="58"/>
    </row>
    <row r="36" spans="1:10" x14ac:dyDescent="0.25">
      <c r="A36" s="60"/>
      <c r="B36" s="56"/>
      <c r="C36" s="56"/>
      <c r="D36" s="56"/>
      <c r="E36" s="58"/>
      <c r="F36" s="60"/>
      <c r="G36" s="58"/>
      <c r="H36" s="60"/>
      <c r="I36" s="56"/>
      <c r="J36" s="58"/>
    </row>
    <row r="37" spans="1:10" x14ac:dyDescent="0.25">
      <c r="A37" s="60"/>
      <c r="B37" s="56"/>
      <c r="C37" s="56"/>
      <c r="D37" s="56"/>
      <c r="E37" s="58"/>
      <c r="F37" s="60"/>
      <c r="G37" s="58"/>
      <c r="H37" s="60"/>
      <c r="I37" s="56"/>
      <c r="J37" s="58"/>
    </row>
    <row r="38" spans="1:10" x14ac:dyDescent="0.25">
      <c r="A38" s="60"/>
      <c r="B38" s="56"/>
      <c r="C38" s="56"/>
      <c r="D38" s="56"/>
      <c r="E38" s="58"/>
      <c r="F38" s="60"/>
      <c r="G38" s="58"/>
      <c r="H38" s="60"/>
      <c r="I38" s="56"/>
      <c r="J38" s="58"/>
    </row>
    <row r="39" spans="1:10" x14ac:dyDescent="0.25">
      <c r="A39" s="60"/>
      <c r="B39" s="56"/>
      <c r="C39" s="56"/>
      <c r="D39" s="56"/>
      <c r="E39" s="58"/>
      <c r="F39" s="60"/>
      <c r="G39" s="58"/>
      <c r="H39" s="60"/>
      <c r="I39" s="56"/>
      <c r="J39" s="58"/>
    </row>
    <row r="40" spans="1:10" x14ac:dyDescent="0.25">
      <c r="A40" s="60"/>
      <c r="B40" s="56"/>
      <c r="C40" s="56"/>
      <c r="D40" s="56"/>
      <c r="E40" s="58"/>
      <c r="F40" s="60"/>
      <c r="G40" s="58"/>
      <c r="H40" s="60"/>
      <c r="I40" s="56"/>
      <c r="J40" s="58"/>
    </row>
    <row r="41" spans="1:10" x14ac:dyDescent="0.25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5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5">
      <c r="A43" s="4" t="s">
        <v>216</v>
      </c>
      <c r="B43" s="6"/>
      <c r="C43" s="6"/>
      <c r="D43" s="27"/>
      <c r="E43" s="27"/>
      <c r="F43" s="27"/>
      <c r="G43" s="27"/>
      <c r="H43" s="6"/>
      <c r="I43" s="6"/>
      <c r="J43" s="9"/>
    </row>
    <row r="44" spans="1:10" x14ac:dyDescent="0.25">
      <c r="A44" s="25" t="s">
        <v>217</v>
      </c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5">
      <c r="A45" s="16" t="s">
        <v>218</v>
      </c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5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5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5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5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5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5">
      <c r="A52" s="1" t="s">
        <v>27</v>
      </c>
      <c r="B52" s="2" t="s">
        <v>246</v>
      </c>
      <c r="C52" s="2"/>
      <c r="D52" s="2"/>
      <c r="E52" s="2"/>
      <c r="F52" s="2"/>
      <c r="G52" s="2"/>
      <c r="H52" s="2"/>
      <c r="I52" s="2"/>
      <c r="J52" s="3"/>
    </row>
    <row r="53" spans="1:10" x14ac:dyDescent="0.25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5">
      <c r="A54" s="11" t="s">
        <v>28</v>
      </c>
      <c r="B54" s="32">
        <f>'Item 207, pg 32'!B55</f>
        <v>42313</v>
      </c>
      <c r="C54" s="12"/>
      <c r="D54" s="12"/>
      <c r="E54" s="12"/>
      <c r="F54" s="12"/>
      <c r="G54" s="12"/>
      <c r="H54" s="130" t="s">
        <v>219</v>
      </c>
      <c r="I54" s="125">
        <f>'Item 207, pg 32'!J55</f>
        <v>42370</v>
      </c>
      <c r="J54" s="72"/>
    </row>
    <row r="55" spans="1:10" ht="13" x14ac:dyDescent="0.3">
      <c r="A55" s="4"/>
      <c r="B55" s="126"/>
      <c r="C55" s="6"/>
      <c r="D55" s="6"/>
      <c r="E55" s="127" t="s">
        <v>220</v>
      </c>
      <c r="F55" s="6"/>
      <c r="G55" s="6"/>
      <c r="H55" s="6"/>
      <c r="I55" s="6"/>
      <c r="J55" s="128"/>
    </row>
    <row r="56" spans="1:10" ht="13" x14ac:dyDescent="0.3">
      <c r="A56" s="4"/>
      <c r="B56" s="129"/>
      <c r="C56" s="6"/>
      <c r="D56" s="6"/>
      <c r="E56" s="6"/>
      <c r="F56" s="6"/>
      <c r="G56" s="6"/>
      <c r="H56" s="6"/>
      <c r="I56" s="6"/>
      <c r="J56" s="9"/>
    </row>
    <row r="57" spans="1:10" x14ac:dyDescent="0.25">
      <c r="A57" s="4" t="s">
        <v>31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5">
      <c r="A58" s="11"/>
      <c r="B58" s="12"/>
      <c r="C58" s="12"/>
      <c r="D58" s="12"/>
      <c r="E58" s="12"/>
      <c r="F58" s="12"/>
      <c r="G58" s="12"/>
      <c r="H58" s="12"/>
      <c r="I58" s="12"/>
      <c r="J58" s="15"/>
    </row>
  </sheetData>
  <mergeCells count="5">
    <mergeCell ref="H2:I2"/>
    <mergeCell ref="A7:J7"/>
    <mergeCell ref="A11:E11"/>
    <mergeCell ref="F11:G11"/>
    <mergeCell ref="H11:J11"/>
  </mergeCells>
  <pageMargins left="0.75" right="0.75" top="1" bottom="1" header="0.5" footer="0.5"/>
  <pageSetup scale="7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workbookViewId="0">
      <selection activeCell="L22" sqref="L22"/>
    </sheetView>
  </sheetViews>
  <sheetFormatPr defaultRowHeight="12.5" x14ac:dyDescent="0.25"/>
  <cols>
    <col min="1" max="1" width="10" customWidth="1"/>
    <col min="2" max="2" width="19" customWidth="1"/>
    <col min="5" max="5" width="3" customWidth="1"/>
    <col min="7" max="7" width="3" customWidth="1"/>
    <col min="9" max="9" width="4.453125" customWidth="1"/>
    <col min="11" max="11" width="4.26953125" customWidth="1"/>
    <col min="13" max="13" width="7.26953125" customWidth="1"/>
    <col min="14" max="14" width="13.81640625" customWidth="1"/>
  </cols>
  <sheetData>
    <row r="1" spans="1:1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25">
      <c r="A2" s="4" t="s">
        <v>0</v>
      </c>
      <c r="B2" s="165">
        <v>23</v>
      </c>
      <c r="C2" s="6"/>
      <c r="D2" s="6"/>
      <c r="E2" s="6"/>
      <c r="F2" s="6"/>
      <c r="G2" s="6"/>
      <c r="H2" s="6"/>
      <c r="I2" s="6"/>
      <c r="J2" s="6"/>
      <c r="K2" s="165">
        <v>6</v>
      </c>
      <c r="L2" s="278" t="s">
        <v>1</v>
      </c>
      <c r="M2" s="278"/>
      <c r="N2" s="164">
        <v>35</v>
      </c>
    </row>
    <row r="3" spans="1:14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9"/>
    </row>
    <row r="4" spans="1:14" x14ac:dyDescent="0.25">
      <c r="A4" s="4" t="s">
        <v>2</v>
      </c>
      <c r="B4" s="6"/>
      <c r="C4" s="10" t="str">
        <f>'Item 230, page 34'!C4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9"/>
    </row>
    <row r="5" spans="1:14" x14ac:dyDescent="0.25">
      <c r="A5" s="11" t="s">
        <v>3</v>
      </c>
      <c r="B5" s="12"/>
      <c r="C5" s="14" t="str">
        <f>'Item 230, page 34'!C5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5"/>
    </row>
    <row r="6" spans="1:14" x14ac:dyDescent="0.2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9"/>
    </row>
    <row r="7" spans="1:14" x14ac:dyDescent="0.25">
      <c r="A7" s="282" t="s">
        <v>156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4"/>
    </row>
    <row r="8" spans="1:14" x14ac:dyDescent="0.25">
      <c r="A8" s="296" t="s">
        <v>157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97"/>
    </row>
    <row r="9" spans="1:14" x14ac:dyDescent="0.25">
      <c r="A9" s="296" t="s">
        <v>158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97"/>
    </row>
    <row r="10" spans="1:14" x14ac:dyDescent="0.2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9"/>
    </row>
    <row r="11" spans="1:14" x14ac:dyDescent="0.25">
      <c r="A11" s="11" t="s">
        <v>159</v>
      </c>
      <c r="B11" s="17"/>
      <c r="C11" s="6"/>
      <c r="D11" s="6"/>
      <c r="E11" s="6"/>
      <c r="F11" s="6"/>
      <c r="G11" s="6"/>
      <c r="H11" s="6"/>
      <c r="I11" s="6"/>
      <c r="J11" s="6"/>
      <c r="K11" s="6"/>
      <c r="L11" s="101"/>
      <c r="M11" s="6"/>
      <c r="N11" s="9"/>
    </row>
    <row r="12" spans="1:14" x14ac:dyDescent="0.2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9"/>
    </row>
    <row r="13" spans="1:14" x14ac:dyDescent="0.25">
      <c r="A13" s="4"/>
      <c r="B13" s="20"/>
      <c r="C13" s="158"/>
      <c r="D13" s="298" t="s">
        <v>160</v>
      </c>
      <c r="E13" s="321"/>
      <c r="F13" s="299"/>
      <c r="G13" s="321"/>
      <c r="H13" s="299"/>
      <c r="I13" s="321"/>
      <c r="J13" s="299"/>
      <c r="K13" s="321"/>
      <c r="L13" s="299"/>
      <c r="M13" s="299"/>
      <c r="N13" s="300"/>
    </row>
    <row r="14" spans="1:14" ht="13" x14ac:dyDescent="0.3">
      <c r="A14" s="102" t="s">
        <v>161</v>
      </c>
      <c r="B14" s="103"/>
      <c r="C14" s="104"/>
      <c r="D14" s="60" t="s">
        <v>162</v>
      </c>
      <c r="E14" s="56"/>
      <c r="F14" s="56" t="s">
        <v>163</v>
      </c>
      <c r="G14" s="56"/>
      <c r="H14" s="56" t="s">
        <v>164</v>
      </c>
      <c r="I14" s="56"/>
      <c r="J14" s="56" t="s">
        <v>261</v>
      </c>
      <c r="K14" s="56"/>
      <c r="L14" s="56" t="s">
        <v>262</v>
      </c>
      <c r="M14" s="49"/>
      <c r="N14" s="49" t="s">
        <v>294</v>
      </c>
    </row>
    <row r="15" spans="1:14" x14ac:dyDescent="0.25">
      <c r="A15" s="81" t="s">
        <v>166</v>
      </c>
      <c r="B15" s="56"/>
      <c r="C15" s="58"/>
      <c r="D15" s="50">
        <v>5.0599999999999996</v>
      </c>
      <c r="E15" s="105"/>
      <c r="F15" s="106">
        <v>6.75</v>
      </c>
      <c r="G15" s="105"/>
      <c r="H15" s="107">
        <v>9.02</v>
      </c>
      <c r="I15" s="105"/>
      <c r="J15" s="107">
        <v>10.119999999999999</v>
      </c>
      <c r="K15" s="55"/>
      <c r="L15" s="108">
        <v>11.25</v>
      </c>
      <c r="M15" s="55"/>
      <c r="N15" s="252">
        <v>13.5</v>
      </c>
    </row>
    <row r="16" spans="1:14" x14ac:dyDescent="0.25">
      <c r="A16" s="81" t="s">
        <v>167</v>
      </c>
      <c r="B16" s="56"/>
      <c r="C16" s="58"/>
      <c r="D16" s="136">
        <v>22.19</v>
      </c>
      <c r="E16" s="248" t="s">
        <v>25</v>
      </c>
      <c r="F16" s="137">
        <v>31.1</v>
      </c>
      <c r="G16" s="248" t="s">
        <v>25</v>
      </c>
      <c r="H16" s="107">
        <v>43.58</v>
      </c>
      <c r="I16" s="248" t="s">
        <v>25</v>
      </c>
      <c r="J16" s="107">
        <v>56.98</v>
      </c>
      <c r="K16" s="248" t="s">
        <v>25</v>
      </c>
      <c r="L16" s="108">
        <v>77.87</v>
      </c>
      <c r="M16" s="248" t="s">
        <v>25</v>
      </c>
      <c r="N16" s="249" t="s">
        <v>309</v>
      </c>
    </row>
    <row r="17" spans="1:14" x14ac:dyDescent="0.25">
      <c r="A17" s="81" t="s">
        <v>168</v>
      </c>
      <c r="B17" s="56"/>
      <c r="C17" s="58"/>
      <c r="D17" s="136">
        <f>+D16</f>
        <v>22.19</v>
      </c>
      <c r="E17" s="248" t="s">
        <v>25</v>
      </c>
      <c r="F17" s="137">
        <f>+F16</f>
        <v>31.1</v>
      </c>
      <c r="G17" s="248" t="s">
        <v>25</v>
      </c>
      <c r="H17" s="106">
        <f>+H16</f>
        <v>43.58</v>
      </c>
      <c r="I17" s="248" t="s">
        <v>25</v>
      </c>
      <c r="J17" s="106">
        <f>J16</f>
        <v>56.98</v>
      </c>
      <c r="K17" s="248" t="s">
        <v>25</v>
      </c>
      <c r="L17" s="108">
        <f>L16</f>
        <v>77.87</v>
      </c>
      <c r="M17" s="248" t="s">
        <v>25</v>
      </c>
      <c r="N17" s="250" t="str">
        <f>+N16</f>
        <v>$117.95 (A)</v>
      </c>
    </row>
    <row r="18" spans="1:14" x14ac:dyDescent="0.25">
      <c r="A18" s="109" t="s">
        <v>169</v>
      </c>
      <c r="B18" s="110"/>
      <c r="C18" s="67"/>
      <c r="D18" s="137">
        <f>+D16+3</f>
        <v>25.19</v>
      </c>
      <c r="E18" s="248" t="s">
        <v>25</v>
      </c>
      <c r="F18" s="137">
        <f>+F16+3</f>
        <v>34.1</v>
      </c>
      <c r="G18" s="248" t="s">
        <v>25</v>
      </c>
      <c r="H18" s="106">
        <f>+H16+5</f>
        <v>48.58</v>
      </c>
      <c r="I18" s="248" t="s">
        <v>25</v>
      </c>
      <c r="J18" s="106">
        <f>J17+3</f>
        <v>59.98</v>
      </c>
      <c r="K18" s="248" t="s">
        <v>25</v>
      </c>
      <c r="L18" s="247">
        <f>L17+3</f>
        <v>80.87</v>
      </c>
      <c r="M18" s="248" t="s">
        <v>25</v>
      </c>
      <c r="N18" s="249" t="s">
        <v>310</v>
      </c>
    </row>
    <row r="19" spans="1:14" ht="13" x14ac:dyDescent="0.3">
      <c r="A19" s="111" t="s">
        <v>170</v>
      </c>
      <c r="B19" s="56"/>
      <c r="C19" s="58"/>
      <c r="D19" s="152"/>
      <c r="E19" s="153"/>
      <c r="F19" s="154"/>
      <c r="G19" s="113"/>
      <c r="H19" s="112"/>
      <c r="I19" s="113"/>
      <c r="J19" s="112"/>
      <c r="K19" s="113"/>
      <c r="L19" s="112"/>
      <c r="M19" s="112"/>
      <c r="N19" s="114"/>
    </row>
    <row r="20" spans="1:14" x14ac:dyDescent="0.25">
      <c r="A20" s="81" t="s">
        <v>171</v>
      </c>
      <c r="B20" s="56"/>
      <c r="C20" s="58"/>
      <c r="D20" s="137">
        <v>24</v>
      </c>
      <c r="E20" s="151"/>
      <c r="F20" s="137">
        <v>31.56</v>
      </c>
      <c r="G20" s="105"/>
      <c r="H20" s="107">
        <v>42.73</v>
      </c>
      <c r="I20" s="105"/>
      <c r="J20" s="106">
        <v>45</v>
      </c>
      <c r="K20" s="55"/>
      <c r="L20" s="246">
        <v>45</v>
      </c>
      <c r="M20" s="55"/>
      <c r="N20" s="49"/>
    </row>
    <row r="21" spans="1:14" x14ac:dyDescent="0.25">
      <c r="A21" s="81" t="s">
        <v>172</v>
      </c>
      <c r="B21" s="56"/>
      <c r="C21" s="58"/>
      <c r="D21" s="137">
        <f>D18</f>
        <v>25.19</v>
      </c>
      <c r="E21" s="248" t="s">
        <v>25</v>
      </c>
      <c r="F21" s="137">
        <v>35.35</v>
      </c>
      <c r="G21" s="248" t="s">
        <v>25</v>
      </c>
      <c r="H21" s="107">
        <v>49.9</v>
      </c>
      <c r="I21" s="248" t="s">
        <v>25</v>
      </c>
      <c r="J21" s="106">
        <v>56.98</v>
      </c>
      <c r="K21" s="248" t="s">
        <v>25</v>
      </c>
      <c r="L21" s="246">
        <v>77.87</v>
      </c>
      <c r="M21" s="248" t="s">
        <v>25</v>
      </c>
      <c r="N21" s="49"/>
    </row>
    <row r="22" spans="1:14" x14ac:dyDescent="0.25">
      <c r="A22" s="81" t="s">
        <v>173</v>
      </c>
      <c r="B22" s="56"/>
      <c r="C22" s="58"/>
      <c r="D22" s="106">
        <v>0.56000000000000005</v>
      </c>
      <c r="E22" s="105"/>
      <c r="F22" s="106">
        <v>0.77</v>
      </c>
      <c r="G22" s="105"/>
      <c r="H22" s="107">
        <v>0.82</v>
      </c>
      <c r="I22" s="105"/>
      <c r="J22" s="106">
        <v>0.95</v>
      </c>
      <c r="K22" s="55"/>
      <c r="L22" s="108">
        <v>1.1000000000000001</v>
      </c>
      <c r="M22" s="55"/>
      <c r="N22" s="49"/>
    </row>
    <row r="23" spans="1:14" x14ac:dyDescent="0.25">
      <c r="A23" s="81" t="s">
        <v>174</v>
      </c>
      <c r="B23" s="56"/>
      <c r="C23" s="58"/>
      <c r="D23" s="106">
        <v>5.6</v>
      </c>
      <c r="E23" s="105"/>
      <c r="F23" s="106">
        <f>F22*10</f>
        <v>7.7</v>
      </c>
      <c r="G23" s="105"/>
      <c r="H23" s="106">
        <f>H22*10</f>
        <v>8.1999999999999993</v>
      </c>
      <c r="I23" s="105"/>
      <c r="J23" s="106">
        <v>9.5</v>
      </c>
      <c r="K23" s="55"/>
      <c r="L23" s="108">
        <v>11</v>
      </c>
      <c r="M23" s="55"/>
      <c r="N23" s="49"/>
    </row>
    <row r="24" spans="1:14" x14ac:dyDescent="0.25">
      <c r="A24" s="4"/>
      <c r="B24" s="6"/>
      <c r="C24" s="6"/>
      <c r="D24" s="101"/>
      <c r="E24" s="6"/>
      <c r="F24" s="101"/>
      <c r="G24" s="101"/>
      <c r="H24" s="101"/>
      <c r="I24" s="101"/>
      <c r="J24" s="101"/>
      <c r="K24" s="6"/>
      <c r="L24" s="6"/>
      <c r="M24" s="6"/>
      <c r="N24" s="9"/>
    </row>
    <row r="25" spans="1:14" x14ac:dyDescent="0.25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9"/>
    </row>
    <row r="26" spans="1:14" x14ac:dyDescent="0.25">
      <c r="A26" s="25" t="s">
        <v>175</v>
      </c>
      <c r="B26" s="74" t="s">
        <v>176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9"/>
    </row>
    <row r="27" spans="1:14" x14ac:dyDescent="0.25">
      <c r="A27" s="25"/>
      <c r="B27" s="74" t="s">
        <v>177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9"/>
    </row>
    <row r="28" spans="1:14" x14ac:dyDescent="0.25">
      <c r="A28" s="25"/>
      <c r="B28" s="74" t="s">
        <v>178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9"/>
    </row>
    <row r="29" spans="1:14" x14ac:dyDescent="0.25">
      <c r="A29" s="25"/>
      <c r="B29" s="74" t="s">
        <v>179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9"/>
    </row>
    <row r="30" spans="1:14" x14ac:dyDescent="0.25">
      <c r="A30" s="25"/>
      <c r="B30" s="7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9"/>
    </row>
    <row r="31" spans="1:14" x14ac:dyDescent="0.25">
      <c r="A31" s="115" t="s">
        <v>180</v>
      </c>
      <c r="B31" s="116" t="s">
        <v>181</v>
      </c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1"/>
    </row>
    <row r="32" spans="1:14" x14ac:dyDescent="0.25">
      <c r="A32" s="25"/>
      <c r="B32" s="74" t="s">
        <v>182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9"/>
    </row>
    <row r="33" spans="1:14" ht="13" x14ac:dyDescent="0.3">
      <c r="A33" s="29"/>
      <c r="B33" s="7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9"/>
    </row>
    <row r="34" spans="1:14" x14ac:dyDescent="0.25">
      <c r="A34" s="25" t="s">
        <v>183</v>
      </c>
      <c r="B34" s="74" t="s">
        <v>184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9"/>
    </row>
    <row r="35" spans="1:14" x14ac:dyDescent="0.25">
      <c r="A35" s="25"/>
      <c r="B35" s="74" t="s">
        <v>185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9"/>
    </row>
    <row r="36" spans="1:14" x14ac:dyDescent="0.25">
      <c r="A36" s="25"/>
      <c r="B36" s="74" t="s">
        <v>186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9"/>
    </row>
    <row r="37" spans="1:14" x14ac:dyDescent="0.25">
      <c r="A37" s="25"/>
      <c r="B37" s="7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9"/>
    </row>
    <row r="38" spans="1:14" x14ac:dyDescent="0.25">
      <c r="A38" s="25" t="s">
        <v>78</v>
      </c>
      <c r="B38" s="74" t="s">
        <v>311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9"/>
    </row>
    <row r="39" spans="1:14" x14ac:dyDescent="0.25">
      <c r="A39" s="25"/>
      <c r="B39" s="74" t="s">
        <v>187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9"/>
    </row>
    <row r="40" spans="1:14" x14ac:dyDescent="0.25">
      <c r="A40" s="4"/>
      <c r="B40" s="74" t="s">
        <v>188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9"/>
    </row>
    <row r="41" spans="1:14" x14ac:dyDescent="0.25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9"/>
    </row>
    <row r="42" spans="1:14" x14ac:dyDescent="0.25">
      <c r="A42" s="4" t="s">
        <v>82</v>
      </c>
      <c r="B42" s="21" t="s">
        <v>189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9"/>
    </row>
    <row r="43" spans="1:14" x14ac:dyDescent="0.25">
      <c r="A43" s="4"/>
      <c r="B43" s="6"/>
      <c r="C43" s="6"/>
      <c r="D43" s="160"/>
      <c r="E43" s="160"/>
      <c r="F43" s="160"/>
      <c r="G43" s="160"/>
      <c r="H43" s="160"/>
      <c r="I43" s="160"/>
      <c r="J43" s="160"/>
      <c r="K43" s="160"/>
      <c r="L43" s="6"/>
      <c r="M43" s="6"/>
      <c r="N43" s="9"/>
    </row>
    <row r="44" spans="1:14" x14ac:dyDescent="0.25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9"/>
    </row>
    <row r="45" spans="1:14" x14ac:dyDescent="0.25">
      <c r="A45" s="25" t="s">
        <v>190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9"/>
    </row>
    <row r="46" spans="1:14" x14ac:dyDescent="0.25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9"/>
    </row>
    <row r="47" spans="1:14" x14ac:dyDescent="0.25">
      <c r="A47" s="4"/>
      <c r="B47" s="131" t="s">
        <v>249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9"/>
    </row>
    <row r="48" spans="1:14" x14ac:dyDescent="0.25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9"/>
    </row>
    <row r="49" spans="1:14" x14ac:dyDescent="0.25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9"/>
    </row>
    <row r="50" spans="1:14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5"/>
    </row>
    <row r="51" spans="1:14" x14ac:dyDescent="0.25">
      <c r="A51" s="4" t="s">
        <v>27</v>
      </c>
      <c r="B51" s="6" t="str">
        <f>+'[1]Check Sheet'!$B$52</f>
        <v>Irmgard R Wilcox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9"/>
    </row>
    <row r="52" spans="1:14" x14ac:dyDescent="0.25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9"/>
    </row>
    <row r="53" spans="1:14" x14ac:dyDescent="0.25">
      <c r="A53" s="11" t="s">
        <v>28</v>
      </c>
      <c r="B53" s="32">
        <f>'Item 230, page 34'!B54</f>
        <v>42313</v>
      </c>
      <c r="C53" s="12"/>
      <c r="D53" s="12"/>
      <c r="E53" s="12"/>
      <c r="F53" s="12"/>
      <c r="G53" s="12"/>
      <c r="H53" s="12"/>
      <c r="I53" s="12"/>
      <c r="J53" s="12"/>
      <c r="K53" s="12"/>
      <c r="L53" s="12" t="s">
        <v>75</v>
      </c>
      <c r="M53" s="12"/>
      <c r="N53" s="33">
        <f>'Item 230, page 34'!I54</f>
        <v>42370</v>
      </c>
    </row>
    <row r="54" spans="1:14" ht="13" x14ac:dyDescent="0.3">
      <c r="A54" s="285" t="s">
        <v>30</v>
      </c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7"/>
    </row>
    <row r="55" spans="1:14" x14ac:dyDescent="0.25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9"/>
    </row>
    <row r="56" spans="1:14" x14ac:dyDescent="0.25">
      <c r="A56" s="4" t="s">
        <v>31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9"/>
    </row>
    <row r="57" spans="1:14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5"/>
    </row>
  </sheetData>
  <mergeCells count="6">
    <mergeCell ref="A54:N54"/>
    <mergeCell ref="L2:M2"/>
    <mergeCell ref="A7:N7"/>
    <mergeCell ref="A8:N8"/>
    <mergeCell ref="A9:N9"/>
    <mergeCell ref="D13:N13"/>
  </mergeCells>
  <printOptions horizontalCentered="1" verticalCentered="1"/>
  <pageMargins left="0.5" right="0.5" top="0.5" bottom="0.5" header="0.5" footer="0.5"/>
  <pageSetup scale="8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opLeftCell="A5" workbookViewId="0">
      <selection activeCell="J18" sqref="J18"/>
    </sheetView>
  </sheetViews>
  <sheetFormatPr defaultRowHeight="12.5" x14ac:dyDescent="0.25"/>
  <cols>
    <col min="1" max="1" width="10" customWidth="1"/>
    <col min="2" max="2" width="17.54296875" customWidth="1"/>
    <col min="3" max="3" width="5.26953125" customWidth="1"/>
    <col min="5" max="5" width="4" customWidth="1"/>
    <col min="7" max="7" width="4" customWidth="1"/>
    <col min="9" max="9" width="4.1796875" customWidth="1"/>
    <col min="11" max="11" width="4.453125" customWidth="1"/>
    <col min="13" max="13" width="5" customWidth="1"/>
    <col min="14" max="14" width="8.54296875" customWidth="1"/>
    <col min="15" max="15" width="3.81640625" customWidth="1"/>
    <col min="16" max="16" width="16.453125" customWidth="1"/>
    <col min="17" max="17" width="4.81640625" customWidth="1"/>
    <col min="257" max="257" width="10" customWidth="1"/>
    <col min="258" max="258" width="17.54296875" customWidth="1"/>
    <col min="259" max="259" width="5.26953125" customWidth="1"/>
    <col min="261" max="261" width="4" customWidth="1"/>
    <col min="263" max="263" width="4" customWidth="1"/>
    <col min="265" max="265" width="4.1796875" customWidth="1"/>
    <col min="267" max="267" width="4.453125" customWidth="1"/>
    <col min="269" max="269" width="5" customWidth="1"/>
    <col min="270" max="270" width="8.54296875" customWidth="1"/>
    <col min="271" max="271" width="3.81640625" customWidth="1"/>
    <col min="272" max="272" width="16.453125" customWidth="1"/>
    <col min="273" max="273" width="4.81640625" customWidth="1"/>
    <col min="513" max="513" width="10" customWidth="1"/>
    <col min="514" max="514" width="17.54296875" customWidth="1"/>
    <col min="515" max="515" width="5.26953125" customWidth="1"/>
    <col min="517" max="517" width="4" customWidth="1"/>
    <col min="519" max="519" width="4" customWidth="1"/>
    <col min="521" max="521" width="4.1796875" customWidth="1"/>
    <col min="523" max="523" width="4.453125" customWidth="1"/>
    <col min="525" max="525" width="5" customWidth="1"/>
    <col min="526" max="526" width="8.54296875" customWidth="1"/>
    <col min="527" max="527" width="3.81640625" customWidth="1"/>
    <col min="528" max="528" width="16.453125" customWidth="1"/>
    <col min="529" max="529" width="4.81640625" customWidth="1"/>
    <col min="769" max="769" width="10" customWidth="1"/>
    <col min="770" max="770" width="17.54296875" customWidth="1"/>
    <col min="771" max="771" width="5.26953125" customWidth="1"/>
    <col min="773" max="773" width="4" customWidth="1"/>
    <col min="775" max="775" width="4" customWidth="1"/>
    <col min="777" max="777" width="4.1796875" customWidth="1"/>
    <col min="779" max="779" width="4.453125" customWidth="1"/>
    <col min="781" max="781" width="5" customWidth="1"/>
    <col min="782" max="782" width="8.54296875" customWidth="1"/>
    <col min="783" max="783" width="3.81640625" customWidth="1"/>
    <col min="784" max="784" width="16.453125" customWidth="1"/>
    <col min="785" max="785" width="4.81640625" customWidth="1"/>
    <col min="1025" max="1025" width="10" customWidth="1"/>
    <col min="1026" max="1026" width="17.54296875" customWidth="1"/>
    <col min="1027" max="1027" width="5.26953125" customWidth="1"/>
    <col min="1029" max="1029" width="4" customWidth="1"/>
    <col min="1031" max="1031" width="4" customWidth="1"/>
    <col min="1033" max="1033" width="4.1796875" customWidth="1"/>
    <col min="1035" max="1035" width="4.453125" customWidth="1"/>
    <col min="1037" max="1037" width="5" customWidth="1"/>
    <col min="1038" max="1038" width="8.54296875" customWidth="1"/>
    <col min="1039" max="1039" width="3.81640625" customWidth="1"/>
    <col min="1040" max="1040" width="16.453125" customWidth="1"/>
    <col min="1041" max="1041" width="4.81640625" customWidth="1"/>
    <col min="1281" max="1281" width="10" customWidth="1"/>
    <col min="1282" max="1282" width="17.54296875" customWidth="1"/>
    <col min="1283" max="1283" width="5.26953125" customWidth="1"/>
    <col min="1285" max="1285" width="4" customWidth="1"/>
    <col min="1287" max="1287" width="4" customWidth="1"/>
    <col min="1289" max="1289" width="4.1796875" customWidth="1"/>
    <col min="1291" max="1291" width="4.453125" customWidth="1"/>
    <col min="1293" max="1293" width="5" customWidth="1"/>
    <col min="1294" max="1294" width="8.54296875" customWidth="1"/>
    <col min="1295" max="1295" width="3.81640625" customWidth="1"/>
    <col min="1296" max="1296" width="16.453125" customWidth="1"/>
    <col min="1297" max="1297" width="4.81640625" customWidth="1"/>
    <col min="1537" max="1537" width="10" customWidth="1"/>
    <col min="1538" max="1538" width="17.54296875" customWidth="1"/>
    <col min="1539" max="1539" width="5.26953125" customWidth="1"/>
    <col min="1541" max="1541" width="4" customWidth="1"/>
    <col min="1543" max="1543" width="4" customWidth="1"/>
    <col min="1545" max="1545" width="4.1796875" customWidth="1"/>
    <col min="1547" max="1547" width="4.453125" customWidth="1"/>
    <col min="1549" max="1549" width="5" customWidth="1"/>
    <col min="1550" max="1550" width="8.54296875" customWidth="1"/>
    <col min="1551" max="1551" width="3.81640625" customWidth="1"/>
    <col min="1552" max="1552" width="16.453125" customWidth="1"/>
    <col min="1553" max="1553" width="4.81640625" customWidth="1"/>
    <col min="1793" max="1793" width="10" customWidth="1"/>
    <col min="1794" max="1794" width="17.54296875" customWidth="1"/>
    <col min="1795" max="1795" width="5.26953125" customWidth="1"/>
    <col min="1797" max="1797" width="4" customWidth="1"/>
    <col min="1799" max="1799" width="4" customWidth="1"/>
    <col min="1801" max="1801" width="4.1796875" customWidth="1"/>
    <col min="1803" max="1803" width="4.453125" customWidth="1"/>
    <col min="1805" max="1805" width="5" customWidth="1"/>
    <col min="1806" max="1806" width="8.54296875" customWidth="1"/>
    <col min="1807" max="1807" width="3.81640625" customWidth="1"/>
    <col min="1808" max="1808" width="16.453125" customWidth="1"/>
    <col min="1809" max="1809" width="4.81640625" customWidth="1"/>
    <col min="2049" max="2049" width="10" customWidth="1"/>
    <col min="2050" max="2050" width="17.54296875" customWidth="1"/>
    <col min="2051" max="2051" width="5.26953125" customWidth="1"/>
    <col min="2053" max="2053" width="4" customWidth="1"/>
    <col min="2055" max="2055" width="4" customWidth="1"/>
    <col min="2057" max="2057" width="4.1796875" customWidth="1"/>
    <col min="2059" max="2059" width="4.453125" customWidth="1"/>
    <col min="2061" max="2061" width="5" customWidth="1"/>
    <col min="2062" max="2062" width="8.54296875" customWidth="1"/>
    <col min="2063" max="2063" width="3.81640625" customWidth="1"/>
    <col min="2064" max="2064" width="16.453125" customWidth="1"/>
    <col min="2065" max="2065" width="4.81640625" customWidth="1"/>
    <col min="2305" max="2305" width="10" customWidth="1"/>
    <col min="2306" max="2306" width="17.54296875" customWidth="1"/>
    <col min="2307" max="2307" width="5.26953125" customWidth="1"/>
    <col min="2309" max="2309" width="4" customWidth="1"/>
    <col min="2311" max="2311" width="4" customWidth="1"/>
    <col min="2313" max="2313" width="4.1796875" customWidth="1"/>
    <col min="2315" max="2315" width="4.453125" customWidth="1"/>
    <col min="2317" max="2317" width="5" customWidth="1"/>
    <col min="2318" max="2318" width="8.54296875" customWidth="1"/>
    <col min="2319" max="2319" width="3.81640625" customWidth="1"/>
    <col min="2320" max="2320" width="16.453125" customWidth="1"/>
    <col min="2321" max="2321" width="4.81640625" customWidth="1"/>
    <col min="2561" max="2561" width="10" customWidth="1"/>
    <col min="2562" max="2562" width="17.54296875" customWidth="1"/>
    <col min="2563" max="2563" width="5.26953125" customWidth="1"/>
    <col min="2565" max="2565" width="4" customWidth="1"/>
    <col min="2567" max="2567" width="4" customWidth="1"/>
    <col min="2569" max="2569" width="4.1796875" customWidth="1"/>
    <col min="2571" max="2571" width="4.453125" customWidth="1"/>
    <col min="2573" max="2573" width="5" customWidth="1"/>
    <col min="2574" max="2574" width="8.54296875" customWidth="1"/>
    <col min="2575" max="2575" width="3.81640625" customWidth="1"/>
    <col min="2576" max="2576" width="16.453125" customWidth="1"/>
    <col min="2577" max="2577" width="4.81640625" customWidth="1"/>
    <col min="2817" max="2817" width="10" customWidth="1"/>
    <col min="2818" max="2818" width="17.54296875" customWidth="1"/>
    <col min="2819" max="2819" width="5.26953125" customWidth="1"/>
    <col min="2821" max="2821" width="4" customWidth="1"/>
    <col min="2823" max="2823" width="4" customWidth="1"/>
    <col min="2825" max="2825" width="4.1796875" customWidth="1"/>
    <col min="2827" max="2827" width="4.453125" customWidth="1"/>
    <col min="2829" max="2829" width="5" customWidth="1"/>
    <col min="2830" max="2830" width="8.54296875" customWidth="1"/>
    <col min="2831" max="2831" width="3.81640625" customWidth="1"/>
    <col min="2832" max="2832" width="16.453125" customWidth="1"/>
    <col min="2833" max="2833" width="4.81640625" customWidth="1"/>
    <col min="3073" max="3073" width="10" customWidth="1"/>
    <col min="3074" max="3074" width="17.54296875" customWidth="1"/>
    <col min="3075" max="3075" width="5.26953125" customWidth="1"/>
    <col min="3077" max="3077" width="4" customWidth="1"/>
    <col min="3079" max="3079" width="4" customWidth="1"/>
    <col min="3081" max="3081" width="4.1796875" customWidth="1"/>
    <col min="3083" max="3083" width="4.453125" customWidth="1"/>
    <col min="3085" max="3085" width="5" customWidth="1"/>
    <col min="3086" max="3086" width="8.54296875" customWidth="1"/>
    <col min="3087" max="3087" width="3.81640625" customWidth="1"/>
    <col min="3088" max="3088" width="16.453125" customWidth="1"/>
    <col min="3089" max="3089" width="4.81640625" customWidth="1"/>
    <col min="3329" max="3329" width="10" customWidth="1"/>
    <col min="3330" max="3330" width="17.54296875" customWidth="1"/>
    <col min="3331" max="3331" width="5.26953125" customWidth="1"/>
    <col min="3333" max="3333" width="4" customWidth="1"/>
    <col min="3335" max="3335" width="4" customWidth="1"/>
    <col min="3337" max="3337" width="4.1796875" customWidth="1"/>
    <col min="3339" max="3339" width="4.453125" customWidth="1"/>
    <col min="3341" max="3341" width="5" customWidth="1"/>
    <col min="3342" max="3342" width="8.54296875" customWidth="1"/>
    <col min="3343" max="3343" width="3.81640625" customWidth="1"/>
    <col min="3344" max="3344" width="16.453125" customWidth="1"/>
    <col min="3345" max="3345" width="4.81640625" customWidth="1"/>
    <col min="3585" max="3585" width="10" customWidth="1"/>
    <col min="3586" max="3586" width="17.54296875" customWidth="1"/>
    <col min="3587" max="3587" width="5.26953125" customWidth="1"/>
    <col min="3589" max="3589" width="4" customWidth="1"/>
    <col min="3591" max="3591" width="4" customWidth="1"/>
    <col min="3593" max="3593" width="4.1796875" customWidth="1"/>
    <col min="3595" max="3595" width="4.453125" customWidth="1"/>
    <col min="3597" max="3597" width="5" customWidth="1"/>
    <col min="3598" max="3598" width="8.54296875" customWidth="1"/>
    <col min="3599" max="3599" width="3.81640625" customWidth="1"/>
    <col min="3600" max="3600" width="16.453125" customWidth="1"/>
    <col min="3601" max="3601" width="4.81640625" customWidth="1"/>
    <col min="3841" max="3841" width="10" customWidth="1"/>
    <col min="3842" max="3842" width="17.54296875" customWidth="1"/>
    <col min="3843" max="3843" width="5.26953125" customWidth="1"/>
    <col min="3845" max="3845" width="4" customWidth="1"/>
    <col min="3847" max="3847" width="4" customWidth="1"/>
    <col min="3849" max="3849" width="4.1796875" customWidth="1"/>
    <col min="3851" max="3851" width="4.453125" customWidth="1"/>
    <col min="3853" max="3853" width="5" customWidth="1"/>
    <col min="3854" max="3854" width="8.54296875" customWidth="1"/>
    <col min="3855" max="3855" width="3.81640625" customWidth="1"/>
    <col min="3856" max="3856" width="16.453125" customWidth="1"/>
    <col min="3857" max="3857" width="4.81640625" customWidth="1"/>
    <col min="4097" max="4097" width="10" customWidth="1"/>
    <col min="4098" max="4098" width="17.54296875" customWidth="1"/>
    <col min="4099" max="4099" width="5.26953125" customWidth="1"/>
    <col min="4101" max="4101" width="4" customWidth="1"/>
    <col min="4103" max="4103" width="4" customWidth="1"/>
    <col min="4105" max="4105" width="4.1796875" customWidth="1"/>
    <col min="4107" max="4107" width="4.453125" customWidth="1"/>
    <col min="4109" max="4109" width="5" customWidth="1"/>
    <col min="4110" max="4110" width="8.54296875" customWidth="1"/>
    <col min="4111" max="4111" width="3.81640625" customWidth="1"/>
    <col min="4112" max="4112" width="16.453125" customWidth="1"/>
    <col min="4113" max="4113" width="4.81640625" customWidth="1"/>
    <col min="4353" max="4353" width="10" customWidth="1"/>
    <col min="4354" max="4354" width="17.54296875" customWidth="1"/>
    <col min="4355" max="4355" width="5.26953125" customWidth="1"/>
    <col min="4357" max="4357" width="4" customWidth="1"/>
    <col min="4359" max="4359" width="4" customWidth="1"/>
    <col min="4361" max="4361" width="4.1796875" customWidth="1"/>
    <col min="4363" max="4363" width="4.453125" customWidth="1"/>
    <col min="4365" max="4365" width="5" customWidth="1"/>
    <col min="4366" max="4366" width="8.54296875" customWidth="1"/>
    <col min="4367" max="4367" width="3.81640625" customWidth="1"/>
    <col min="4368" max="4368" width="16.453125" customWidth="1"/>
    <col min="4369" max="4369" width="4.81640625" customWidth="1"/>
    <col min="4609" max="4609" width="10" customWidth="1"/>
    <col min="4610" max="4610" width="17.54296875" customWidth="1"/>
    <col min="4611" max="4611" width="5.26953125" customWidth="1"/>
    <col min="4613" max="4613" width="4" customWidth="1"/>
    <col min="4615" max="4615" width="4" customWidth="1"/>
    <col min="4617" max="4617" width="4.1796875" customWidth="1"/>
    <col min="4619" max="4619" width="4.453125" customWidth="1"/>
    <col min="4621" max="4621" width="5" customWidth="1"/>
    <col min="4622" max="4622" width="8.54296875" customWidth="1"/>
    <col min="4623" max="4623" width="3.81640625" customWidth="1"/>
    <col min="4624" max="4624" width="16.453125" customWidth="1"/>
    <col min="4625" max="4625" width="4.81640625" customWidth="1"/>
    <col min="4865" max="4865" width="10" customWidth="1"/>
    <col min="4866" max="4866" width="17.54296875" customWidth="1"/>
    <col min="4867" max="4867" width="5.26953125" customWidth="1"/>
    <col min="4869" max="4869" width="4" customWidth="1"/>
    <col min="4871" max="4871" width="4" customWidth="1"/>
    <col min="4873" max="4873" width="4.1796875" customWidth="1"/>
    <col min="4875" max="4875" width="4.453125" customWidth="1"/>
    <col min="4877" max="4877" width="5" customWidth="1"/>
    <col min="4878" max="4878" width="8.54296875" customWidth="1"/>
    <col min="4879" max="4879" width="3.81640625" customWidth="1"/>
    <col min="4880" max="4880" width="16.453125" customWidth="1"/>
    <col min="4881" max="4881" width="4.81640625" customWidth="1"/>
    <col min="5121" max="5121" width="10" customWidth="1"/>
    <col min="5122" max="5122" width="17.54296875" customWidth="1"/>
    <col min="5123" max="5123" width="5.26953125" customWidth="1"/>
    <col min="5125" max="5125" width="4" customWidth="1"/>
    <col min="5127" max="5127" width="4" customWidth="1"/>
    <col min="5129" max="5129" width="4.1796875" customWidth="1"/>
    <col min="5131" max="5131" width="4.453125" customWidth="1"/>
    <col min="5133" max="5133" width="5" customWidth="1"/>
    <col min="5134" max="5134" width="8.54296875" customWidth="1"/>
    <col min="5135" max="5135" width="3.81640625" customWidth="1"/>
    <col min="5136" max="5136" width="16.453125" customWidth="1"/>
    <col min="5137" max="5137" width="4.81640625" customWidth="1"/>
    <col min="5377" max="5377" width="10" customWidth="1"/>
    <col min="5378" max="5378" width="17.54296875" customWidth="1"/>
    <col min="5379" max="5379" width="5.26953125" customWidth="1"/>
    <col min="5381" max="5381" width="4" customWidth="1"/>
    <col min="5383" max="5383" width="4" customWidth="1"/>
    <col min="5385" max="5385" width="4.1796875" customWidth="1"/>
    <col min="5387" max="5387" width="4.453125" customWidth="1"/>
    <col min="5389" max="5389" width="5" customWidth="1"/>
    <col min="5390" max="5390" width="8.54296875" customWidth="1"/>
    <col min="5391" max="5391" width="3.81640625" customWidth="1"/>
    <col min="5392" max="5392" width="16.453125" customWidth="1"/>
    <col min="5393" max="5393" width="4.81640625" customWidth="1"/>
    <col min="5633" max="5633" width="10" customWidth="1"/>
    <col min="5634" max="5634" width="17.54296875" customWidth="1"/>
    <col min="5635" max="5635" width="5.26953125" customWidth="1"/>
    <col min="5637" max="5637" width="4" customWidth="1"/>
    <col min="5639" max="5639" width="4" customWidth="1"/>
    <col min="5641" max="5641" width="4.1796875" customWidth="1"/>
    <col min="5643" max="5643" width="4.453125" customWidth="1"/>
    <col min="5645" max="5645" width="5" customWidth="1"/>
    <col min="5646" max="5646" width="8.54296875" customWidth="1"/>
    <col min="5647" max="5647" width="3.81640625" customWidth="1"/>
    <col min="5648" max="5648" width="16.453125" customWidth="1"/>
    <col min="5649" max="5649" width="4.81640625" customWidth="1"/>
    <col min="5889" max="5889" width="10" customWidth="1"/>
    <col min="5890" max="5890" width="17.54296875" customWidth="1"/>
    <col min="5891" max="5891" width="5.26953125" customWidth="1"/>
    <col min="5893" max="5893" width="4" customWidth="1"/>
    <col min="5895" max="5895" width="4" customWidth="1"/>
    <col min="5897" max="5897" width="4.1796875" customWidth="1"/>
    <col min="5899" max="5899" width="4.453125" customWidth="1"/>
    <col min="5901" max="5901" width="5" customWidth="1"/>
    <col min="5902" max="5902" width="8.54296875" customWidth="1"/>
    <col min="5903" max="5903" width="3.81640625" customWidth="1"/>
    <col min="5904" max="5904" width="16.453125" customWidth="1"/>
    <col min="5905" max="5905" width="4.81640625" customWidth="1"/>
    <col min="6145" max="6145" width="10" customWidth="1"/>
    <col min="6146" max="6146" width="17.54296875" customWidth="1"/>
    <col min="6147" max="6147" width="5.26953125" customWidth="1"/>
    <col min="6149" max="6149" width="4" customWidth="1"/>
    <col min="6151" max="6151" width="4" customWidth="1"/>
    <col min="6153" max="6153" width="4.1796875" customWidth="1"/>
    <col min="6155" max="6155" width="4.453125" customWidth="1"/>
    <col min="6157" max="6157" width="5" customWidth="1"/>
    <col min="6158" max="6158" width="8.54296875" customWidth="1"/>
    <col min="6159" max="6159" width="3.81640625" customWidth="1"/>
    <col min="6160" max="6160" width="16.453125" customWidth="1"/>
    <col min="6161" max="6161" width="4.81640625" customWidth="1"/>
    <col min="6401" max="6401" width="10" customWidth="1"/>
    <col min="6402" max="6402" width="17.54296875" customWidth="1"/>
    <col min="6403" max="6403" width="5.26953125" customWidth="1"/>
    <col min="6405" max="6405" width="4" customWidth="1"/>
    <col min="6407" max="6407" width="4" customWidth="1"/>
    <col min="6409" max="6409" width="4.1796875" customWidth="1"/>
    <col min="6411" max="6411" width="4.453125" customWidth="1"/>
    <col min="6413" max="6413" width="5" customWidth="1"/>
    <col min="6414" max="6414" width="8.54296875" customWidth="1"/>
    <col min="6415" max="6415" width="3.81640625" customWidth="1"/>
    <col min="6416" max="6416" width="16.453125" customWidth="1"/>
    <col min="6417" max="6417" width="4.81640625" customWidth="1"/>
    <col min="6657" max="6657" width="10" customWidth="1"/>
    <col min="6658" max="6658" width="17.54296875" customWidth="1"/>
    <col min="6659" max="6659" width="5.26953125" customWidth="1"/>
    <col min="6661" max="6661" width="4" customWidth="1"/>
    <col min="6663" max="6663" width="4" customWidth="1"/>
    <col min="6665" max="6665" width="4.1796875" customWidth="1"/>
    <col min="6667" max="6667" width="4.453125" customWidth="1"/>
    <col min="6669" max="6669" width="5" customWidth="1"/>
    <col min="6670" max="6670" width="8.54296875" customWidth="1"/>
    <col min="6671" max="6671" width="3.81640625" customWidth="1"/>
    <col min="6672" max="6672" width="16.453125" customWidth="1"/>
    <col min="6673" max="6673" width="4.81640625" customWidth="1"/>
    <col min="6913" max="6913" width="10" customWidth="1"/>
    <col min="6914" max="6914" width="17.54296875" customWidth="1"/>
    <col min="6915" max="6915" width="5.26953125" customWidth="1"/>
    <col min="6917" max="6917" width="4" customWidth="1"/>
    <col min="6919" max="6919" width="4" customWidth="1"/>
    <col min="6921" max="6921" width="4.1796875" customWidth="1"/>
    <col min="6923" max="6923" width="4.453125" customWidth="1"/>
    <col min="6925" max="6925" width="5" customWidth="1"/>
    <col min="6926" max="6926" width="8.54296875" customWidth="1"/>
    <col min="6927" max="6927" width="3.81640625" customWidth="1"/>
    <col min="6928" max="6928" width="16.453125" customWidth="1"/>
    <col min="6929" max="6929" width="4.81640625" customWidth="1"/>
    <col min="7169" max="7169" width="10" customWidth="1"/>
    <col min="7170" max="7170" width="17.54296875" customWidth="1"/>
    <col min="7171" max="7171" width="5.26953125" customWidth="1"/>
    <col min="7173" max="7173" width="4" customWidth="1"/>
    <col min="7175" max="7175" width="4" customWidth="1"/>
    <col min="7177" max="7177" width="4.1796875" customWidth="1"/>
    <col min="7179" max="7179" width="4.453125" customWidth="1"/>
    <col min="7181" max="7181" width="5" customWidth="1"/>
    <col min="7182" max="7182" width="8.54296875" customWidth="1"/>
    <col min="7183" max="7183" width="3.81640625" customWidth="1"/>
    <col min="7184" max="7184" width="16.453125" customWidth="1"/>
    <col min="7185" max="7185" width="4.81640625" customWidth="1"/>
    <col min="7425" max="7425" width="10" customWidth="1"/>
    <col min="7426" max="7426" width="17.54296875" customWidth="1"/>
    <col min="7427" max="7427" width="5.26953125" customWidth="1"/>
    <col min="7429" max="7429" width="4" customWidth="1"/>
    <col min="7431" max="7431" width="4" customWidth="1"/>
    <col min="7433" max="7433" width="4.1796875" customWidth="1"/>
    <col min="7435" max="7435" width="4.453125" customWidth="1"/>
    <col min="7437" max="7437" width="5" customWidth="1"/>
    <col min="7438" max="7438" width="8.54296875" customWidth="1"/>
    <col min="7439" max="7439" width="3.81640625" customWidth="1"/>
    <col min="7440" max="7440" width="16.453125" customWidth="1"/>
    <col min="7441" max="7441" width="4.81640625" customWidth="1"/>
    <col min="7681" max="7681" width="10" customWidth="1"/>
    <col min="7682" max="7682" width="17.54296875" customWidth="1"/>
    <col min="7683" max="7683" width="5.26953125" customWidth="1"/>
    <col min="7685" max="7685" width="4" customWidth="1"/>
    <col min="7687" max="7687" width="4" customWidth="1"/>
    <col min="7689" max="7689" width="4.1796875" customWidth="1"/>
    <col min="7691" max="7691" width="4.453125" customWidth="1"/>
    <col min="7693" max="7693" width="5" customWidth="1"/>
    <col min="7694" max="7694" width="8.54296875" customWidth="1"/>
    <col min="7695" max="7695" width="3.81640625" customWidth="1"/>
    <col min="7696" max="7696" width="16.453125" customWidth="1"/>
    <col min="7697" max="7697" width="4.81640625" customWidth="1"/>
    <col min="7937" max="7937" width="10" customWidth="1"/>
    <col min="7938" max="7938" width="17.54296875" customWidth="1"/>
    <col min="7939" max="7939" width="5.26953125" customWidth="1"/>
    <col min="7941" max="7941" width="4" customWidth="1"/>
    <col min="7943" max="7943" width="4" customWidth="1"/>
    <col min="7945" max="7945" width="4.1796875" customWidth="1"/>
    <col min="7947" max="7947" width="4.453125" customWidth="1"/>
    <col min="7949" max="7949" width="5" customWidth="1"/>
    <col min="7950" max="7950" width="8.54296875" customWidth="1"/>
    <col min="7951" max="7951" width="3.81640625" customWidth="1"/>
    <col min="7952" max="7952" width="16.453125" customWidth="1"/>
    <col min="7953" max="7953" width="4.81640625" customWidth="1"/>
    <col min="8193" max="8193" width="10" customWidth="1"/>
    <col min="8194" max="8194" width="17.54296875" customWidth="1"/>
    <col min="8195" max="8195" width="5.26953125" customWidth="1"/>
    <col min="8197" max="8197" width="4" customWidth="1"/>
    <col min="8199" max="8199" width="4" customWidth="1"/>
    <col min="8201" max="8201" width="4.1796875" customWidth="1"/>
    <col min="8203" max="8203" width="4.453125" customWidth="1"/>
    <col min="8205" max="8205" width="5" customWidth="1"/>
    <col min="8206" max="8206" width="8.54296875" customWidth="1"/>
    <col min="8207" max="8207" width="3.81640625" customWidth="1"/>
    <col min="8208" max="8208" width="16.453125" customWidth="1"/>
    <col min="8209" max="8209" width="4.81640625" customWidth="1"/>
    <col min="8449" max="8449" width="10" customWidth="1"/>
    <col min="8450" max="8450" width="17.54296875" customWidth="1"/>
    <col min="8451" max="8451" width="5.26953125" customWidth="1"/>
    <col min="8453" max="8453" width="4" customWidth="1"/>
    <col min="8455" max="8455" width="4" customWidth="1"/>
    <col min="8457" max="8457" width="4.1796875" customWidth="1"/>
    <col min="8459" max="8459" width="4.453125" customWidth="1"/>
    <col min="8461" max="8461" width="5" customWidth="1"/>
    <col min="8462" max="8462" width="8.54296875" customWidth="1"/>
    <col min="8463" max="8463" width="3.81640625" customWidth="1"/>
    <col min="8464" max="8464" width="16.453125" customWidth="1"/>
    <col min="8465" max="8465" width="4.81640625" customWidth="1"/>
    <col min="8705" max="8705" width="10" customWidth="1"/>
    <col min="8706" max="8706" width="17.54296875" customWidth="1"/>
    <col min="8707" max="8707" width="5.26953125" customWidth="1"/>
    <col min="8709" max="8709" width="4" customWidth="1"/>
    <col min="8711" max="8711" width="4" customWidth="1"/>
    <col min="8713" max="8713" width="4.1796875" customWidth="1"/>
    <col min="8715" max="8715" width="4.453125" customWidth="1"/>
    <col min="8717" max="8717" width="5" customWidth="1"/>
    <col min="8718" max="8718" width="8.54296875" customWidth="1"/>
    <col min="8719" max="8719" width="3.81640625" customWidth="1"/>
    <col min="8720" max="8720" width="16.453125" customWidth="1"/>
    <col min="8721" max="8721" width="4.81640625" customWidth="1"/>
    <col min="8961" max="8961" width="10" customWidth="1"/>
    <col min="8962" max="8962" width="17.54296875" customWidth="1"/>
    <col min="8963" max="8963" width="5.26953125" customWidth="1"/>
    <col min="8965" max="8965" width="4" customWidth="1"/>
    <col min="8967" max="8967" width="4" customWidth="1"/>
    <col min="8969" max="8969" width="4.1796875" customWidth="1"/>
    <col min="8971" max="8971" width="4.453125" customWidth="1"/>
    <col min="8973" max="8973" width="5" customWidth="1"/>
    <col min="8974" max="8974" width="8.54296875" customWidth="1"/>
    <col min="8975" max="8975" width="3.81640625" customWidth="1"/>
    <col min="8976" max="8976" width="16.453125" customWidth="1"/>
    <col min="8977" max="8977" width="4.81640625" customWidth="1"/>
    <col min="9217" max="9217" width="10" customWidth="1"/>
    <col min="9218" max="9218" width="17.54296875" customWidth="1"/>
    <col min="9219" max="9219" width="5.26953125" customWidth="1"/>
    <col min="9221" max="9221" width="4" customWidth="1"/>
    <col min="9223" max="9223" width="4" customWidth="1"/>
    <col min="9225" max="9225" width="4.1796875" customWidth="1"/>
    <col min="9227" max="9227" width="4.453125" customWidth="1"/>
    <col min="9229" max="9229" width="5" customWidth="1"/>
    <col min="9230" max="9230" width="8.54296875" customWidth="1"/>
    <col min="9231" max="9231" width="3.81640625" customWidth="1"/>
    <col min="9232" max="9232" width="16.453125" customWidth="1"/>
    <col min="9233" max="9233" width="4.81640625" customWidth="1"/>
    <col min="9473" max="9473" width="10" customWidth="1"/>
    <col min="9474" max="9474" width="17.54296875" customWidth="1"/>
    <col min="9475" max="9475" width="5.26953125" customWidth="1"/>
    <col min="9477" max="9477" width="4" customWidth="1"/>
    <col min="9479" max="9479" width="4" customWidth="1"/>
    <col min="9481" max="9481" width="4.1796875" customWidth="1"/>
    <col min="9483" max="9483" width="4.453125" customWidth="1"/>
    <col min="9485" max="9485" width="5" customWidth="1"/>
    <col min="9486" max="9486" width="8.54296875" customWidth="1"/>
    <col min="9487" max="9487" width="3.81640625" customWidth="1"/>
    <col min="9488" max="9488" width="16.453125" customWidth="1"/>
    <col min="9489" max="9489" width="4.81640625" customWidth="1"/>
    <col min="9729" max="9729" width="10" customWidth="1"/>
    <col min="9730" max="9730" width="17.54296875" customWidth="1"/>
    <col min="9731" max="9731" width="5.26953125" customWidth="1"/>
    <col min="9733" max="9733" width="4" customWidth="1"/>
    <col min="9735" max="9735" width="4" customWidth="1"/>
    <col min="9737" max="9737" width="4.1796875" customWidth="1"/>
    <col min="9739" max="9739" width="4.453125" customWidth="1"/>
    <col min="9741" max="9741" width="5" customWidth="1"/>
    <col min="9742" max="9742" width="8.54296875" customWidth="1"/>
    <col min="9743" max="9743" width="3.81640625" customWidth="1"/>
    <col min="9744" max="9744" width="16.453125" customWidth="1"/>
    <col min="9745" max="9745" width="4.81640625" customWidth="1"/>
    <col min="9985" max="9985" width="10" customWidth="1"/>
    <col min="9986" max="9986" width="17.54296875" customWidth="1"/>
    <col min="9987" max="9987" width="5.26953125" customWidth="1"/>
    <col min="9989" max="9989" width="4" customWidth="1"/>
    <col min="9991" max="9991" width="4" customWidth="1"/>
    <col min="9993" max="9993" width="4.1796875" customWidth="1"/>
    <col min="9995" max="9995" width="4.453125" customWidth="1"/>
    <col min="9997" max="9997" width="5" customWidth="1"/>
    <col min="9998" max="9998" width="8.54296875" customWidth="1"/>
    <col min="9999" max="9999" width="3.81640625" customWidth="1"/>
    <col min="10000" max="10000" width="16.453125" customWidth="1"/>
    <col min="10001" max="10001" width="4.81640625" customWidth="1"/>
    <col min="10241" max="10241" width="10" customWidth="1"/>
    <col min="10242" max="10242" width="17.54296875" customWidth="1"/>
    <col min="10243" max="10243" width="5.26953125" customWidth="1"/>
    <col min="10245" max="10245" width="4" customWidth="1"/>
    <col min="10247" max="10247" width="4" customWidth="1"/>
    <col min="10249" max="10249" width="4.1796875" customWidth="1"/>
    <col min="10251" max="10251" width="4.453125" customWidth="1"/>
    <col min="10253" max="10253" width="5" customWidth="1"/>
    <col min="10254" max="10254" width="8.54296875" customWidth="1"/>
    <col min="10255" max="10255" width="3.81640625" customWidth="1"/>
    <col min="10256" max="10256" width="16.453125" customWidth="1"/>
    <col min="10257" max="10257" width="4.81640625" customWidth="1"/>
    <col min="10497" max="10497" width="10" customWidth="1"/>
    <col min="10498" max="10498" width="17.54296875" customWidth="1"/>
    <col min="10499" max="10499" width="5.26953125" customWidth="1"/>
    <col min="10501" max="10501" width="4" customWidth="1"/>
    <col min="10503" max="10503" width="4" customWidth="1"/>
    <col min="10505" max="10505" width="4.1796875" customWidth="1"/>
    <col min="10507" max="10507" width="4.453125" customWidth="1"/>
    <col min="10509" max="10509" width="5" customWidth="1"/>
    <col min="10510" max="10510" width="8.54296875" customWidth="1"/>
    <col min="10511" max="10511" width="3.81640625" customWidth="1"/>
    <col min="10512" max="10512" width="16.453125" customWidth="1"/>
    <col min="10513" max="10513" width="4.81640625" customWidth="1"/>
    <col min="10753" max="10753" width="10" customWidth="1"/>
    <col min="10754" max="10754" width="17.54296875" customWidth="1"/>
    <col min="10755" max="10755" width="5.26953125" customWidth="1"/>
    <col min="10757" max="10757" width="4" customWidth="1"/>
    <col min="10759" max="10759" width="4" customWidth="1"/>
    <col min="10761" max="10761" width="4.1796875" customWidth="1"/>
    <col min="10763" max="10763" width="4.453125" customWidth="1"/>
    <col min="10765" max="10765" width="5" customWidth="1"/>
    <col min="10766" max="10766" width="8.54296875" customWidth="1"/>
    <col min="10767" max="10767" width="3.81640625" customWidth="1"/>
    <col min="10768" max="10768" width="16.453125" customWidth="1"/>
    <col min="10769" max="10769" width="4.81640625" customWidth="1"/>
    <col min="11009" max="11009" width="10" customWidth="1"/>
    <col min="11010" max="11010" width="17.54296875" customWidth="1"/>
    <col min="11011" max="11011" width="5.26953125" customWidth="1"/>
    <col min="11013" max="11013" width="4" customWidth="1"/>
    <col min="11015" max="11015" width="4" customWidth="1"/>
    <col min="11017" max="11017" width="4.1796875" customWidth="1"/>
    <col min="11019" max="11019" width="4.453125" customWidth="1"/>
    <col min="11021" max="11021" width="5" customWidth="1"/>
    <col min="11022" max="11022" width="8.54296875" customWidth="1"/>
    <col min="11023" max="11023" width="3.81640625" customWidth="1"/>
    <col min="11024" max="11024" width="16.453125" customWidth="1"/>
    <col min="11025" max="11025" width="4.81640625" customWidth="1"/>
    <col min="11265" max="11265" width="10" customWidth="1"/>
    <col min="11266" max="11266" width="17.54296875" customWidth="1"/>
    <col min="11267" max="11267" width="5.26953125" customWidth="1"/>
    <col min="11269" max="11269" width="4" customWidth="1"/>
    <col min="11271" max="11271" width="4" customWidth="1"/>
    <col min="11273" max="11273" width="4.1796875" customWidth="1"/>
    <col min="11275" max="11275" width="4.453125" customWidth="1"/>
    <col min="11277" max="11277" width="5" customWidth="1"/>
    <col min="11278" max="11278" width="8.54296875" customWidth="1"/>
    <col min="11279" max="11279" width="3.81640625" customWidth="1"/>
    <col min="11280" max="11280" width="16.453125" customWidth="1"/>
    <col min="11281" max="11281" width="4.81640625" customWidth="1"/>
    <col min="11521" max="11521" width="10" customWidth="1"/>
    <col min="11522" max="11522" width="17.54296875" customWidth="1"/>
    <col min="11523" max="11523" width="5.26953125" customWidth="1"/>
    <col min="11525" max="11525" width="4" customWidth="1"/>
    <col min="11527" max="11527" width="4" customWidth="1"/>
    <col min="11529" max="11529" width="4.1796875" customWidth="1"/>
    <col min="11531" max="11531" width="4.453125" customWidth="1"/>
    <col min="11533" max="11533" width="5" customWidth="1"/>
    <col min="11534" max="11534" width="8.54296875" customWidth="1"/>
    <col min="11535" max="11535" width="3.81640625" customWidth="1"/>
    <col min="11536" max="11536" width="16.453125" customWidth="1"/>
    <col min="11537" max="11537" width="4.81640625" customWidth="1"/>
    <col min="11777" max="11777" width="10" customWidth="1"/>
    <col min="11778" max="11778" width="17.54296875" customWidth="1"/>
    <col min="11779" max="11779" width="5.26953125" customWidth="1"/>
    <col min="11781" max="11781" width="4" customWidth="1"/>
    <col min="11783" max="11783" width="4" customWidth="1"/>
    <col min="11785" max="11785" width="4.1796875" customWidth="1"/>
    <col min="11787" max="11787" width="4.453125" customWidth="1"/>
    <col min="11789" max="11789" width="5" customWidth="1"/>
    <col min="11790" max="11790" width="8.54296875" customWidth="1"/>
    <col min="11791" max="11791" width="3.81640625" customWidth="1"/>
    <col min="11792" max="11792" width="16.453125" customWidth="1"/>
    <col min="11793" max="11793" width="4.81640625" customWidth="1"/>
    <col min="12033" max="12033" width="10" customWidth="1"/>
    <col min="12034" max="12034" width="17.54296875" customWidth="1"/>
    <col min="12035" max="12035" width="5.26953125" customWidth="1"/>
    <col min="12037" max="12037" width="4" customWidth="1"/>
    <col min="12039" max="12039" width="4" customWidth="1"/>
    <col min="12041" max="12041" width="4.1796875" customWidth="1"/>
    <col min="12043" max="12043" width="4.453125" customWidth="1"/>
    <col min="12045" max="12045" width="5" customWidth="1"/>
    <col min="12046" max="12046" width="8.54296875" customWidth="1"/>
    <col min="12047" max="12047" width="3.81640625" customWidth="1"/>
    <col min="12048" max="12048" width="16.453125" customWidth="1"/>
    <col min="12049" max="12049" width="4.81640625" customWidth="1"/>
    <col min="12289" max="12289" width="10" customWidth="1"/>
    <col min="12290" max="12290" width="17.54296875" customWidth="1"/>
    <col min="12291" max="12291" width="5.26953125" customWidth="1"/>
    <col min="12293" max="12293" width="4" customWidth="1"/>
    <col min="12295" max="12295" width="4" customWidth="1"/>
    <col min="12297" max="12297" width="4.1796875" customWidth="1"/>
    <col min="12299" max="12299" width="4.453125" customWidth="1"/>
    <col min="12301" max="12301" width="5" customWidth="1"/>
    <col min="12302" max="12302" width="8.54296875" customWidth="1"/>
    <col min="12303" max="12303" width="3.81640625" customWidth="1"/>
    <col min="12304" max="12304" width="16.453125" customWidth="1"/>
    <col min="12305" max="12305" width="4.81640625" customWidth="1"/>
    <col min="12545" max="12545" width="10" customWidth="1"/>
    <col min="12546" max="12546" width="17.54296875" customWidth="1"/>
    <col min="12547" max="12547" width="5.26953125" customWidth="1"/>
    <col min="12549" max="12549" width="4" customWidth="1"/>
    <col min="12551" max="12551" width="4" customWidth="1"/>
    <col min="12553" max="12553" width="4.1796875" customWidth="1"/>
    <col min="12555" max="12555" width="4.453125" customWidth="1"/>
    <col min="12557" max="12557" width="5" customWidth="1"/>
    <col min="12558" max="12558" width="8.54296875" customWidth="1"/>
    <col min="12559" max="12559" width="3.81640625" customWidth="1"/>
    <col min="12560" max="12560" width="16.453125" customWidth="1"/>
    <col min="12561" max="12561" width="4.81640625" customWidth="1"/>
    <col min="12801" max="12801" width="10" customWidth="1"/>
    <col min="12802" max="12802" width="17.54296875" customWidth="1"/>
    <col min="12803" max="12803" width="5.26953125" customWidth="1"/>
    <col min="12805" max="12805" width="4" customWidth="1"/>
    <col min="12807" max="12807" width="4" customWidth="1"/>
    <col min="12809" max="12809" width="4.1796875" customWidth="1"/>
    <col min="12811" max="12811" width="4.453125" customWidth="1"/>
    <col min="12813" max="12813" width="5" customWidth="1"/>
    <col min="12814" max="12814" width="8.54296875" customWidth="1"/>
    <col min="12815" max="12815" width="3.81640625" customWidth="1"/>
    <col min="12816" max="12816" width="16.453125" customWidth="1"/>
    <col min="12817" max="12817" width="4.81640625" customWidth="1"/>
    <col min="13057" max="13057" width="10" customWidth="1"/>
    <col min="13058" max="13058" width="17.54296875" customWidth="1"/>
    <col min="13059" max="13059" width="5.26953125" customWidth="1"/>
    <col min="13061" max="13061" width="4" customWidth="1"/>
    <col min="13063" max="13063" width="4" customWidth="1"/>
    <col min="13065" max="13065" width="4.1796875" customWidth="1"/>
    <col min="13067" max="13067" width="4.453125" customWidth="1"/>
    <col min="13069" max="13069" width="5" customWidth="1"/>
    <col min="13070" max="13070" width="8.54296875" customWidth="1"/>
    <col min="13071" max="13071" width="3.81640625" customWidth="1"/>
    <col min="13072" max="13072" width="16.453125" customWidth="1"/>
    <col min="13073" max="13073" width="4.81640625" customWidth="1"/>
    <col min="13313" max="13313" width="10" customWidth="1"/>
    <col min="13314" max="13314" width="17.54296875" customWidth="1"/>
    <col min="13315" max="13315" width="5.26953125" customWidth="1"/>
    <col min="13317" max="13317" width="4" customWidth="1"/>
    <col min="13319" max="13319" width="4" customWidth="1"/>
    <col min="13321" max="13321" width="4.1796875" customWidth="1"/>
    <col min="13323" max="13323" width="4.453125" customWidth="1"/>
    <col min="13325" max="13325" width="5" customWidth="1"/>
    <col min="13326" max="13326" width="8.54296875" customWidth="1"/>
    <col min="13327" max="13327" width="3.81640625" customWidth="1"/>
    <col min="13328" max="13328" width="16.453125" customWidth="1"/>
    <col min="13329" max="13329" width="4.81640625" customWidth="1"/>
    <col min="13569" max="13569" width="10" customWidth="1"/>
    <col min="13570" max="13570" width="17.54296875" customWidth="1"/>
    <col min="13571" max="13571" width="5.26953125" customWidth="1"/>
    <col min="13573" max="13573" width="4" customWidth="1"/>
    <col min="13575" max="13575" width="4" customWidth="1"/>
    <col min="13577" max="13577" width="4.1796875" customWidth="1"/>
    <col min="13579" max="13579" width="4.453125" customWidth="1"/>
    <col min="13581" max="13581" width="5" customWidth="1"/>
    <col min="13582" max="13582" width="8.54296875" customWidth="1"/>
    <col min="13583" max="13583" width="3.81640625" customWidth="1"/>
    <col min="13584" max="13584" width="16.453125" customWidth="1"/>
    <col min="13585" max="13585" width="4.81640625" customWidth="1"/>
    <col min="13825" max="13825" width="10" customWidth="1"/>
    <col min="13826" max="13826" width="17.54296875" customWidth="1"/>
    <col min="13827" max="13827" width="5.26953125" customWidth="1"/>
    <col min="13829" max="13829" width="4" customWidth="1"/>
    <col min="13831" max="13831" width="4" customWidth="1"/>
    <col min="13833" max="13833" width="4.1796875" customWidth="1"/>
    <col min="13835" max="13835" width="4.453125" customWidth="1"/>
    <col min="13837" max="13837" width="5" customWidth="1"/>
    <col min="13838" max="13838" width="8.54296875" customWidth="1"/>
    <col min="13839" max="13839" width="3.81640625" customWidth="1"/>
    <col min="13840" max="13840" width="16.453125" customWidth="1"/>
    <col min="13841" max="13841" width="4.81640625" customWidth="1"/>
    <col min="14081" max="14081" width="10" customWidth="1"/>
    <col min="14082" max="14082" width="17.54296875" customWidth="1"/>
    <col min="14083" max="14083" width="5.26953125" customWidth="1"/>
    <col min="14085" max="14085" width="4" customWidth="1"/>
    <col min="14087" max="14087" width="4" customWidth="1"/>
    <col min="14089" max="14089" width="4.1796875" customWidth="1"/>
    <col min="14091" max="14091" width="4.453125" customWidth="1"/>
    <col min="14093" max="14093" width="5" customWidth="1"/>
    <col min="14094" max="14094" width="8.54296875" customWidth="1"/>
    <col min="14095" max="14095" width="3.81640625" customWidth="1"/>
    <col min="14096" max="14096" width="16.453125" customWidth="1"/>
    <col min="14097" max="14097" width="4.81640625" customWidth="1"/>
    <col min="14337" max="14337" width="10" customWidth="1"/>
    <col min="14338" max="14338" width="17.54296875" customWidth="1"/>
    <col min="14339" max="14339" width="5.26953125" customWidth="1"/>
    <col min="14341" max="14341" width="4" customWidth="1"/>
    <col min="14343" max="14343" width="4" customWidth="1"/>
    <col min="14345" max="14345" width="4.1796875" customWidth="1"/>
    <col min="14347" max="14347" width="4.453125" customWidth="1"/>
    <col min="14349" max="14349" width="5" customWidth="1"/>
    <col min="14350" max="14350" width="8.54296875" customWidth="1"/>
    <col min="14351" max="14351" width="3.81640625" customWidth="1"/>
    <col min="14352" max="14352" width="16.453125" customWidth="1"/>
    <col min="14353" max="14353" width="4.81640625" customWidth="1"/>
    <col min="14593" max="14593" width="10" customWidth="1"/>
    <col min="14594" max="14594" width="17.54296875" customWidth="1"/>
    <col min="14595" max="14595" width="5.26953125" customWidth="1"/>
    <col min="14597" max="14597" width="4" customWidth="1"/>
    <col min="14599" max="14599" width="4" customWidth="1"/>
    <col min="14601" max="14601" width="4.1796875" customWidth="1"/>
    <col min="14603" max="14603" width="4.453125" customWidth="1"/>
    <col min="14605" max="14605" width="5" customWidth="1"/>
    <col min="14606" max="14606" width="8.54296875" customWidth="1"/>
    <col min="14607" max="14607" width="3.81640625" customWidth="1"/>
    <col min="14608" max="14608" width="16.453125" customWidth="1"/>
    <col min="14609" max="14609" width="4.81640625" customWidth="1"/>
    <col min="14849" max="14849" width="10" customWidth="1"/>
    <col min="14850" max="14850" width="17.54296875" customWidth="1"/>
    <col min="14851" max="14851" width="5.26953125" customWidth="1"/>
    <col min="14853" max="14853" width="4" customWidth="1"/>
    <col min="14855" max="14855" width="4" customWidth="1"/>
    <col min="14857" max="14857" width="4.1796875" customWidth="1"/>
    <col min="14859" max="14859" width="4.453125" customWidth="1"/>
    <col min="14861" max="14861" width="5" customWidth="1"/>
    <col min="14862" max="14862" width="8.54296875" customWidth="1"/>
    <col min="14863" max="14863" width="3.81640625" customWidth="1"/>
    <col min="14864" max="14864" width="16.453125" customWidth="1"/>
    <col min="14865" max="14865" width="4.81640625" customWidth="1"/>
    <col min="15105" max="15105" width="10" customWidth="1"/>
    <col min="15106" max="15106" width="17.54296875" customWidth="1"/>
    <col min="15107" max="15107" width="5.26953125" customWidth="1"/>
    <col min="15109" max="15109" width="4" customWidth="1"/>
    <col min="15111" max="15111" width="4" customWidth="1"/>
    <col min="15113" max="15113" width="4.1796875" customWidth="1"/>
    <col min="15115" max="15115" width="4.453125" customWidth="1"/>
    <col min="15117" max="15117" width="5" customWidth="1"/>
    <col min="15118" max="15118" width="8.54296875" customWidth="1"/>
    <col min="15119" max="15119" width="3.81640625" customWidth="1"/>
    <col min="15120" max="15120" width="16.453125" customWidth="1"/>
    <col min="15121" max="15121" width="4.81640625" customWidth="1"/>
    <col min="15361" max="15361" width="10" customWidth="1"/>
    <col min="15362" max="15362" width="17.54296875" customWidth="1"/>
    <col min="15363" max="15363" width="5.26953125" customWidth="1"/>
    <col min="15365" max="15365" width="4" customWidth="1"/>
    <col min="15367" max="15367" width="4" customWidth="1"/>
    <col min="15369" max="15369" width="4.1796875" customWidth="1"/>
    <col min="15371" max="15371" width="4.453125" customWidth="1"/>
    <col min="15373" max="15373" width="5" customWidth="1"/>
    <col min="15374" max="15374" width="8.54296875" customWidth="1"/>
    <col min="15375" max="15375" width="3.81640625" customWidth="1"/>
    <col min="15376" max="15376" width="16.453125" customWidth="1"/>
    <col min="15377" max="15377" width="4.81640625" customWidth="1"/>
    <col min="15617" max="15617" width="10" customWidth="1"/>
    <col min="15618" max="15618" width="17.54296875" customWidth="1"/>
    <col min="15619" max="15619" width="5.26953125" customWidth="1"/>
    <col min="15621" max="15621" width="4" customWidth="1"/>
    <col min="15623" max="15623" width="4" customWidth="1"/>
    <col min="15625" max="15625" width="4.1796875" customWidth="1"/>
    <col min="15627" max="15627" width="4.453125" customWidth="1"/>
    <col min="15629" max="15629" width="5" customWidth="1"/>
    <col min="15630" max="15630" width="8.54296875" customWidth="1"/>
    <col min="15631" max="15631" width="3.81640625" customWidth="1"/>
    <col min="15632" max="15632" width="16.453125" customWidth="1"/>
    <col min="15633" max="15633" width="4.81640625" customWidth="1"/>
    <col min="15873" max="15873" width="10" customWidth="1"/>
    <col min="15874" max="15874" width="17.54296875" customWidth="1"/>
    <col min="15875" max="15875" width="5.26953125" customWidth="1"/>
    <col min="15877" max="15877" width="4" customWidth="1"/>
    <col min="15879" max="15879" width="4" customWidth="1"/>
    <col min="15881" max="15881" width="4.1796875" customWidth="1"/>
    <col min="15883" max="15883" width="4.453125" customWidth="1"/>
    <col min="15885" max="15885" width="5" customWidth="1"/>
    <col min="15886" max="15886" width="8.54296875" customWidth="1"/>
    <col min="15887" max="15887" width="3.81640625" customWidth="1"/>
    <col min="15888" max="15888" width="16.453125" customWidth="1"/>
    <col min="15889" max="15889" width="4.81640625" customWidth="1"/>
    <col min="16129" max="16129" width="10" customWidth="1"/>
    <col min="16130" max="16130" width="17.54296875" customWidth="1"/>
    <col min="16131" max="16131" width="5.26953125" customWidth="1"/>
    <col min="16133" max="16133" width="4" customWidth="1"/>
    <col min="16135" max="16135" width="4" customWidth="1"/>
    <col min="16137" max="16137" width="4.1796875" customWidth="1"/>
    <col min="16139" max="16139" width="4.453125" customWidth="1"/>
    <col min="16141" max="16141" width="5" customWidth="1"/>
    <col min="16142" max="16142" width="8.54296875" customWidth="1"/>
    <col min="16143" max="16143" width="3.81640625" customWidth="1"/>
    <col min="16144" max="16144" width="16.453125" customWidth="1"/>
    <col min="16145" max="16145" width="4.81640625" customWidth="1"/>
  </cols>
  <sheetData>
    <row r="1" spans="1:19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x14ac:dyDescent="0.25">
      <c r="A2" s="4" t="s">
        <v>0</v>
      </c>
      <c r="B2" s="165">
        <v>23</v>
      </c>
      <c r="C2" s="6"/>
      <c r="D2" s="6"/>
      <c r="E2" s="6"/>
      <c r="F2" s="6"/>
      <c r="G2" s="6"/>
      <c r="H2" s="6"/>
      <c r="I2" s="6"/>
      <c r="J2" s="6"/>
      <c r="K2" s="6"/>
      <c r="L2" s="6"/>
      <c r="M2" s="13">
        <v>14</v>
      </c>
      <c r="N2" s="6" t="s">
        <v>275</v>
      </c>
      <c r="O2" s="6"/>
      <c r="P2" s="6"/>
      <c r="Q2" s="15" t="s">
        <v>239</v>
      </c>
    </row>
    <row r="3" spans="1:19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</row>
    <row r="4" spans="1:19" x14ac:dyDescent="0.25">
      <c r="A4" s="4" t="s">
        <v>2</v>
      </c>
      <c r="B4" s="6"/>
      <c r="C4" s="10" t="str">
        <f>'[2]Item 120,130,150, pg 28A'!C4</f>
        <v>Murrey's Disposal Co., Inc. G-9</v>
      </c>
      <c r="D4" s="10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9"/>
    </row>
    <row r="5" spans="1:19" x14ac:dyDescent="0.25">
      <c r="A5" s="11" t="s">
        <v>3</v>
      </c>
      <c r="B5" s="12"/>
      <c r="C5" s="14" t="str">
        <f>'[2]Item 120,130,150, pg 28A'!C5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5"/>
    </row>
    <row r="6" spans="1:19" x14ac:dyDescent="0.2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9"/>
    </row>
    <row r="7" spans="1:19" x14ac:dyDescent="0.25">
      <c r="A7" s="282" t="s">
        <v>156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4"/>
    </row>
    <row r="8" spans="1:19" x14ac:dyDescent="0.25">
      <c r="A8" s="296" t="s">
        <v>157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97"/>
    </row>
    <row r="9" spans="1:19" x14ac:dyDescent="0.25">
      <c r="A9" s="296" t="s">
        <v>158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97"/>
    </row>
    <row r="10" spans="1:19" x14ac:dyDescent="0.2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9"/>
    </row>
    <row r="11" spans="1:19" x14ac:dyDescent="0.25">
      <c r="A11" s="11" t="s">
        <v>276</v>
      </c>
      <c r="B11" s="1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9"/>
    </row>
    <row r="12" spans="1:19" x14ac:dyDescent="0.2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</row>
    <row r="13" spans="1:19" x14ac:dyDescent="0.25">
      <c r="A13" s="4"/>
      <c r="B13" s="20"/>
      <c r="C13" s="158"/>
      <c r="D13" s="298" t="s">
        <v>160</v>
      </c>
      <c r="E13" s="321"/>
      <c r="F13" s="299"/>
      <c r="G13" s="321"/>
      <c r="H13" s="299"/>
      <c r="I13" s="321"/>
      <c r="J13" s="299"/>
      <c r="K13" s="321"/>
      <c r="L13" s="299"/>
      <c r="M13" s="321"/>
      <c r="N13" s="321"/>
      <c r="O13" s="321"/>
      <c r="P13" s="299"/>
      <c r="Q13" s="292"/>
    </row>
    <row r="14" spans="1:19" ht="13" x14ac:dyDescent="0.3">
      <c r="A14" s="102" t="s">
        <v>161</v>
      </c>
      <c r="B14" s="103"/>
      <c r="C14" s="104"/>
      <c r="D14" s="60" t="s">
        <v>162</v>
      </c>
      <c r="E14" s="56"/>
      <c r="F14" s="60" t="s">
        <v>163</v>
      </c>
      <c r="G14" s="56"/>
      <c r="H14" s="60" t="s">
        <v>164</v>
      </c>
      <c r="I14" s="56"/>
      <c r="J14" s="60" t="s">
        <v>261</v>
      </c>
      <c r="K14" s="56"/>
      <c r="L14" s="60" t="s">
        <v>262</v>
      </c>
      <c r="M14" s="58"/>
      <c r="N14" s="56" t="s">
        <v>165</v>
      </c>
      <c r="O14" s="56"/>
      <c r="P14" s="60" t="s">
        <v>277</v>
      </c>
      <c r="Q14" s="58"/>
    </row>
    <row r="15" spans="1:19" x14ac:dyDescent="0.25">
      <c r="A15" s="81" t="s">
        <v>166</v>
      </c>
      <c r="B15" s="56"/>
      <c r="C15" s="58"/>
      <c r="D15" s="172">
        <v>5.0599999999999996</v>
      </c>
      <c r="E15" s="204"/>
      <c r="F15" s="176">
        <v>6.75</v>
      </c>
      <c r="G15" s="204"/>
      <c r="H15" s="205">
        <v>9.0299999999999994</v>
      </c>
      <c r="I15" s="204"/>
      <c r="J15" s="184">
        <v>10.119999999999999</v>
      </c>
      <c r="K15" s="206"/>
      <c r="L15" s="184">
        <v>11.25</v>
      </c>
      <c r="M15" s="207"/>
      <c r="N15" s="208">
        <v>13.5</v>
      </c>
      <c r="O15" s="209"/>
      <c r="P15" s="210">
        <v>15.75</v>
      </c>
      <c r="Q15" s="204"/>
      <c r="S15" s="211"/>
    </row>
    <row r="16" spans="1:19" x14ac:dyDescent="0.25">
      <c r="A16" s="81" t="s">
        <v>167</v>
      </c>
      <c r="B16" s="56"/>
      <c r="C16" s="58"/>
      <c r="D16" s="172">
        <v>22.39</v>
      </c>
      <c r="E16" s="204" t="s">
        <v>25</v>
      </c>
      <c r="F16" s="176">
        <v>31.99</v>
      </c>
      <c r="G16" s="204" t="s">
        <v>25</v>
      </c>
      <c r="H16" s="176">
        <v>44.1</v>
      </c>
      <c r="I16" s="204" t="s">
        <v>25</v>
      </c>
      <c r="J16" s="176">
        <v>58.74</v>
      </c>
      <c r="K16" s="173" t="s">
        <v>25</v>
      </c>
      <c r="L16" s="176">
        <v>80.150000000000006</v>
      </c>
      <c r="M16" s="182" t="s">
        <v>25</v>
      </c>
      <c r="N16" s="212">
        <v>111.99</v>
      </c>
      <c r="O16" s="204" t="s">
        <v>25</v>
      </c>
      <c r="P16" s="186">
        <v>149.63999999999999</v>
      </c>
      <c r="Q16" s="204" t="s">
        <v>25</v>
      </c>
      <c r="S16" s="211"/>
    </row>
    <row r="17" spans="1:19" x14ac:dyDescent="0.25">
      <c r="A17" s="81" t="s">
        <v>168</v>
      </c>
      <c r="B17" s="56"/>
      <c r="C17" s="58"/>
      <c r="D17" s="172">
        <f>+D16</f>
        <v>22.39</v>
      </c>
      <c r="E17" s="204" t="s">
        <v>25</v>
      </c>
      <c r="F17" s="176">
        <f>+F16</f>
        <v>31.99</v>
      </c>
      <c r="G17" s="204" t="s">
        <v>25</v>
      </c>
      <c r="H17" s="176">
        <f>+H16</f>
        <v>44.1</v>
      </c>
      <c r="I17" s="204" t="s">
        <v>25</v>
      </c>
      <c r="J17" s="176">
        <f>+J16</f>
        <v>58.74</v>
      </c>
      <c r="K17" s="173" t="s">
        <v>25</v>
      </c>
      <c r="L17" s="176">
        <f>+L16</f>
        <v>80.150000000000006</v>
      </c>
      <c r="M17" s="182" t="s">
        <v>25</v>
      </c>
      <c r="N17" s="205">
        <f>+N16</f>
        <v>111.99</v>
      </c>
      <c r="O17" s="204" t="s">
        <v>25</v>
      </c>
      <c r="P17" s="176">
        <f>+P16</f>
        <v>149.63999999999999</v>
      </c>
      <c r="Q17" s="204" t="s">
        <v>25</v>
      </c>
      <c r="S17" s="211"/>
    </row>
    <row r="18" spans="1:19" x14ac:dyDescent="0.25">
      <c r="A18" s="109" t="s">
        <v>169</v>
      </c>
      <c r="B18" s="110"/>
      <c r="C18" s="67"/>
      <c r="D18" s="176">
        <f>D16+3</f>
        <v>25.39</v>
      </c>
      <c r="E18" s="204" t="s">
        <v>25</v>
      </c>
      <c r="F18" s="176">
        <f>F16+3</f>
        <v>34.989999999999995</v>
      </c>
      <c r="G18" s="204" t="s">
        <v>25</v>
      </c>
      <c r="H18" s="176">
        <f>H16+3</f>
        <v>47.1</v>
      </c>
      <c r="I18" s="204" t="s">
        <v>25</v>
      </c>
      <c r="J18" s="186">
        <f>J16+3</f>
        <v>61.74</v>
      </c>
      <c r="K18" s="204" t="s">
        <v>25</v>
      </c>
      <c r="L18" s="186">
        <f>L16+3</f>
        <v>83.15</v>
      </c>
      <c r="M18" s="204" t="s">
        <v>25</v>
      </c>
      <c r="N18" s="186">
        <f>N16+3</f>
        <v>114.99</v>
      </c>
      <c r="O18" s="204" t="s">
        <v>25</v>
      </c>
      <c r="P18" s="186">
        <f>P16+3</f>
        <v>152.63999999999999</v>
      </c>
      <c r="Q18" s="204" t="s">
        <v>25</v>
      </c>
      <c r="S18" s="211"/>
    </row>
    <row r="19" spans="1:19" ht="13" x14ac:dyDescent="0.3">
      <c r="A19" s="111" t="s">
        <v>170</v>
      </c>
      <c r="B19" s="56"/>
      <c r="C19" s="58"/>
      <c r="D19" s="112"/>
      <c r="E19" s="213"/>
      <c r="F19" s="214"/>
      <c r="G19" s="213"/>
      <c r="H19" s="214"/>
      <c r="I19" s="213"/>
      <c r="J19" s="214"/>
      <c r="K19" s="213"/>
      <c r="L19" s="214"/>
      <c r="M19" s="113"/>
      <c r="N19" s="112"/>
      <c r="O19" s="213"/>
      <c r="P19" s="214"/>
      <c r="Q19" s="113"/>
      <c r="S19" s="211"/>
    </row>
    <row r="20" spans="1:19" x14ac:dyDescent="0.25">
      <c r="A20" s="81" t="s">
        <v>171</v>
      </c>
      <c r="B20" s="56"/>
      <c r="C20" s="58"/>
      <c r="D20" s="176">
        <v>19.73</v>
      </c>
      <c r="E20" s="204"/>
      <c r="F20" s="176">
        <v>25.97</v>
      </c>
      <c r="G20" s="204"/>
      <c r="H20" s="184">
        <v>35.17</v>
      </c>
      <c r="I20" s="204"/>
      <c r="J20" s="176">
        <v>45</v>
      </c>
      <c r="K20" s="212"/>
      <c r="L20" s="246">
        <v>45</v>
      </c>
      <c r="M20" s="212"/>
      <c r="N20" s="56"/>
      <c r="O20" s="173"/>
      <c r="P20" s="60"/>
      <c r="Q20" s="182"/>
      <c r="S20" s="211"/>
    </row>
    <row r="21" spans="1:19" x14ac:dyDescent="0.25">
      <c r="A21" s="81" t="s">
        <v>172</v>
      </c>
      <c r="B21" s="56"/>
      <c r="C21" s="58"/>
      <c r="D21" s="176">
        <v>27.4</v>
      </c>
      <c r="E21" s="204" t="s">
        <v>25</v>
      </c>
      <c r="F21" s="176">
        <v>31.99</v>
      </c>
      <c r="G21" s="204" t="s">
        <v>25</v>
      </c>
      <c r="H21" s="176">
        <v>41.65</v>
      </c>
      <c r="I21" s="204" t="s">
        <v>25</v>
      </c>
      <c r="J21" s="184">
        <f>J17</f>
        <v>58.74</v>
      </c>
      <c r="K21" s="204" t="s">
        <v>25</v>
      </c>
      <c r="L21" s="272">
        <f>L16</f>
        <v>80.150000000000006</v>
      </c>
      <c r="M21" s="204" t="s">
        <v>25</v>
      </c>
      <c r="N21" s="56"/>
      <c r="O21" s="173"/>
      <c r="P21" s="60"/>
      <c r="Q21" s="182"/>
      <c r="S21" s="211"/>
    </row>
    <row r="22" spans="1:19" x14ac:dyDescent="0.25">
      <c r="A22" s="81" t="s">
        <v>173</v>
      </c>
      <c r="B22" s="56"/>
      <c r="C22" s="58"/>
      <c r="D22" s="184">
        <v>0.56000000000000005</v>
      </c>
      <c r="E22" s="204"/>
      <c r="F22" s="176">
        <v>0.77</v>
      </c>
      <c r="G22" s="204"/>
      <c r="H22" s="205">
        <f>0.82</f>
        <v>0.82</v>
      </c>
      <c r="I22" s="204"/>
      <c r="J22" s="106">
        <v>0.95</v>
      </c>
      <c r="K22" s="212"/>
      <c r="L22" s="108">
        <v>1.1000000000000001</v>
      </c>
      <c r="M22" s="212"/>
      <c r="N22" s="56"/>
      <c r="O22" s="173"/>
      <c r="P22" s="60"/>
      <c r="Q22" s="182"/>
    </row>
    <row r="23" spans="1:19" x14ac:dyDescent="0.25">
      <c r="A23" s="81" t="s">
        <v>174</v>
      </c>
      <c r="B23" s="56"/>
      <c r="C23" s="58"/>
      <c r="D23" s="176">
        <f>D22*10</f>
        <v>5.6000000000000005</v>
      </c>
      <c r="E23" s="204"/>
      <c r="F23" s="176">
        <f>F22*10</f>
        <v>7.7</v>
      </c>
      <c r="G23" s="204"/>
      <c r="H23" s="176">
        <f>H22*10</f>
        <v>8.1999999999999993</v>
      </c>
      <c r="I23" s="204"/>
      <c r="J23" s="106">
        <v>9.5</v>
      </c>
      <c r="K23" s="212"/>
      <c r="L23" s="108">
        <v>11</v>
      </c>
      <c r="M23" s="212"/>
      <c r="N23" s="56"/>
      <c r="O23" s="173"/>
      <c r="P23" s="60"/>
      <c r="Q23" s="182"/>
    </row>
    <row r="24" spans="1:19" x14ac:dyDescent="0.25">
      <c r="A24" s="4"/>
      <c r="B24" s="6"/>
      <c r="C24" s="6"/>
      <c r="D24" s="101"/>
      <c r="E24" s="6"/>
      <c r="F24" s="101"/>
      <c r="G24" s="6"/>
      <c r="H24" s="101"/>
      <c r="I24" s="6"/>
      <c r="J24" s="101"/>
      <c r="K24" s="6"/>
      <c r="L24" s="101"/>
      <c r="M24" s="6"/>
      <c r="N24" s="6"/>
      <c r="O24" s="6"/>
      <c r="P24" s="101"/>
      <c r="Q24" s="9"/>
    </row>
    <row r="25" spans="1:19" x14ac:dyDescent="0.25">
      <c r="A25" s="4"/>
      <c r="B25" s="6"/>
      <c r="C25" s="6"/>
      <c r="D25" s="215"/>
      <c r="E25" s="216"/>
      <c r="F25" s="217"/>
      <c r="G25" s="216"/>
      <c r="H25" s="218"/>
      <c r="I25" s="216"/>
      <c r="J25" s="217"/>
      <c r="K25" s="216"/>
      <c r="L25" s="6"/>
      <c r="M25" s="6"/>
      <c r="N25" s="6"/>
      <c r="O25" s="6"/>
      <c r="P25" s="6"/>
      <c r="Q25" s="9"/>
    </row>
    <row r="26" spans="1:19" x14ac:dyDescent="0.25">
      <c r="A26" s="25" t="s">
        <v>175</v>
      </c>
      <c r="B26" s="74" t="s">
        <v>176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"/>
    </row>
    <row r="27" spans="1:19" x14ac:dyDescent="0.25">
      <c r="A27" s="25"/>
      <c r="B27" s="74" t="s">
        <v>177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9"/>
    </row>
    <row r="28" spans="1:19" x14ac:dyDescent="0.25">
      <c r="A28" s="25"/>
      <c r="B28" s="74" t="s">
        <v>178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9"/>
    </row>
    <row r="29" spans="1:19" x14ac:dyDescent="0.25">
      <c r="A29" s="25"/>
      <c r="B29" s="74" t="s">
        <v>179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9"/>
    </row>
    <row r="30" spans="1:19" x14ac:dyDescent="0.25">
      <c r="A30" s="25"/>
      <c r="B30" s="7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9"/>
    </row>
    <row r="31" spans="1:19" x14ac:dyDescent="0.25">
      <c r="A31" s="115" t="s">
        <v>180</v>
      </c>
      <c r="B31" s="116" t="s">
        <v>181</v>
      </c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1"/>
    </row>
    <row r="32" spans="1:19" x14ac:dyDescent="0.25">
      <c r="A32" s="25"/>
      <c r="B32" s="74" t="s">
        <v>182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9"/>
    </row>
    <row r="33" spans="1:17" ht="13" x14ac:dyDescent="0.3">
      <c r="A33" s="29"/>
      <c r="B33" s="7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9"/>
    </row>
    <row r="34" spans="1:17" x14ac:dyDescent="0.25">
      <c r="A34" s="25" t="s">
        <v>183</v>
      </c>
      <c r="B34" s="74" t="s">
        <v>184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9"/>
    </row>
    <row r="35" spans="1:17" x14ac:dyDescent="0.25">
      <c r="A35" s="25"/>
      <c r="B35" s="74" t="s">
        <v>185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9"/>
    </row>
    <row r="36" spans="1:17" x14ac:dyDescent="0.25">
      <c r="A36" s="25"/>
      <c r="B36" s="74" t="s">
        <v>186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9"/>
    </row>
    <row r="37" spans="1:17" x14ac:dyDescent="0.25">
      <c r="A37" s="25"/>
      <c r="B37" s="7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9"/>
    </row>
    <row r="38" spans="1:17" x14ac:dyDescent="0.25">
      <c r="A38" s="25" t="s">
        <v>78</v>
      </c>
      <c r="B38" s="21" t="s">
        <v>313</v>
      </c>
      <c r="C38" s="6"/>
      <c r="D38" s="6"/>
      <c r="E38" s="6"/>
      <c r="F38" s="6"/>
      <c r="G38" s="17"/>
      <c r="H38" s="6"/>
      <c r="I38" s="6"/>
      <c r="J38" s="6"/>
      <c r="K38" s="6"/>
      <c r="L38" s="6"/>
      <c r="M38" s="6"/>
      <c r="N38" s="6"/>
      <c r="O38" s="6"/>
      <c r="P38" s="6"/>
      <c r="Q38" s="9"/>
    </row>
    <row r="39" spans="1:17" x14ac:dyDescent="0.25">
      <c r="A39" s="25"/>
      <c r="B39" s="74" t="s">
        <v>187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9"/>
    </row>
    <row r="40" spans="1:17" x14ac:dyDescent="0.25">
      <c r="A40" s="4"/>
      <c r="B40" s="74" t="s">
        <v>188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"/>
    </row>
    <row r="41" spans="1:17" x14ac:dyDescent="0.25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"/>
    </row>
    <row r="42" spans="1:17" x14ac:dyDescent="0.25">
      <c r="A42" s="4" t="s">
        <v>82</v>
      </c>
      <c r="B42" s="21" t="s">
        <v>189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"/>
    </row>
    <row r="43" spans="1:17" x14ac:dyDescent="0.25">
      <c r="A43" s="4"/>
      <c r="B43" s="6"/>
      <c r="C43" s="6"/>
      <c r="D43" s="160"/>
      <c r="E43" s="160"/>
      <c r="F43" s="160"/>
      <c r="G43" s="160"/>
      <c r="H43" s="160"/>
      <c r="I43" s="160"/>
      <c r="J43" s="160"/>
      <c r="K43" s="160"/>
      <c r="L43" s="6"/>
      <c r="M43" s="6"/>
      <c r="N43" s="6"/>
      <c r="O43" s="6"/>
      <c r="P43" s="6"/>
      <c r="Q43" s="9"/>
    </row>
    <row r="44" spans="1:17" x14ac:dyDescent="0.25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"/>
    </row>
    <row r="45" spans="1:17" x14ac:dyDescent="0.25">
      <c r="A45" s="25" t="s">
        <v>190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"/>
    </row>
    <row r="46" spans="1:17" x14ac:dyDescent="0.25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"/>
    </row>
    <row r="47" spans="1:17" x14ac:dyDescent="0.25">
      <c r="A47" s="4"/>
      <c r="B47" s="167" t="s">
        <v>278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"/>
    </row>
    <row r="48" spans="1:17" x14ac:dyDescent="0.25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"/>
    </row>
    <row r="49" spans="1:17" x14ac:dyDescent="0.25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"/>
    </row>
    <row r="50" spans="1:17" x14ac:dyDescent="0.25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"/>
    </row>
    <row r="51" spans="1:17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5"/>
    </row>
    <row r="52" spans="1:17" x14ac:dyDescent="0.25">
      <c r="A52" s="4" t="s">
        <v>27</v>
      </c>
      <c r="B52" s="6" t="str">
        <f>'[2]Item 207, pg 32A'!B53</f>
        <v>Irmgard R Wilcox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"/>
    </row>
    <row r="53" spans="1:17" x14ac:dyDescent="0.25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"/>
    </row>
    <row r="54" spans="1:17" x14ac:dyDescent="0.25">
      <c r="A54" s="11" t="s">
        <v>28</v>
      </c>
      <c r="B54" s="32">
        <f>'Item 240, pg 35.5'!B59</f>
        <v>42313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 t="s">
        <v>274</v>
      </c>
      <c r="O54" s="219"/>
      <c r="P54" s="220">
        <f>'Item 240, pg 35'!N53</f>
        <v>42370</v>
      </c>
      <c r="Q54" s="9"/>
    </row>
    <row r="55" spans="1:17" ht="13" x14ac:dyDescent="0.3">
      <c r="A55" s="285" t="s">
        <v>30</v>
      </c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95"/>
      <c r="Q55" s="287"/>
    </row>
    <row r="56" spans="1:17" x14ac:dyDescent="0.25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"/>
    </row>
    <row r="57" spans="1:17" x14ac:dyDescent="0.25">
      <c r="A57" s="4" t="s">
        <v>31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"/>
    </row>
    <row r="58" spans="1:17" x14ac:dyDescent="0.25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5"/>
    </row>
  </sheetData>
  <mergeCells count="5">
    <mergeCell ref="A7:Q7"/>
    <mergeCell ref="A8:Q8"/>
    <mergeCell ref="A9:Q9"/>
    <mergeCell ref="D13:Q13"/>
    <mergeCell ref="A55:Q55"/>
  </mergeCells>
  <printOptions horizontalCentered="1" verticalCentered="1"/>
  <pageMargins left="0.5" right="0.5" top="0.5" bottom="0.5" header="0.5" footer="0.5"/>
  <pageSetup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opLeftCell="A2" zoomScaleNormal="100" workbookViewId="0">
      <selection activeCell="C36" sqref="C36"/>
    </sheetView>
  </sheetViews>
  <sheetFormatPr defaultRowHeight="12.5" x14ac:dyDescent="0.25"/>
  <cols>
    <col min="1" max="1" width="10.54296875" customWidth="1"/>
    <col min="2" max="2" width="19.26953125" customWidth="1"/>
    <col min="5" max="5" width="5" customWidth="1"/>
    <col min="10" max="10" width="8.453125" customWidth="1"/>
    <col min="11" max="12" width="5.7265625" customWidth="1"/>
    <col min="15" max="15" width="15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5">
      <c r="A2" s="4" t="s">
        <v>0</v>
      </c>
      <c r="B2" s="85">
        <v>23</v>
      </c>
      <c r="C2" s="6"/>
      <c r="D2" s="6"/>
      <c r="E2" s="6"/>
      <c r="F2" s="6"/>
      <c r="G2" s="6"/>
      <c r="H2" s="6"/>
      <c r="I2" s="6"/>
      <c r="J2" s="19"/>
      <c r="K2" s="12">
        <v>2</v>
      </c>
      <c r="L2" s="278" t="s">
        <v>1</v>
      </c>
      <c r="M2" s="278"/>
      <c r="N2" s="278"/>
      <c r="O2" s="84">
        <v>35.5</v>
      </c>
    </row>
    <row r="3" spans="1:15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5" x14ac:dyDescent="0.25">
      <c r="A4" s="4" t="s">
        <v>2</v>
      </c>
      <c r="B4" s="6"/>
      <c r="C4" s="10" t="str">
        <f>'Item 240, pg 35'!C4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5" x14ac:dyDescent="0.25">
      <c r="A5" s="11" t="s">
        <v>3</v>
      </c>
      <c r="B5" s="12"/>
      <c r="C5" s="14" t="str">
        <f>'Item 240, pg 35'!C5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/>
    </row>
    <row r="6" spans="1:15" x14ac:dyDescent="0.2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"/>
    </row>
    <row r="7" spans="1:15" x14ac:dyDescent="0.25">
      <c r="A7" s="279" t="s">
        <v>295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4"/>
    </row>
    <row r="8" spans="1:15" x14ac:dyDescent="0.25">
      <c r="A8" s="322" t="s">
        <v>157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97"/>
    </row>
    <row r="9" spans="1:15" x14ac:dyDescent="0.25">
      <c r="A9" s="296" t="s">
        <v>192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4"/>
    </row>
    <row r="10" spans="1:15" x14ac:dyDescent="0.25">
      <c r="A10" s="296" t="s">
        <v>158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97"/>
    </row>
    <row r="11" spans="1:15" x14ac:dyDescent="0.2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5" x14ac:dyDescent="0.25">
      <c r="A12" s="11" t="s">
        <v>4</v>
      </c>
      <c r="B12" s="1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5" x14ac:dyDescent="0.2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9"/>
    </row>
    <row r="14" spans="1:15" x14ac:dyDescent="0.25">
      <c r="A14" s="4"/>
      <c r="B14" s="20"/>
      <c r="C14" s="19"/>
      <c r="D14" s="298" t="s">
        <v>160</v>
      </c>
      <c r="E14" s="321"/>
      <c r="F14" s="299"/>
      <c r="G14" s="321"/>
      <c r="H14" s="299"/>
      <c r="I14" s="299"/>
      <c r="J14" s="299"/>
      <c r="K14" s="321"/>
      <c r="L14" s="299"/>
      <c r="M14" s="321"/>
      <c r="N14" s="299"/>
      <c r="O14" s="292"/>
    </row>
    <row r="15" spans="1:15" ht="13" x14ac:dyDescent="0.3">
      <c r="A15" s="102" t="s">
        <v>161</v>
      </c>
      <c r="B15" s="103"/>
      <c r="C15" s="147"/>
      <c r="D15" s="146" t="s">
        <v>194</v>
      </c>
      <c r="E15" s="119"/>
      <c r="F15" s="58" t="s">
        <v>195</v>
      </c>
      <c r="G15" s="139"/>
      <c r="H15" s="58" t="s">
        <v>252</v>
      </c>
      <c r="I15" s="118"/>
      <c r="J15" s="60"/>
      <c r="K15" s="119"/>
      <c r="L15" s="56"/>
      <c r="M15" s="119"/>
      <c r="N15" s="56"/>
      <c r="O15" s="119"/>
    </row>
    <row r="16" spans="1:15" x14ac:dyDescent="0.25">
      <c r="A16" s="120" t="s">
        <v>196</v>
      </c>
      <c r="B16" s="56"/>
      <c r="C16" s="144"/>
      <c r="D16" s="61">
        <v>6.01</v>
      </c>
      <c r="E16" s="82" t="s">
        <v>25</v>
      </c>
      <c r="F16" s="61">
        <v>7.66</v>
      </c>
      <c r="G16" s="82" t="s">
        <v>25</v>
      </c>
      <c r="H16" s="61">
        <v>9.99</v>
      </c>
      <c r="I16" s="82" t="s">
        <v>25</v>
      </c>
      <c r="J16" s="54"/>
      <c r="K16" s="82"/>
      <c r="L16" s="61"/>
      <c r="M16" s="82"/>
      <c r="N16" s="61"/>
      <c r="O16" s="82"/>
    </row>
    <row r="17" spans="1:15" x14ac:dyDescent="0.25">
      <c r="A17" s="109" t="s">
        <v>169</v>
      </c>
      <c r="B17" s="110"/>
      <c r="C17" s="144"/>
      <c r="D17" s="61">
        <f>D16+3</f>
        <v>9.01</v>
      </c>
      <c r="E17" s="61" t="s">
        <v>25</v>
      </c>
      <c r="F17" s="54">
        <f>F16+3</f>
        <v>10.66</v>
      </c>
      <c r="G17" s="82" t="s">
        <v>25</v>
      </c>
      <c r="H17" s="54">
        <f>H16+3</f>
        <v>12.99</v>
      </c>
      <c r="I17" s="82" t="s">
        <v>25</v>
      </c>
      <c r="J17" s="54"/>
      <c r="K17" s="82"/>
      <c r="L17" s="54"/>
      <c r="M17" s="82"/>
      <c r="N17" s="54"/>
      <c r="O17" s="82"/>
    </row>
    <row r="18" spans="1:15" ht="13" x14ac:dyDescent="0.3">
      <c r="A18" s="111" t="s">
        <v>170</v>
      </c>
      <c r="B18" s="56"/>
      <c r="C18" s="148"/>
      <c r="D18" s="121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38"/>
    </row>
    <row r="19" spans="1:15" x14ac:dyDescent="0.25">
      <c r="A19" s="81" t="s">
        <v>172</v>
      </c>
      <c r="B19" s="56"/>
      <c r="C19" s="145"/>
      <c r="D19" s="61">
        <f>D17</f>
        <v>9.01</v>
      </c>
      <c r="E19" s="61" t="s">
        <v>25</v>
      </c>
      <c r="F19" s="54">
        <f>F17</f>
        <v>10.66</v>
      </c>
      <c r="G19" s="61" t="s">
        <v>25</v>
      </c>
      <c r="H19" s="54">
        <f>H17</f>
        <v>12.99</v>
      </c>
      <c r="I19" s="82" t="s">
        <v>25</v>
      </c>
      <c r="J19" s="54"/>
      <c r="K19" s="82"/>
      <c r="L19" s="54"/>
      <c r="M19" s="82"/>
      <c r="N19" s="54"/>
      <c r="O19" s="82"/>
    </row>
    <row r="20" spans="1:15" x14ac:dyDescent="0.25">
      <c r="A20" s="4"/>
      <c r="B20" s="6"/>
      <c r="C20" s="2"/>
      <c r="D20" s="6"/>
      <c r="E20" s="6"/>
      <c r="F20" s="6"/>
      <c r="G20" s="6"/>
      <c r="H20" s="101"/>
      <c r="I20" s="2"/>
      <c r="J20" s="101"/>
      <c r="K20" s="6"/>
      <c r="L20" s="101"/>
      <c r="M20" s="6"/>
      <c r="N20" s="6"/>
      <c r="O20" s="9"/>
    </row>
    <row r="21" spans="1:15" x14ac:dyDescent="0.25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9"/>
    </row>
    <row r="22" spans="1:15" x14ac:dyDescent="0.25">
      <c r="A22" s="25" t="s">
        <v>175</v>
      </c>
      <c r="B22" s="74" t="s">
        <v>176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9"/>
    </row>
    <row r="23" spans="1:15" x14ac:dyDescent="0.25">
      <c r="A23" s="25"/>
      <c r="B23" s="74" t="s">
        <v>177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9"/>
    </row>
    <row r="24" spans="1:15" x14ac:dyDescent="0.25">
      <c r="A24" s="25"/>
      <c r="B24" s="74" t="s">
        <v>178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9"/>
    </row>
    <row r="25" spans="1:15" x14ac:dyDescent="0.25">
      <c r="A25" s="25"/>
      <c r="B25" s="74" t="s">
        <v>179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9"/>
    </row>
    <row r="26" spans="1:15" x14ac:dyDescent="0.25">
      <c r="A26" s="25"/>
      <c r="B26" s="7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</row>
    <row r="27" spans="1:15" x14ac:dyDescent="0.25">
      <c r="A27" s="26" t="s">
        <v>180</v>
      </c>
      <c r="B27" s="74" t="s">
        <v>312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1:15" x14ac:dyDescent="0.25">
      <c r="A28" s="25"/>
      <c r="B28" s="74" t="s">
        <v>187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9"/>
    </row>
    <row r="29" spans="1:15" ht="13" x14ac:dyDescent="0.3">
      <c r="A29" s="29"/>
      <c r="B29" s="74" t="s">
        <v>188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</row>
    <row r="30" spans="1:15" x14ac:dyDescent="0.25">
      <c r="A30" s="25"/>
      <c r="B30" s="7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</row>
    <row r="31" spans="1:15" x14ac:dyDescent="0.25">
      <c r="A31" s="4" t="s">
        <v>183</v>
      </c>
      <c r="B31" s="21" t="s">
        <v>316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9"/>
    </row>
    <row r="32" spans="1:15" x14ac:dyDescent="0.25">
      <c r="A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9"/>
    </row>
    <row r="33" spans="1:15" x14ac:dyDescent="0.25">
      <c r="A33" s="4" t="s">
        <v>78</v>
      </c>
      <c r="B33" s="21" t="s">
        <v>197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9"/>
    </row>
    <row r="34" spans="1:15" x14ac:dyDescent="0.25">
      <c r="A34" s="25"/>
      <c r="B34" s="74" t="s">
        <v>199</v>
      </c>
      <c r="C34" s="30">
        <v>26.03</v>
      </c>
      <c r="D34" s="6" t="s">
        <v>25</v>
      </c>
      <c r="E34" s="6"/>
      <c r="F34" s="101"/>
      <c r="G34" s="6"/>
      <c r="H34" s="101"/>
      <c r="I34" s="6"/>
      <c r="J34" s="6"/>
      <c r="K34" s="6"/>
      <c r="L34" s="6"/>
      <c r="M34" s="6"/>
      <c r="N34" s="6"/>
      <c r="O34" s="9"/>
    </row>
    <row r="35" spans="1:15" x14ac:dyDescent="0.25">
      <c r="A35" s="25"/>
      <c r="B35" s="74" t="s">
        <v>200</v>
      </c>
      <c r="C35" s="30">
        <v>33.270000000000003</v>
      </c>
      <c r="D35" s="6" t="s">
        <v>25</v>
      </c>
      <c r="E35" s="6"/>
      <c r="F35" s="6"/>
      <c r="G35" s="6"/>
      <c r="H35" s="101"/>
      <c r="I35" s="6"/>
      <c r="J35" s="6"/>
      <c r="K35" s="6"/>
      <c r="L35" s="6"/>
      <c r="M35" s="6"/>
      <c r="N35" s="6"/>
      <c r="O35" s="9"/>
    </row>
    <row r="36" spans="1:15" x14ac:dyDescent="0.25">
      <c r="A36" s="4"/>
      <c r="B36" s="74" t="s">
        <v>253</v>
      </c>
      <c r="C36" s="30">
        <v>43.26</v>
      </c>
      <c r="D36" s="6" t="s">
        <v>25</v>
      </c>
      <c r="E36" s="6"/>
      <c r="F36" s="6"/>
      <c r="G36" s="6"/>
      <c r="H36" s="101"/>
      <c r="I36" s="6"/>
      <c r="J36" s="6"/>
      <c r="K36" s="6"/>
      <c r="L36" s="6"/>
      <c r="M36" s="6"/>
      <c r="N36" s="6"/>
      <c r="O36" s="9"/>
    </row>
    <row r="37" spans="1:15" x14ac:dyDescent="0.25">
      <c r="A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 x14ac:dyDescent="0.25">
      <c r="A38" s="25" t="s">
        <v>190</v>
      </c>
      <c r="B38" s="7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 x14ac:dyDescent="0.25">
      <c r="A39" s="25"/>
      <c r="B39" s="74"/>
      <c r="C39" s="6"/>
      <c r="D39" s="27"/>
      <c r="E39" s="27"/>
      <c r="F39" s="27"/>
      <c r="G39" s="27"/>
      <c r="H39" s="27"/>
      <c r="I39" s="27"/>
      <c r="J39" s="27"/>
      <c r="K39" s="27"/>
      <c r="L39" s="6"/>
      <c r="M39" s="6"/>
      <c r="N39" s="6"/>
      <c r="O39" s="9"/>
    </row>
    <row r="40" spans="1:15" x14ac:dyDescent="0.25">
      <c r="A40" s="25"/>
      <c r="B40" s="131" t="s">
        <v>250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 x14ac:dyDescent="0.25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5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x14ac:dyDescent="0.25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x14ac:dyDescent="0.25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5" x14ac:dyDescent="0.25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 x14ac:dyDescent="0.25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 x14ac:dyDescent="0.25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5" x14ac:dyDescent="0.25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5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5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5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5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5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5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5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5"/>
    </row>
    <row r="57" spans="1:15" x14ac:dyDescent="0.25">
      <c r="A57" s="4" t="s">
        <v>27</v>
      </c>
      <c r="B57" s="6" t="s">
        <v>246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5">
      <c r="A58" s="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x14ac:dyDescent="0.25">
      <c r="A59" s="11" t="s">
        <v>28</v>
      </c>
      <c r="B59" s="32">
        <f>'Item 230, page 34'!B54</f>
        <v>42313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 t="s">
        <v>258</v>
      </c>
      <c r="N59" s="12"/>
      <c r="O59" s="33">
        <f>'Item 240, pg 35'!N53</f>
        <v>42370</v>
      </c>
    </row>
    <row r="60" spans="1:15" ht="13" x14ac:dyDescent="0.3">
      <c r="A60" s="285" t="s">
        <v>30</v>
      </c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7"/>
    </row>
    <row r="61" spans="1:15" x14ac:dyDescent="0.25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x14ac:dyDescent="0.25">
      <c r="A62" s="4" t="s">
        <v>31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9"/>
    </row>
    <row r="63" spans="1:15" x14ac:dyDescent="0.25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5"/>
    </row>
  </sheetData>
  <mergeCells count="7">
    <mergeCell ref="A60:O60"/>
    <mergeCell ref="L2:N2"/>
    <mergeCell ref="A7:O7"/>
    <mergeCell ref="A8:O8"/>
    <mergeCell ref="A9:O9"/>
    <mergeCell ref="A10:O10"/>
    <mergeCell ref="D14:O14"/>
  </mergeCells>
  <pageMargins left="0.7" right="0.7" top="0.75" bottom="0.75" header="0.3" footer="0.3"/>
  <pageSetup scale="6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>
      <selection activeCell="C35" sqref="C35"/>
    </sheetView>
  </sheetViews>
  <sheetFormatPr defaultRowHeight="12.5" x14ac:dyDescent="0.25"/>
  <cols>
    <col min="1" max="1" width="11.54296875" customWidth="1"/>
    <col min="2" max="2" width="18.81640625" customWidth="1"/>
    <col min="3" max="3" width="8.1796875" customWidth="1"/>
    <col min="13" max="13" width="5.26953125" customWidth="1"/>
    <col min="14" max="14" width="15.81640625" customWidth="1"/>
    <col min="15" max="15" width="6.7265625" customWidth="1"/>
    <col min="257" max="257" width="11.54296875" customWidth="1"/>
    <col min="258" max="258" width="18.81640625" customWidth="1"/>
    <col min="259" max="259" width="8.1796875" customWidth="1"/>
    <col min="269" max="269" width="5.26953125" customWidth="1"/>
    <col min="270" max="270" width="15.81640625" customWidth="1"/>
    <col min="271" max="271" width="6.7265625" customWidth="1"/>
    <col min="513" max="513" width="11.54296875" customWidth="1"/>
    <col min="514" max="514" width="18.81640625" customWidth="1"/>
    <col min="515" max="515" width="8.1796875" customWidth="1"/>
    <col min="525" max="525" width="5.26953125" customWidth="1"/>
    <col min="526" max="526" width="15.81640625" customWidth="1"/>
    <col min="527" max="527" width="6.7265625" customWidth="1"/>
    <col min="769" max="769" width="11.54296875" customWidth="1"/>
    <col min="770" max="770" width="18.81640625" customWidth="1"/>
    <col min="771" max="771" width="8.1796875" customWidth="1"/>
    <col min="781" max="781" width="5.26953125" customWidth="1"/>
    <col min="782" max="782" width="15.81640625" customWidth="1"/>
    <col min="783" max="783" width="6.7265625" customWidth="1"/>
    <col min="1025" max="1025" width="11.54296875" customWidth="1"/>
    <col min="1026" max="1026" width="18.81640625" customWidth="1"/>
    <col min="1027" max="1027" width="8.1796875" customWidth="1"/>
    <col min="1037" max="1037" width="5.26953125" customWidth="1"/>
    <col min="1038" max="1038" width="15.81640625" customWidth="1"/>
    <col min="1039" max="1039" width="6.7265625" customWidth="1"/>
    <col min="1281" max="1281" width="11.54296875" customWidth="1"/>
    <col min="1282" max="1282" width="18.81640625" customWidth="1"/>
    <col min="1283" max="1283" width="8.1796875" customWidth="1"/>
    <col min="1293" max="1293" width="5.26953125" customWidth="1"/>
    <col min="1294" max="1294" width="15.81640625" customWidth="1"/>
    <col min="1295" max="1295" width="6.7265625" customWidth="1"/>
    <col min="1537" max="1537" width="11.54296875" customWidth="1"/>
    <col min="1538" max="1538" width="18.81640625" customWidth="1"/>
    <col min="1539" max="1539" width="8.1796875" customWidth="1"/>
    <col min="1549" max="1549" width="5.26953125" customWidth="1"/>
    <col min="1550" max="1550" width="15.81640625" customWidth="1"/>
    <col min="1551" max="1551" width="6.7265625" customWidth="1"/>
    <col min="1793" max="1793" width="11.54296875" customWidth="1"/>
    <col min="1794" max="1794" width="18.81640625" customWidth="1"/>
    <col min="1795" max="1795" width="8.1796875" customWidth="1"/>
    <col min="1805" max="1805" width="5.26953125" customWidth="1"/>
    <col min="1806" max="1806" width="15.81640625" customWidth="1"/>
    <col min="1807" max="1807" width="6.7265625" customWidth="1"/>
    <col min="2049" max="2049" width="11.54296875" customWidth="1"/>
    <col min="2050" max="2050" width="18.81640625" customWidth="1"/>
    <col min="2051" max="2051" width="8.1796875" customWidth="1"/>
    <col min="2061" max="2061" width="5.26953125" customWidth="1"/>
    <col min="2062" max="2062" width="15.81640625" customWidth="1"/>
    <col min="2063" max="2063" width="6.7265625" customWidth="1"/>
    <col min="2305" max="2305" width="11.54296875" customWidth="1"/>
    <col min="2306" max="2306" width="18.81640625" customWidth="1"/>
    <col min="2307" max="2307" width="8.1796875" customWidth="1"/>
    <col min="2317" max="2317" width="5.26953125" customWidth="1"/>
    <col min="2318" max="2318" width="15.81640625" customWidth="1"/>
    <col min="2319" max="2319" width="6.7265625" customWidth="1"/>
    <col min="2561" max="2561" width="11.54296875" customWidth="1"/>
    <col min="2562" max="2562" width="18.81640625" customWidth="1"/>
    <col min="2563" max="2563" width="8.1796875" customWidth="1"/>
    <col min="2573" max="2573" width="5.26953125" customWidth="1"/>
    <col min="2574" max="2574" width="15.81640625" customWidth="1"/>
    <col min="2575" max="2575" width="6.7265625" customWidth="1"/>
    <col min="2817" max="2817" width="11.54296875" customWidth="1"/>
    <col min="2818" max="2818" width="18.81640625" customWidth="1"/>
    <col min="2819" max="2819" width="8.1796875" customWidth="1"/>
    <col min="2829" max="2829" width="5.26953125" customWidth="1"/>
    <col min="2830" max="2830" width="15.81640625" customWidth="1"/>
    <col min="2831" max="2831" width="6.7265625" customWidth="1"/>
    <col min="3073" max="3073" width="11.54296875" customWidth="1"/>
    <col min="3074" max="3074" width="18.81640625" customWidth="1"/>
    <col min="3075" max="3075" width="8.1796875" customWidth="1"/>
    <col min="3085" max="3085" width="5.26953125" customWidth="1"/>
    <col min="3086" max="3086" width="15.81640625" customWidth="1"/>
    <col min="3087" max="3087" width="6.7265625" customWidth="1"/>
    <col min="3329" max="3329" width="11.54296875" customWidth="1"/>
    <col min="3330" max="3330" width="18.81640625" customWidth="1"/>
    <col min="3331" max="3331" width="8.1796875" customWidth="1"/>
    <col min="3341" max="3341" width="5.26953125" customWidth="1"/>
    <col min="3342" max="3342" width="15.81640625" customWidth="1"/>
    <col min="3343" max="3343" width="6.7265625" customWidth="1"/>
    <col min="3585" max="3585" width="11.54296875" customWidth="1"/>
    <col min="3586" max="3586" width="18.81640625" customWidth="1"/>
    <col min="3587" max="3587" width="8.1796875" customWidth="1"/>
    <col min="3597" max="3597" width="5.26953125" customWidth="1"/>
    <col min="3598" max="3598" width="15.81640625" customWidth="1"/>
    <col min="3599" max="3599" width="6.7265625" customWidth="1"/>
    <col min="3841" max="3841" width="11.54296875" customWidth="1"/>
    <col min="3842" max="3842" width="18.81640625" customWidth="1"/>
    <col min="3843" max="3843" width="8.1796875" customWidth="1"/>
    <col min="3853" max="3853" width="5.26953125" customWidth="1"/>
    <col min="3854" max="3854" width="15.81640625" customWidth="1"/>
    <col min="3855" max="3855" width="6.7265625" customWidth="1"/>
    <col min="4097" max="4097" width="11.54296875" customWidth="1"/>
    <col min="4098" max="4098" width="18.81640625" customWidth="1"/>
    <col min="4099" max="4099" width="8.1796875" customWidth="1"/>
    <col min="4109" max="4109" width="5.26953125" customWidth="1"/>
    <col min="4110" max="4110" width="15.81640625" customWidth="1"/>
    <col min="4111" max="4111" width="6.7265625" customWidth="1"/>
    <col min="4353" max="4353" width="11.54296875" customWidth="1"/>
    <col min="4354" max="4354" width="18.81640625" customWidth="1"/>
    <col min="4355" max="4355" width="8.1796875" customWidth="1"/>
    <col min="4365" max="4365" width="5.26953125" customWidth="1"/>
    <col min="4366" max="4366" width="15.81640625" customWidth="1"/>
    <col min="4367" max="4367" width="6.7265625" customWidth="1"/>
    <col min="4609" max="4609" width="11.54296875" customWidth="1"/>
    <col min="4610" max="4610" width="18.81640625" customWidth="1"/>
    <col min="4611" max="4611" width="8.1796875" customWidth="1"/>
    <col min="4621" max="4621" width="5.26953125" customWidth="1"/>
    <col min="4622" max="4622" width="15.81640625" customWidth="1"/>
    <col min="4623" max="4623" width="6.7265625" customWidth="1"/>
    <col min="4865" max="4865" width="11.54296875" customWidth="1"/>
    <col min="4866" max="4866" width="18.81640625" customWidth="1"/>
    <col min="4867" max="4867" width="8.1796875" customWidth="1"/>
    <col min="4877" max="4877" width="5.26953125" customWidth="1"/>
    <col min="4878" max="4878" width="15.81640625" customWidth="1"/>
    <col min="4879" max="4879" width="6.7265625" customWidth="1"/>
    <col min="5121" max="5121" width="11.54296875" customWidth="1"/>
    <col min="5122" max="5122" width="18.81640625" customWidth="1"/>
    <col min="5123" max="5123" width="8.1796875" customWidth="1"/>
    <col min="5133" max="5133" width="5.26953125" customWidth="1"/>
    <col min="5134" max="5134" width="15.81640625" customWidth="1"/>
    <col min="5135" max="5135" width="6.7265625" customWidth="1"/>
    <col min="5377" max="5377" width="11.54296875" customWidth="1"/>
    <col min="5378" max="5378" width="18.81640625" customWidth="1"/>
    <col min="5379" max="5379" width="8.1796875" customWidth="1"/>
    <col min="5389" max="5389" width="5.26953125" customWidth="1"/>
    <col min="5390" max="5390" width="15.81640625" customWidth="1"/>
    <col min="5391" max="5391" width="6.7265625" customWidth="1"/>
    <col min="5633" max="5633" width="11.54296875" customWidth="1"/>
    <col min="5634" max="5634" width="18.81640625" customWidth="1"/>
    <col min="5635" max="5635" width="8.1796875" customWidth="1"/>
    <col min="5645" max="5645" width="5.26953125" customWidth="1"/>
    <col min="5646" max="5646" width="15.81640625" customWidth="1"/>
    <col min="5647" max="5647" width="6.7265625" customWidth="1"/>
    <col min="5889" max="5889" width="11.54296875" customWidth="1"/>
    <col min="5890" max="5890" width="18.81640625" customWidth="1"/>
    <col min="5891" max="5891" width="8.1796875" customWidth="1"/>
    <col min="5901" max="5901" width="5.26953125" customWidth="1"/>
    <col min="5902" max="5902" width="15.81640625" customWidth="1"/>
    <col min="5903" max="5903" width="6.7265625" customWidth="1"/>
    <col min="6145" max="6145" width="11.54296875" customWidth="1"/>
    <col min="6146" max="6146" width="18.81640625" customWidth="1"/>
    <col min="6147" max="6147" width="8.1796875" customWidth="1"/>
    <col min="6157" max="6157" width="5.26953125" customWidth="1"/>
    <col min="6158" max="6158" width="15.81640625" customWidth="1"/>
    <col min="6159" max="6159" width="6.7265625" customWidth="1"/>
    <col min="6401" max="6401" width="11.54296875" customWidth="1"/>
    <col min="6402" max="6402" width="18.81640625" customWidth="1"/>
    <col min="6403" max="6403" width="8.1796875" customWidth="1"/>
    <col min="6413" max="6413" width="5.26953125" customWidth="1"/>
    <col min="6414" max="6414" width="15.81640625" customWidth="1"/>
    <col min="6415" max="6415" width="6.7265625" customWidth="1"/>
    <col min="6657" max="6657" width="11.54296875" customWidth="1"/>
    <col min="6658" max="6658" width="18.81640625" customWidth="1"/>
    <col min="6659" max="6659" width="8.1796875" customWidth="1"/>
    <col min="6669" max="6669" width="5.26953125" customWidth="1"/>
    <col min="6670" max="6670" width="15.81640625" customWidth="1"/>
    <col min="6671" max="6671" width="6.7265625" customWidth="1"/>
    <col min="6913" max="6913" width="11.54296875" customWidth="1"/>
    <col min="6914" max="6914" width="18.81640625" customWidth="1"/>
    <col min="6915" max="6915" width="8.1796875" customWidth="1"/>
    <col min="6925" max="6925" width="5.26953125" customWidth="1"/>
    <col min="6926" max="6926" width="15.81640625" customWidth="1"/>
    <col min="6927" max="6927" width="6.7265625" customWidth="1"/>
    <col min="7169" max="7169" width="11.54296875" customWidth="1"/>
    <col min="7170" max="7170" width="18.81640625" customWidth="1"/>
    <col min="7171" max="7171" width="8.1796875" customWidth="1"/>
    <col min="7181" max="7181" width="5.26953125" customWidth="1"/>
    <col min="7182" max="7182" width="15.81640625" customWidth="1"/>
    <col min="7183" max="7183" width="6.7265625" customWidth="1"/>
    <col min="7425" max="7425" width="11.54296875" customWidth="1"/>
    <col min="7426" max="7426" width="18.81640625" customWidth="1"/>
    <col min="7427" max="7427" width="8.1796875" customWidth="1"/>
    <col min="7437" max="7437" width="5.26953125" customWidth="1"/>
    <col min="7438" max="7438" width="15.81640625" customWidth="1"/>
    <col min="7439" max="7439" width="6.7265625" customWidth="1"/>
    <col min="7681" max="7681" width="11.54296875" customWidth="1"/>
    <col min="7682" max="7682" width="18.81640625" customWidth="1"/>
    <col min="7683" max="7683" width="8.1796875" customWidth="1"/>
    <col min="7693" max="7693" width="5.26953125" customWidth="1"/>
    <col min="7694" max="7694" width="15.81640625" customWidth="1"/>
    <col min="7695" max="7695" width="6.7265625" customWidth="1"/>
    <col min="7937" max="7937" width="11.54296875" customWidth="1"/>
    <col min="7938" max="7938" width="18.81640625" customWidth="1"/>
    <col min="7939" max="7939" width="8.1796875" customWidth="1"/>
    <col min="7949" max="7949" width="5.26953125" customWidth="1"/>
    <col min="7950" max="7950" width="15.81640625" customWidth="1"/>
    <col min="7951" max="7951" width="6.7265625" customWidth="1"/>
    <col min="8193" max="8193" width="11.54296875" customWidth="1"/>
    <col min="8194" max="8194" width="18.81640625" customWidth="1"/>
    <col min="8195" max="8195" width="8.1796875" customWidth="1"/>
    <col min="8205" max="8205" width="5.26953125" customWidth="1"/>
    <col min="8206" max="8206" width="15.81640625" customWidth="1"/>
    <col min="8207" max="8207" width="6.7265625" customWidth="1"/>
    <col min="8449" max="8449" width="11.54296875" customWidth="1"/>
    <col min="8450" max="8450" width="18.81640625" customWidth="1"/>
    <col min="8451" max="8451" width="8.1796875" customWidth="1"/>
    <col min="8461" max="8461" width="5.26953125" customWidth="1"/>
    <col min="8462" max="8462" width="15.81640625" customWidth="1"/>
    <col min="8463" max="8463" width="6.7265625" customWidth="1"/>
    <col min="8705" max="8705" width="11.54296875" customWidth="1"/>
    <col min="8706" max="8706" width="18.81640625" customWidth="1"/>
    <col min="8707" max="8707" width="8.1796875" customWidth="1"/>
    <col min="8717" max="8717" width="5.26953125" customWidth="1"/>
    <col min="8718" max="8718" width="15.81640625" customWidth="1"/>
    <col min="8719" max="8719" width="6.7265625" customWidth="1"/>
    <col min="8961" max="8961" width="11.54296875" customWidth="1"/>
    <col min="8962" max="8962" width="18.81640625" customWidth="1"/>
    <col min="8963" max="8963" width="8.1796875" customWidth="1"/>
    <col min="8973" max="8973" width="5.26953125" customWidth="1"/>
    <col min="8974" max="8974" width="15.81640625" customWidth="1"/>
    <col min="8975" max="8975" width="6.7265625" customWidth="1"/>
    <col min="9217" max="9217" width="11.54296875" customWidth="1"/>
    <col min="9218" max="9218" width="18.81640625" customWidth="1"/>
    <col min="9219" max="9219" width="8.1796875" customWidth="1"/>
    <col min="9229" max="9229" width="5.26953125" customWidth="1"/>
    <col min="9230" max="9230" width="15.81640625" customWidth="1"/>
    <col min="9231" max="9231" width="6.7265625" customWidth="1"/>
    <col min="9473" max="9473" width="11.54296875" customWidth="1"/>
    <col min="9474" max="9474" width="18.81640625" customWidth="1"/>
    <col min="9475" max="9475" width="8.1796875" customWidth="1"/>
    <col min="9485" max="9485" width="5.26953125" customWidth="1"/>
    <col min="9486" max="9486" width="15.81640625" customWidth="1"/>
    <col min="9487" max="9487" width="6.7265625" customWidth="1"/>
    <col min="9729" max="9729" width="11.54296875" customWidth="1"/>
    <col min="9730" max="9730" width="18.81640625" customWidth="1"/>
    <col min="9731" max="9731" width="8.1796875" customWidth="1"/>
    <col min="9741" max="9741" width="5.26953125" customWidth="1"/>
    <col min="9742" max="9742" width="15.81640625" customWidth="1"/>
    <col min="9743" max="9743" width="6.7265625" customWidth="1"/>
    <col min="9985" max="9985" width="11.54296875" customWidth="1"/>
    <col min="9986" max="9986" width="18.81640625" customWidth="1"/>
    <col min="9987" max="9987" width="8.1796875" customWidth="1"/>
    <col min="9997" max="9997" width="5.26953125" customWidth="1"/>
    <col min="9998" max="9998" width="15.81640625" customWidth="1"/>
    <col min="9999" max="9999" width="6.7265625" customWidth="1"/>
    <col min="10241" max="10241" width="11.54296875" customWidth="1"/>
    <col min="10242" max="10242" width="18.81640625" customWidth="1"/>
    <col min="10243" max="10243" width="8.1796875" customWidth="1"/>
    <col min="10253" max="10253" width="5.26953125" customWidth="1"/>
    <col min="10254" max="10254" width="15.81640625" customWidth="1"/>
    <col min="10255" max="10255" width="6.7265625" customWidth="1"/>
    <col min="10497" max="10497" width="11.54296875" customWidth="1"/>
    <col min="10498" max="10498" width="18.81640625" customWidth="1"/>
    <col min="10499" max="10499" width="8.1796875" customWidth="1"/>
    <col min="10509" max="10509" width="5.26953125" customWidth="1"/>
    <col min="10510" max="10510" width="15.81640625" customWidth="1"/>
    <col min="10511" max="10511" width="6.7265625" customWidth="1"/>
    <col min="10753" max="10753" width="11.54296875" customWidth="1"/>
    <col min="10754" max="10754" width="18.81640625" customWidth="1"/>
    <col min="10755" max="10755" width="8.1796875" customWidth="1"/>
    <col min="10765" max="10765" width="5.26953125" customWidth="1"/>
    <col min="10766" max="10766" width="15.81640625" customWidth="1"/>
    <col min="10767" max="10767" width="6.7265625" customWidth="1"/>
    <col min="11009" max="11009" width="11.54296875" customWidth="1"/>
    <col min="11010" max="11010" width="18.81640625" customWidth="1"/>
    <col min="11011" max="11011" width="8.1796875" customWidth="1"/>
    <col min="11021" max="11021" width="5.26953125" customWidth="1"/>
    <col min="11022" max="11022" width="15.81640625" customWidth="1"/>
    <col min="11023" max="11023" width="6.7265625" customWidth="1"/>
    <col min="11265" max="11265" width="11.54296875" customWidth="1"/>
    <col min="11266" max="11266" width="18.81640625" customWidth="1"/>
    <col min="11267" max="11267" width="8.1796875" customWidth="1"/>
    <col min="11277" max="11277" width="5.26953125" customWidth="1"/>
    <col min="11278" max="11278" width="15.81640625" customWidth="1"/>
    <col min="11279" max="11279" width="6.7265625" customWidth="1"/>
    <col min="11521" max="11521" width="11.54296875" customWidth="1"/>
    <col min="11522" max="11522" width="18.81640625" customWidth="1"/>
    <col min="11523" max="11523" width="8.1796875" customWidth="1"/>
    <col min="11533" max="11533" width="5.26953125" customWidth="1"/>
    <col min="11534" max="11534" width="15.81640625" customWidth="1"/>
    <col min="11535" max="11535" width="6.7265625" customWidth="1"/>
    <col min="11777" max="11777" width="11.54296875" customWidth="1"/>
    <col min="11778" max="11778" width="18.81640625" customWidth="1"/>
    <col min="11779" max="11779" width="8.1796875" customWidth="1"/>
    <col min="11789" max="11789" width="5.26953125" customWidth="1"/>
    <col min="11790" max="11790" width="15.81640625" customWidth="1"/>
    <col min="11791" max="11791" width="6.7265625" customWidth="1"/>
    <col min="12033" max="12033" width="11.54296875" customWidth="1"/>
    <col min="12034" max="12034" width="18.81640625" customWidth="1"/>
    <col min="12035" max="12035" width="8.1796875" customWidth="1"/>
    <col min="12045" max="12045" width="5.26953125" customWidth="1"/>
    <col min="12046" max="12046" width="15.81640625" customWidth="1"/>
    <col min="12047" max="12047" width="6.7265625" customWidth="1"/>
    <col min="12289" max="12289" width="11.54296875" customWidth="1"/>
    <col min="12290" max="12290" width="18.81640625" customWidth="1"/>
    <col min="12291" max="12291" width="8.1796875" customWidth="1"/>
    <col min="12301" max="12301" width="5.26953125" customWidth="1"/>
    <col min="12302" max="12302" width="15.81640625" customWidth="1"/>
    <col min="12303" max="12303" width="6.7265625" customWidth="1"/>
    <col min="12545" max="12545" width="11.54296875" customWidth="1"/>
    <col min="12546" max="12546" width="18.81640625" customWidth="1"/>
    <col min="12547" max="12547" width="8.1796875" customWidth="1"/>
    <col min="12557" max="12557" width="5.26953125" customWidth="1"/>
    <col min="12558" max="12558" width="15.81640625" customWidth="1"/>
    <col min="12559" max="12559" width="6.7265625" customWidth="1"/>
    <col min="12801" max="12801" width="11.54296875" customWidth="1"/>
    <col min="12802" max="12802" width="18.81640625" customWidth="1"/>
    <col min="12803" max="12803" width="8.1796875" customWidth="1"/>
    <col min="12813" max="12813" width="5.26953125" customWidth="1"/>
    <col min="12814" max="12814" width="15.81640625" customWidth="1"/>
    <col min="12815" max="12815" width="6.7265625" customWidth="1"/>
    <col min="13057" max="13057" width="11.54296875" customWidth="1"/>
    <col min="13058" max="13058" width="18.81640625" customWidth="1"/>
    <col min="13059" max="13059" width="8.1796875" customWidth="1"/>
    <col min="13069" max="13069" width="5.26953125" customWidth="1"/>
    <col min="13070" max="13070" width="15.81640625" customWidth="1"/>
    <col min="13071" max="13071" width="6.7265625" customWidth="1"/>
    <col min="13313" max="13313" width="11.54296875" customWidth="1"/>
    <col min="13314" max="13314" width="18.81640625" customWidth="1"/>
    <col min="13315" max="13315" width="8.1796875" customWidth="1"/>
    <col min="13325" max="13325" width="5.26953125" customWidth="1"/>
    <col min="13326" max="13326" width="15.81640625" customWidth="1"/>
    <col min="13327" max="13327" width="6.7265625" customWidth="1"/>
    <col min="13569" max="13569" width="11.54296875" customWidth="1"/>
    <col min="13570" max="13570" width="18.81640625" customWidth="1"/>
    <col min="13571" max="13571" width="8.1796875" customWidth="1"/>
    <col min="13581" max="13581" width="5.26953125" customWidth="1"/>
    <col min="13582" max="13582" width="15.81640625" customWidth="1"/>
    <col min="13583" max="13583" width="6.7265625" customWidth="1"/>
    <col min="13825" max="13825" width="11.54296875" customWidth="1"/>
    <col min="13826" max="13826" width="18.81640625" customWidth="1"/>
    <col min="13827" max="13827" width="8.1796875" customWidth="1"/>
    <col min="13837" max="13837" width="5.26953125" customWidth="1"/>
    <col min="13838" max="13838" width="15.81640625" customWidth="1"/>
    <col min="13839" max="13839" width="6.7265625" customWidth="1"/>
    <col min="14081" max="14081" width="11.54296875" customWidth="1"/>
    <col min="14082" max="14082" width="18.81640625" customWidth="1"/>
    <col min="14083" max="14083" width="8.1796875" customWidth="1"/>
    <col min="14093" max="14093" width="5.26953125" customWidth="1"/>
    <col min="14094" max="14094" width="15.81640625" customWidth="1"/>
    <col min="14095" max="14095" width="6.7265625" customWidth="1"/>
    <col min="14337" max="14337" width="11.54296875" customWidth="1"/>
    <col min="14338" max="14338" width="18.81640625" customWidth="1"/>
    <col min="14339" max="14339" width="8.1796875" customWidth="1"/>
    <col min="14349" max="14349" width="5.26953125" customWidth="1"/>
    <col min="14350" max="14350" width="15.81640625" customWidth="1"/>
    <col min="14351" max="14351" width="6.7265625" customWidth="1"/>
    <col min="14593" max="14593" width="11.54296875" customWidth="1"/>
    <col min="14594" max="14594" width="18.81640625" customWidth="1"/>
    <col min="14595" max="14595" width="8.1796875" customWidth="1"/>
    <col min="14605" max="14605" width="5.26953125" customWidth="1"/>
    <col min="14606" max="14606" width="15.81640625" customWidth="1"/>
    <col min="14607" max="14607" width="6.7265625" customWidth="1"/>
    <col min="14849" max="14849" width="11.54296875" customWidth="1"/>
    <col min="14850" max="14850" width="18.81640625" customWidth="1"/>
    <col min="14851" max="14851" width="8.1796875" customWidth="1"/>
    <col min="14861" max="14861" width="5.26953125" customWidth="1"/>
    <col min="14862" max="14862" width="15.81640625" customWidth="1"/>
    <col min="14863" max="14863" width="6.7265625" customWidth="1"/>
    <col min="15105" max="15105" width="11.54296875" customWidth="1"/>
    <col min="15106" max="15106" width="18.81640625" customWidth="1"/>
    <col min="15107" max="15107" width="8.1796875" customWidth="1"/>
    <col min="15117" max="15117" width="5.26953125" customWidth="1"/>
    <col min="15118" max="15118" width="15.81640625" customWidth="1"/>
    <col min="15119" max="15119" width="6.7265625" customWidth="1"/>
    <col min="15361" max="15361" width="11.54296875" customWidth="1"/>
    <col min="15362" max="15362" width="18.81640625" customWidth="1"/>
    <col min="15363" max="15363" width="8.1796875" customWidth="1"/>
    <col min="15373" max="15373" width="5.26953125" customWidth="1"/>
    <col min="15374" max="15374" width="15.81640625" customWidth="1"/>
    <col min="15375" max="15375" width="6.7265625" customWidth="1"/>
    <col min="15617" max="15617" width="11.54296875" customWidth="1"/>
    <col min="15618" max="15618" width="18.81640625" customWidth="1"/>
    <col min="15619" max="15619" width="8.1796875" customWidth="1"/>
    <col min="15629" max="15629" width="5.26953125" customWidth="1"/>
    <col min="15630" max="15630" width="15.81640625" customWidth="1"/>
    <col min="15631" max="15631" width="6.7265625" customWidth="1"/>
    <col min="15873" max="15873" width="11.54296875" customWidth="1"/>
    <col min="15874" max="15874" width="18.81640625" customWidth="1"/>
    <col min="15875" max="15875" width="8.1796875" customWidth="1"/>
    <col min="15885" max="15885" width="5.26953125" customWidth="1"/>
    <col min="15886" max="15886" width="15.81640625" customWidth="1"/>
    <col min="15887" max="15887" width="6.7265625" customWidth="1"/>
    <col min="16129" max="16129" width="11.54296875" customWidth="1"/>
    <col min="16130" max="16130" width="18.81640625" customWidth="1"/>
    <col min="16131" max="16131" width="8.1796875" customWidth="1"/>
    <col min="16141" max="16141" width="5.26953125" customWidth="1"/>
    <col min="16142" max="16142" width="15.81640625" customWidth="1"/>
    <col min="16143" max="16143" width="6.7265625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5">
      <c r="A2" s="4" t="s">
        <v>0</v>
      </c>
      <c r="B2" s="165">
        <v>23</v>
      </c>
      <c r="C2" s="6"/>
      <c r="D2" s="6"/>
      <c r="E2" s="6"/>
      <c r="F2" s="6"/>
      <c r="G2" s="6"/>
      <c r="H2" s="6"/>
      <c r="I2" s="6"/>
      <c r="J2" s="6"/>
      <c r="K2" s="12">
        <v>2</v>
      </c>
      <c r="L2" s="278" t="s">
        <v>1</v>
      </c>
      <c r="M2" s="278"/>
      <c r="N2" s="278"/>
      <c r="O2" s="221" t="s">
        <v>254</v>
      </c>
    </row>
    <row r="3" spans="1:15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5" x14ac:dyDescent="0.25">
      <c r="A4" s="4" t="s">
        <v>2</v>
      </c>
      <c r="B4" s="6"/>
      <c r="C4" s="10" t="str">
        <f>'[2]Item 240, pg 35A'!C4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5" x14ac:dyDescent="0.25">
      <c r="A5" s="11" t="s">
        <v>3</v>
      </c>
      <c r="B5" s="12"/>
      <c r="C5" s="12" t="str">
        <f>'[2]Item 240, pg 35A'!C5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/>
    </row>
    <row r="6" spans="1:15" x14ac:dyDescent="0.25">
      <c r="A6" s="4"/>
      <c r="B6" s="6"/>
      <c r="C6" s="6"/>
      <c r="D6" s="6"/>
      <c r="E6" s="167"/>
      <c r="F6" s="6"/>
      <c r="G6" s="6"/>
      <c r="H6" s="6"/>
      <c r="I6" s="6"/>
      <c r="J6" s="6"/>
      <c r="K6" s="6"/>
      <c r="L6" s="6"/>
      <c r="M6" s="6"/>
      <c r="N6" s="6"/>
      <c r="O6" s="9"/>
    </row>
    <row r="7" spans="1:15" x14ac:dyDescent="0.25">
      <c r="A7" s="279" t="s">
        <v>295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4"/>
    </row>
    <row r="8" spans="1:15" x14ac:dyDescent="0.25">
      <c r="A8" s="322" t="s">
        <v>279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97"/>
    </row>
    <row r="9" spans="1:15" x14ac:dyDescent="0.25">
      <c r="A9" s="296" t="s">
        <v>192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4"/>
    </row>
    <row r="10" spans="1:15" x14ac:dyDescent="0.25">
      <c r="A10" s="296" t="s">
        <v>158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97"/>
    </row>
    <row r="11" spans="1:15" x14ac:dyDescent="0.2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5" x14ac:dyDescent="0.25">
      <c r="A12" s="12" t="s">
        <v>263</v>
      </c>
      <c r="B12" s="1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5" x14ac:dyDescent="0.2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9"/>
    </row>
    <row r="14" spans="1:15" x14ac:dyDescent="0.25">
      <c r="A14" s="4"/>
      <c r="B14" s="20"/>
      <c r="C14" s="158"/>
      <c r="D14" s="298" t="s">
        <v>160</v>
      </c>
      <c r="E14" s="321"/>
      <c r="F14" s="299"/>
      <c r="G14" s="321"/>
      <c r="H14" s="299"/>
      <c r="I14" s="321"/>
      <c r="J14" s="299"/>
      <c r="K14" s="321"/>
      <c r="L14" s="299"/>
      <c r="M14" s="321"/>
      <c r="N14" s="299"/>
      <c r="O14" s="292"/>
    </row>
    <row r="15" spans="1:15" ht="13" x14ac:dyDescent="0.3">
      <c r="A15" s="102" t="s">
        <v>161</v>
      </c>
      <c r="B15" s="222"/>
      <c r="C15" s="223"/>
      <c r="D15" s="224" t="s">
        <v>280</v>
      </c>
      <c r="E15" s="225"/>
      <c r="F15" s="56" t="s">
        <v>281</v>
      </c>
      <c r="G15" s="225"/>
      <c r="H15" s="226" t="s">
        <v>282</v>
      </c>
      <c r="I15" s="225"/>
      <c r="J15" s="110"/>
      <c r="K15" s="227"/>
      <c r="L15" s="110"/>
      <c r="M15" s="227"/>
      <c r="N15" s="110"/>
      <c r="O15" s="225"/>
    </row>
    <row r="16" spans="1:15" x14ac:dyDescent="0.25">
      <c r="A16" s="120" t="s">
        <v>196</v>
      </c>
      <c r="B16" s="2"/>
      <c r="C16" s="228"/>
      <c r="D16" s="186">
        <v>6.14</v>
      </c>
      <c r="E16" s="194" t="s">
        <v>25</v>
      </c>
      <c r="F16" s="205">
        <v>7.85</v>
      </c>
      <c r="G16" s="194" t="s">
        <v>25</v>
      </c>
      <c r="H16" s="173">
        <v>10.24</v>
      </c>
      <c r="I16" s="194" t="s">
        <v>25</v>
      </c>
      <c r="J16" s="205"/>
      <c r="K16" s="182"/>
      <c r="L16" s="205"/>
      <c r="M16" s="182"/>
      <c r="N16" s="212"/>
      <c r="O16" s="182"/>
    </row>
    <row r="17" spans="1:15" x14ac:dyDescent="0.25">
      <c r="A17" s="109" t="s">
        <v>169</v>
      </c>
      <c r="B17" s="229"/>
      <c r="C17" s="228"/>
      <c r="D17" s="186">
        <f>D16+2</f>
        <v>8.14</v>
      </c>
      <c r="E17" s="212" t="s">
        <v>25</v>
      </c>
      <c r="F17" s="186">
        <f>F16+3</f>
        <v>10.85</v>
      </c>
      <c r="G17" s="212" t="s">
        <v>25</v>
      </c>
      <c r="H17" s="186">
        <f>H16+3</f>
        <v>13.24</v>
      </c>
      <c r="I17" s="194" t="s">
        <v>25</v>
      </c>
      <c r="J17" s="186"/>
      <c r="K17" s="182"/>
      <c r="L17" s="186"/>
      <c r="M17" s="182"/>
      <c r="N17" s="186"/>
      <c r="O17" s="182"/>
    </row>
    <row r="18" spans="1:15" ht="13" x14ac:dyDescent="0.3">
      <c r="A18" s="111" t="s">
        <v>170</v>
      </c>
      <c r="B18" s="2"/>
      <c r="C18" s="230"/>
      <c r="D18" s="231"/>
      <c r="E18" s="232"/>
      <c r="F18" s="231"/>
      <c r="G18" s="233"/>
      <c r="H18" s="231"/>
      <c r="I18" s="232"/>
      <c r="J18" s="231"/>
      <c r="K18" s="232"/>
      <c r="L18" s="231"/>
      <c r="M18" s="232"/>
      <c r="N18" s="231"/>
      <c r="O18" s="232"/>
    </row>
    <row r="19" spans="1:15" x14ac:dyDescent="0.25">
      <c r="A19" s="81" t="s">
        <v>172</v>
      </c>
      <c r="B19" s="2"/>
      <c r="C19" s="228"/>
      <c r="D19" s="186">
        <f>D16+2</f>
        <v>8.14</v>
      </c>
      <c r="E19" s="212" t="s">
        <v>25</v>
      </c>
      <c r="F19" s="186">
        <f>F17</f>
        <v>10.85</v>
      </c>
      <c r="G19" s="212" t="s">
        <v>25</v>
      </c>
      <c r="H19" s="186">
        <f>H16+3</f>
        <v>13.24</v>
      </c>
      <c r="I19" s="194" t="s">
        <v>25</v>
      </c>
      <c r="J19" s="186"/>
      <c r="K19" s="182"/>
      <c r="L19" s="186"/>
      <c r="M19" s="182"/>
      <c r="N19" s="186"/>
      <c r="O19" s="182"/>
    </row>
    <row r="20" spans="1:15" x14ac:dyDescent="0.25">
      <c r="A20" s="4"/>
      <c r="B20" s="2"/>
      <c r="C20" s="6"/>
      <c r="D20" s="6"/>
      <c r="E20" s="6"/>
      <c r="F20" s="101"/>
      <c r="G20" s="6"/>
      <c r="H20" s="101"/>
      <c r="I20" s="6"/>
      <c r="J20" s="6"/>
      <c r="K20" s="6"/>
      <c r="L20" s="6"/>
      <c r="M20" s="6"/>
      <c r="N20" s="6"/>
      <c r="O20" s="9"/>
    </row>
    <row r="21" spans="1:15" x14ac:dyDescent="0.25">
      <c r="A21" s="4"/>
      <c r="B21" s="6"/>
      <c r="C21" s="6"/>
      <c r="D21" s="6"/>
      <c r="E21" s="6"/>
      <c r="F21" s="101"/>
      <c r="G21" s="6"/>
      <c r="H21" s="6"/>
      <c r="I21" s="6"/>
      <c r="J21" s="6"/>
      <c r="K21" s="101"/>
      <c r="L21" s="6"/>
      <c r="M21" s="6"/>
      <c r="N21" s="6"/>
      <c r="O21" s="9"/>
    </row>
    <row r="22" spans="1:15" x14ac:dyDescent="0.25">
      <c r="A22" s="25" t="s">
        <v>175</v>
      </c>
      <c r="B22" s="74" t="s">
        <v>176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9"/>
    </row>
    <row r="23" spans="1:15" x14ac:dyDescent="0.25">
      <c r="A23" s="25"/>
      <c r="B23" s="74" t="s">
        <v>177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9"/>
    </row>
    <row r="24" spans="1:15" x14ac:dyDescent="0.25">
      <c r="A24" s="25"/>
      <c r="B24" s="74" t="s">
        <v>178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9"/>
    </row>
    <row r="25" spans="1:15" x14ac:dyDescent="0.25">
      <c r="A25" s="25"/>
      <c r="B25" s="74" t="s">
        <v>179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9"/>
    </row>
    <row r="26" spans="1:15" x14ac:dyDescent="0.25">
      <c r="A26" s="25"/>
      <c r="B26" s="7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</row>
    <row r="27" spans="1:15" x14ac:dyDescent="0.25">
      <c r="A27" s="26" t="s">
        <v>180</v>
      </c>
      <c r="B27" s="74" t="s">
        <v>313</v>
      </c>
      <c r="C27" s="160"/>
      <c r="D27" s="160"/>
      <c r="E27" s="160"/>
      <c r="F27" s="234"/>
      <c r="G27" s="160"/>
      <c r="H27" s="160"/>
      <c r="I27" s="160"/>
      <c r="J27" s="160"/>
      <c r="K27" s="160"/>
      <c r="L27" s="160"/>
      <c r="M27" s="160"/>
      <c r="N27" s="160"/>
      <c r="O27" s="161"/>
    </row>
    <row r="28" spans="1:15" x14ac:dyDescent="0.25">
      <c r="A28" s="25"/>
      <c r="B28" s="74" t="s">
        <v>187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9"/>
    </row>
    <row r="29" spans="1:15" ht="13" x14ac:dyDescent="0.3">
      <c r="A29" s="29"/>
      <c r="B29" s="74" t="s">
        <v>188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</row>
    <row r="30" spans="1:15" x14ac:dyDescent="0.25">
      <c r="A30" s="25"/>
      <c r="B30" s="7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</row>
    <row r="31" spans="1:15" x14ac:dyDescent="0.25">
      <c r="A31" s="4" t="s">
        <v>183</v>
      </c>
      <c r="B31" s="21" t="s">
        <v>317</v>
      </c>
      <c r="C31" s="1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9"/>
    </row>
    <row r="32" spans="1:15" x14ac:dyDescent="0.25">
      <c r="A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9"/>
    </row>
    <row r="33" spans="1:15" x14ac:dyDescent="0.25">
      <c r="A33" s="4" t="s">
        <v>78</v>
      </c>
      <c r="B33" s="21" t="s">
        <v>197</v>
      </c>
      <c r="C33" s="6"/>
      <c r="D33" s="6"/>
      <c r="E33" s="6"/>
      <c r="F33" s="235"/>
      <c r="G33" s="6"/>
      <c r="H33" s="6"/>
      <c r="I33" s="6"/>
      <c r="J33" s="101"/>
      <c r="K33" s="6"/>
      <c r="L33" s="6"/>
      <c r="M33" s="6"/>
      <c r="N33" s="6"/>
      <c r="O33" s="9"/>
    </row>
    <row r="34" spans="1:15" x14ac:dyDescent="0.25">
      <c r="A34" s="25"/>
      <c r="B34" s="74" t="s">
        <v>199</v>
      </c>
      <c r="C34" s="31">
        <v>26.59</v>
      </c>
      <c r="D34" s="6" t="s">
        <v>25</v>
      </c>
      <c r="E34" s="101"/>
      <c r="F34" s="101"/>
      <c r="G34" s="6"/>
      <c r="H34" s="101"/>
      <c r="I34" s="6"/>
      <c r="J34" s="101"/>
      <c r="K34" s="6"/>
      <c r="L34" s="6"/>
      <c r="M34" s="6"/>
      <c r="N34" s="6"/>
      <c r="O34" s="9"/>
    </row>
    <row r="35" spans="1:15" x14ac:dyDescent="0.25">
      <c r="A35" s="25"/>
      <c r="B35" s="74" t="s">
        <v>200</v>
      </c>
      <c r="C35" s="31">
        <v>34.03</v>
      </c>
      <c r="D35" s="6" t="s">
        <v>25</v>
      </c>
      <c r="E35" s="101"/>
      <c r="F35" s="101"/>
      <c r="G35" s="6"/>
      <c r="H35" s="6"/>
      <c r="I35" s="6"/>
      <c r="J35" s="6"/>
      <c r="K35" s="6"/>
      <c r="L35" s="6"/>
      <c r="M35" s="6"/>
      <c r="N35" s="6"/>
      <c r="O35" s="9"/>
    </row>
    <row r="36" spans="1:15" x14ac:dyDescent="0.25">
      <c r="A36" s="4"/>
      <c r="B36" s="75" t="s">
        <v>253</v>
      </c>
      <c r="C36" s="31">
        <v>44.36</v>
      </c>
      <c r="D36" s="6" t="s">
        <v>25</v>
      </c>
      <c r="E36" s="101"/>
      <c r="F36" s="101"/>
      <c r="G36" s="6"/>
      <c r="H36" s="6"/>
      <c r="I36" s="6"/>
      <c r="J36" s="6"/>
      <c r="K36" s="6"/>
      <c r="L36" s="6"/>
      <c r="M36" s="6"/>
      <c r="N36" s="6"/>
      <c r="O36" s="9"/>
    </row>
    <row r="37" spans="1:15" x14ac:dyDescent="0.25">
      <c r="A37" s="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 x14ac:dyDescent="0.25">
      <c r="A38" s="25" t="s">
        <v>190</v>
      </c>
      <c r="B38" s="7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 x14ac:dyDescent="0.25">
      <c r="A39" s="25"/>
      <c r="B39" s="74"/>
      <c r="C39" s="6"/>
      <c r="D39" s="160"/>
      <c r="E39" s="160"/>
      <c r="F39" s="160"/>
      <c r="G39" s="160"/>
      <c r="H39" s="160"/>
      <c r="I39" s="160"/>
      <c r="J39" s="160"/>
      <c r="K39" s="160"/>
      <c r="L39" s="6"/>
      <c r="M39" s="6"/>
      <c r="N39" s="6"/>
      <c r="O39" s="9"/>
    </row>
    <row r="40" spans="1:15" x14ac:dyDescent="0.25">
      <c r="A40" s="25"/>
      <c r="B40" s="167" t="s">
        <v>283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 x14ac:dyDescent="0.25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5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x14ac:dyDescent="0.25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x14ac:dyDescent="0.25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5" x14ac:dyDescent="0.25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 x14ac:dyDescent="0.25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5"/>
    </row>
    <row r="48" spans="1:15" x14ac:dyDescent="0.25">
      <c r="A48" s="4" t="s">
        <v>27</v>
      </c>
      <c r="B48" s="167" t="s">
        <v>246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5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5">
      <c r="A50" s="11" t="s">
        <v>28</v>
      </c>
      <c r="B50" s="32">
        <f>'Item 240, pg 35A'!B54</f>
        <v>42313</v>
      </c>
      <c r="C50" s="12"/>
      <c r="D50" s="12"/>
      <c r="E50" s="12"/>
      <c r="F50" s="12"/>
      <c r="G50" s="12"/>
      <c r="H50" s="12"/>
      <c r="I50" s="12"/>
      <c r="J50" s="12"/>
      <c r="K50" s="12"/>
      <c r="L50" s="13" t="s">
        <v>75</v>
      </c>
      <c r="M50" s="12"/>
      <c r="N50" s="236">
        <f>'Item 240, pg 35A'!P54</f>
        <v>42370</v>
      </c>
      <c r="O50" s="33"/>
    </row>
    <row r="51" spans="1:15" ht="13" x14ac:dyDescent="0.3">
      <c r="A51" s="285" t="s">
        <v>30</v>
      </c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7"/>
    </row>
    <row r="52" spans="1:15" x14ac:dyDescent="0.25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5">
      <c r="A53" s="4" t="s">
        <v>31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5"/>
    </row>
  </sheetData>
  <mergeCells count="7">
    <mergeCell ref="A51:O51"/>
    <mergeCell ref="L2:N2"/>
    <mergeCell ref="A7:O7"/>
    <mergeCell ref="A8:O8"/>
    <mergeCell ref="A9:O9"/>
    <mergeCell ref="A10:O10"/>
    <mergeCell ref="D14:O14"/>
  </mergeCells>
  <pageMargins left="0.7" right="0.7" top="0.75" bottom="0.75" header="0.3" footer="0.3"/>
  <pageSetup scale="6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workbookViewId="0">
      <selection activeCell="N24" sqref="N24"/>
    </sheetView>
  </sheetViews>
  <sheetFormatPr defaultRowHeight="12.5" x14ac:dyDescent="0.25"/>
  <cols>
    <col min="1" max="1" width="11" customWidth="1"/>
    <col min="2" max="2" width="16.7265625" customWidth="1"/>
    <col min="3" max="3" width="7.453125" customWidth="1"/>
    <col min="5" max="5" width="4.1796875" customWidth="1"/>
    <col min="6" max="6" width="10.54296875" customWidth="1"/>
    <col min="7" max="7" width="4.1796875" customWidth="1"/>
    <col min="9" max="9" width="4.26953125" customWidth="1"/>
    <col min="11" max="11" width="4" customWidth="1"/>
    <col min="12" max="12" width="9.81640625" customWidth="1"/>
    <col min="13" max="13" width="5.1796875" customWidth="1"/>
    <col min="14" max="14" width="8.1796875" customWidth="1"/>
    <col min="15" max="15" width="15.54296875" customWidth="1"/>
  </cols>
  <sheetData>
    <row r="1" spans="1:16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6" x14ac:dyDescent="0.25">
      <c r="A2" s="4" t="s">
        <v>0</v>
      </c>
      <c r="B2" s="7">
        <v>23</v>
      </c>
      <c r="C2" s="6"/>
      <c r="D2" s="6"/>
      <c r="E2" s="6"/>
      <c r="F2" s="6"/>
      <c r="G2" s="6"/>
      <c r="H2" s="6"/>
      <c r="I2" s="6"/>
      <c r="J2" s="19"/>
      <c r="K2" s="12">
        <v>5</v>
      </c>
      <c r="L2" s="278" t="s">
        <v>1</v>
      </c>
      <c r="M2" s="278"/>
      <c r="N2" s="278"/>
      <c r="O2" s="8">
        <v>36</v>
      </c>
    </row>
    <row r="3" spans="1:16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6" x14ac:dyDescent="0.25">
      <c r="A4" s="4" t="s">
        <v>2</v>
      </c>
      <c r="B4" s="6"/>
      <c r="C4" s="10" t="str">
        <f>'Item 240, pg 35.5A'!C4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6" x14ac:dyDescent="0.25">
      <c r="A5" s="11" t="s">
        <v>3</v>
      </c>
      <c r="B5" s="12"/>
      <c r="C5" s="14" t="str">
        <f>'Item 240, pg 35.5A'!C5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/>
    </row>
    <row r="6" spans="1:16" x14ac:dyDescent="0.2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"/>
    </row>
    <row r="7" spans="1:16" x14ac:dyDescent="0.25">
      <c r="A7" s="279" t="s">
        <v>191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4"/>
    </row>
    <row r="8" spans="1:16" x14ac:dyDescent="0.25">
      <c r="A8" s="322" t="s">
        <v>296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97"/>
    </row>
    <row r="9" spans="1:16" x14ac:dyDescent="0.25">
      <c r="A9" s="296" t="s">
        <v>192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4"/>
    </row>
    <row r="10" spans="1:16" x14ac:dyDescent="0.25">
      <c r="A10" s="296" t="s">
        <v>158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97"/>
    </row>
    <row r="11" spans="1:16" x14ac:dyDescent="0.2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6" x14ac:dyDescent="0.25">
      <c r="A12" s="11" t="s">
        <v>4</v>
      </c>
      <c r="B12" s="1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6" x14ac:dyDescent="0.2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9"/>
    </row>
    <row r="14" spans="1:16" x14ac:dyDescent="0.25">
      <c r="A14" s="4"/>
      <c r="B14" s="20"/>
      <c r="C14" s="19"/>
      <c r="D14" s="298" t="s">
        <v>160</v>
      </c>
      <c r="E14" s="321"/>
      <c r="F14" s="299"/>
      <c r="G14" s="321"/>
      <c r="H14" s="299"/>
      <c r="I14" s="299"/>
      <c r="J14" s="299"/>
      <c r="K14" s="321"/>
      <c r="L14" s="299"/>
      <c r="M14" s="321"/>
      <c r="N14" s="299"/>
      <c r="O14" s="292"/>
    </row>
    <row r="15" spans="1:16" ht="13" x14ac:dyDescent="0.3">
      <c r="A15" s="102" t="s">
        <v>161</v>
      </c>
      <c r="B15" s="103"/>
      <c r="C15" s="104"/>
      <c r="D15" s="117" t="s">
        <v>193</v>
      </c>
      <c r="E15" s="118"/>
      <c r="F15" s="157" t="s">
        <v>164</v>
      </c>
      <c r="G15" s="119"/>
      <c r="H15" s="157" t="s">
        <v>261</v>
      </c>
      <c r="I15" s="118"/>
      <c r="J15" s="157" t="s">
        <v>262</v>
      </c>
      <c r="K15" s="119"/>
      <c r="L15" s="79" t="s">
        <v>165</v>
      </c>
      <c r="M15" s="119"/>
      <c r="N15" s="56"/>
      <c r="O15" s="119"/>
      <c r="P15" s="6"/>
    </row>
    <row r="16" spans="1:16" x14ac:dyDescent="0.25">
      <c r="A16" s="120" t="s">
        <v>196</v>
      </c>
      <c r="B16" s="56"/>
      <c r="C16" s="58"/>
      <c r="D16" s="136">
        <v>5.5</v>
      </c>
      <c r="E16" s="59" t="s">
        <v>25</v>
      </c>
      <c r="F16" s="54">
        <v>43.58</v>
      </c>
      <c r="G16" s="59" t="s">
        <v>25</v>
      </c>
      <c r="H16" s="61">
        <v>56.98</v>
      </c>
      <c r="I16" s="59" t="s">
        <v>25</v>
      </c>
      <c r="J16" s="61">
        <v>77.87</v>
      </c>
      <c r="K16" s="59" t="s">
        <v>25</v>
      </c>
      <c r="L16" s="61">
        <v>117.95</v>
      </c>
      <c r="M16" s="59" t="s">
        <v>25</v>
      </c>
      <c r="N16" s="61"/>
      <c r="O16" s="82"/>
      <c r="P16" s="6"/>
    </row>
    <row r="17" spans="1:16" x14ac:dyDescent="0.25">
      <c r="A17" s="109" t="s">
        <v>169</v>
      </c>
      <c r="B17" s="110"/>
      <c r="C17" s="67"/>
      <c r="D17" s="54">
        <f>D16+2</f>
        <v>7.5</v>
      </c>
      <c r="E17" s="59" t="s">
        <v>25</v>
      </c>
      <c r="F17" s="54">
        <f>F16+5</f>
        <v>48.58</v>
      </c>
      <c r="G17" s="59" t="s">
        <v>25</v>
      </c>
      <c r="H17" s="54">
        <f>H16+5</f>
        <v>61.98</v>
      </c>
      <c r="I17" s="59" t="s">
        <v>25</v>
      </c>
      <c r="J17" s="54">
        <f>J16+5</f>
        <v>82.87</v>
      </c>
      <c r="K17" s="59" t="s">
        <v>25</v>
      </c>
      <c r="L17" s="54">
        <f>L16+6</f>
        <v>123.95</v>
      </c>
      <c r="M17" s="59" t="s">
        <v>25</v>
      </c>
      <c r="N17" s="54"/>
      <c r="O17" s="82"/>
      <c r="P17" s="6"/>
    </row>
    <row r="18" spans="1:16" ht="13" x14ac:dyDescent="0.3">
      <c r="A18" s="111" t="s">
        <v>170</v>
      </c>
      <c r="B18" s="56"/>
      <c r="C18" s="58"/>
      <c r="D18" s="121"/>
      <c r="E18" s="155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4"/>
    </row>
    <row r="19" spans="1:16" x14ac:dyDescent="0.25">
      <c r="A19" s="81" t="s">
        <v>172</v>
      </c>
      <c r="B19" s="56"/>
      <c r="C19" s="58"/>
      <c r="D19" s="54">
        <f>D17</f>
        <v>7.5</v>
      </c>
      <c r="E19" s="59" t="s">
        <v>25</v>
      </c>
      <c r="F19" s="54">
        <f>F17</f>
        <v>48.58</v>
      </c>
      <c r="G19" s="59" t="s">
        <v>25</v>
      </c>
      <c r="H19" s="54">
        <f>H17</f>
        <v>61.98</v>
      </c>
      <c r="I19" s="59" t="s">
        <v>25</v>
      </c>
      <c r="J19" s="54">
        <f>J17</f>
        <v>82.87</v>
      </c>
      <c r="K19" s="59" t="s">
        <v>25</v>
      </c>
      <c r="L19" s="54">
        <f>L17</f>
        <v>123.95</v>
      </c>
      <c r="M19" s="59" t="s">
        <v>25</v>
      </c>
      <c r="N19" s="54"/>
      <c r="O19" s="61"/>
      <c r="P19" s="4"/>
    </row>
    <row r="20" spans="1:16" x14ac:dyDescent="0.25">
      <c r="A20" s="4"/>
      <c r="B20" s="6"/>
      <c r="C20" s="6"/>
      <c r="D20" s="6"/>
      <c r="E20" s="6"/>
      <c r="F20" s="6"/>
      <c r="G20" s="6"/>
      <c r="H20" s="101"/>
      <c r="I20" s="6"/>
      <c r="J20" s="101"/>
      <c r="K20" s="6"/>
      <c r="L20" s="101"/>
      <c r="M20" s="6"/>
      <c r="N20" s="6"/>
      <c r="O20" s="9"/>
    </row>
    <row r="21" spans="1:16" x14ac:dyDescent="0.25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9"/>
    </row>
    <row r="22" spans="1:16" x14ac:dyDescent="0.25">
      <c r="A22" s="25" t="s">
        <v>175</v>
      </c>
      <c r="B22" s="74" t="s">
        <v>176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9"/>
    </row>
    <row r="23" spans="1:16" x14ac:dyDescent="0.25">
      <c r="A23" s="25"/>
      <c r="B23" s="74" t="s">
        <v>177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9"/>
    </row>
    <row r="24" spans="1:16" x14ac:dyDescent="0.25">
      <c r="A24" s="25"/>
      <c r="B24" s="74" t="s">
        <v>178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9"/>
    </row>
    <row r="25" spans="1:16" x14ac:dyDescent="0.25">
      <c r="A25" s="25"/>
      <c r="B25" s="74" t="s">
        <v>179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9"/>
    </row>
    <row r="26" spans="1:16" x14ac:dyDescent="0.25">
      <c r="A26" s="25"/>
      <c r="B26" s="7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</row>
    <row r="27" spans="1:16" x14ac:dyDescent="0.25">
      <c r="A27" s="26" t="s">
        <v>180</v>
      </c>
      <c r="B27" s="74" t="s">
        <v>312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1:16" x14ac:dyDescent="0.25">
      <c r="A28" s="25"/>
      <c r="B28" s="74" t="s">
        <v>187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9"/>
    </row>
    <row r="29" spans="1:16" ht="13" x14ac:dyDescent="0.3">
      <c r="A29" s="29"/>
      <c r="B29" s="74" t="s">
        <v>188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</row>
    <row r="30" spans="1:16" x14ac:dyDescent="0.25">
      <c r="A30" s="25"/>
      <c r="B30" s="7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</row>
    <row r="31" spans="1:16" x14ac:dyDescent="0.25">
      <c r="A31" s="4" t="s">
        <v>183</v>
      </c>
      <c r="B31" s="21" t="s">
        <v>316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9"/>
    </row>
    <row r="32" spans="1:16" x14ac:dyDescent="0.25">
      <c r="A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9"/>
    </row>
    <row r="33" spans="1:15" x14ac:dyDescent="0.25">
      <c r="A33" s="4" t="s">
        <v>78</v>
      </c>
      <c r="B33" s="21" t="s">
        <v>197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9"/>
    </row>
    <row r="34" spans="1:15" x14ac:dyDescent="0.25">
      <c r="A34" s="25"/>
      <c r="B34" s="74" t="s">
        <v>198</v>
      </c>
      <c r="C34" s="156">
        <v>23.98</v>
      </c>
      <c r="D34" s="6" t="s">
        <v>25</v>
      </c>
      <c r="E34" s="6"/>
      <c r="F34" s="101"/>
      <c r="G34" s="6"/>
      <c r="H34" s="101"/>
      <c r="I34" s="6"/>
      <c r="J34" s="6"/>
      <c r="K34" s="6"/>
      <c r="L34" s="6"/>
      <c r="M34" s="6"/>
      <c r="N34" s="6"/>
      <c r="O34" s="9"/>
    </row>
    <row r="35" spans="1:15" x14ac:dyDescent="0.25">
      <c r="A35" s="25"/>
      <c r="B35" s="74"/>
      <c r="C35" s="30"/>
      <c r="D35" s="6"/>
      <c r="E35" s="6"/>
      <c r="F35" s="6"/>
      <c r="G35" s="6"/>
      <c r="H35" s="101"/>
      <c r="I35" s="6"/>
      <c r="J35" s="6"/>
      <c r="K35" s="6"/>
      <c r="L35" s="6"/>
      <c r="M35" s="6"/>
      <c r="N35" s="6"/>
      <c r="O35" s="9"/>
    </row>
    <row r="36" spans="1:15" x14ac:dyDescent="0.25">
      <c r="A36" s="4"/>
      <c r="B36" s="74"/>
      <c r="C36" s="30"/>
      <c r="D36" s="6"/>
      <c r="E36" s="6"/>
      <c r="F36" s="6"/>
      <c r="G36" s="6"/>
      <c r="H36" s="101"/>
      <c r="I36" s="6"/>
      <c r="J36" s="6"/>
      <c r="K36" s="6"/>
      <c r="L36" s="6"/>
      <c r="M36" s="6"/>
      <c r="N36" s="6"/>
      <c r="O36" s="9"/>
    </row>
    <row r="37" spans="1:15" x14ac:dyDescent="0.25">
      <c r="A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 x14ac:dyDescent="0.25">
      <c r="A38" s="25" t="s">
        <v>190</v>
      </c>
      <c r="B38" s="7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 x14ac:dyDescent="0.25">
      <c r="A39" s="25"/>
      <c r="B39" s="74"/>
      <c r="C39" s="6"/>
      <c r="D39" s="27"/>
      <c r="E39" s="27"/>
      <c r="F39" s="27"/>
      <c r="G39" s="27"/>
      <c r="H39" s="27"/>
      <c r="I39" s="27"/>
      <c r="J39" s="27"/>
      <c r="K39" s="27"/>
      <c r="L39" s="6"/>
      <c r="M39" s="6"/>
      <c r="N39" s="6"/>
      <c r="O39" s="9"/>
    </row>
    <row r="40" spans="1:15" x14ac:dyDescent="0.25">
      <c r="A40" s="25"/>
      <c r="B40" s="131" t="s">
        <v>250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 x14ac:dyDescent="0.25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5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x14ac:dyDescent="0.25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x14ac:dyDescent="0.25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5" x14ac:dyDescent="0.25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 x14ac:dyDescent="0.25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 x14ac:dyDescent="0.25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5" x14ac:dyDescent="0.25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5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5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5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5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5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5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5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5"/>
    </row>
    <row r="57" spans="1:15" x14ac:dyDescent="0.25">
      <c r="A57" s="4" t="s">
        <v>27</v>
      </c>
      <c r="B57" s="6" t="s">
        <v>246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5">
      <c r="A58" s="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x14ac:dyDescent="0.25">
      <c r="A59" s="11" t="s">
        <v>28</v>
      </c>
      <c r="B59" s="32">
        <f>'Item 230, page 34'!B54</f>
        <v>42313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 t="s">
        <v>75</v>
      </c>
      <c r="N59" s="12"/>
      <c r="O59" s="33">
        <f>'Item 240, pg 35.5A'!N50</f>
        <v>42370</v>
      </c>
    </row>
    <row r="60" spans="1:15" ht="13" x14ac:dyDescent="0.3">
      <c r="A60" s="285" t="s">
        <v>30</v>
      </c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7"/>
    </row>
    <row r="61" spans="1:15" x14ac:dyDescent="0.25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x14ac:dyDescent="0.25">
      <c r="A62" s="4" t="s">
        <v>31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9"/>
    </row>
    <row r="63" spans="1:15" x14ac:dyDescent="0.25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5"/>
    </row>
  </sheetData>
  <mergeCells count="7">
    <mergeCell ref="A60:O60"/>
    <mergeCell ref="L2:N2"/>
    <mergeCell ref="A7:O7"/>
    <mergeCell ref="A8:O8"/>
    <mergeCell ref="A9:O9"/>
    <mergeCell ref="A10:O10"/>
    <mergeCell ref="D14:O14"/>
  </mergeCells>
  <printOptions horizontalCentered="1" verticalCentered="1"/>
  <pageMargins left="0.5" right="0.5" top="0.5" bottom="0.5" header="0.5" footer="0.5"/>
  <pageSetup scale="7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workbookViewId="0">
      <selection activeCell="L17" sqref="L17"/>
    </sheetView>
  </sheetViews>
  <sheetFormatPr defaultRowHeight="12.5" x14ac:dyDescent="0.25"/>
  <cols>
    <col min="1" max="1" width="10" customWidth="1"/>
    <col min="2" max="2" width="19.453125" customWidth="1"/>
    <col min="3" max="3" width="7.81640625" customWidth="1"/>
    <col min="5" max="5" width="5.1796875" customWidth="1"/>
    <col min="6" max="6" width="10.54296875" customWidth="1"/>
    <col min="7" max="7" width="4.1796875" customWidth="1"/>
    <col min="9" max="9" width="4" customWidth="1"/>
    <col min="11" max="11" width="4.81640625" customWidth="1"/>
    <col min="13" max="13" width="4.81640625" customWidth="1"/>
    <col min="15" max="15" width="16" customWidth="1"/>
    <col min="257" max="257" width="10" customWidth="1"/>
    <col min="258" max="258" width="19.453125" customWidth="1"/>
    <col min="259" max="259" width="7.81640625" customWidth="1"/>
    <col min="261" max="261" width="5.1796875" customWidth="1"/>
    <col min="262" max="262" width="10.54296875" customWidth="1"/>
    <col min="263" max="263" width="4.1796875" customWidth="1"/>
    <col min="265" max="265" width="4" customWidth="1"/>
    <col min="267" max="267" width="4.81640625" customWidth="1"/>
    <col min="269" max="269" width="4.81640625" customWidth="1"/>
    <col min="271" max="271" width="16" customWidth="1"/>
    <col min="513" max="513" width="10" customWidth="1"/>
    <col min="514" max="514" width="19.453125" customWidth="1"/>
    <col min="515" max="515" width="7.81640625" customWidth="1"/>
    <col min="517" max="517" width="5.1796875" customWidth="1"/>
    <col min="518" max="518" width="10.54296875" customWidth="1"/>
    <col min="519" max="519" width="4.1796875" customWidth="1"/>
    <col min="521" max="521" width="4" customWidth="1"/>
    <col min="523" max="523" width="4.81640625" customWidth="1"/>
    <col min="525" max="525" width="4.81640625" customWidth="1"/>
    <col min="527" max="527" width="16" customWidth="1"/>
    <col min="769" max="769" width="10" customWidth="1"/>
    <col min="770" max="770" width="19.453125" customWidth="1"/>
    <col min="771" max="771" width="7.81640625" customWidth="1"/>
    <col min="773" max="773" width="5.1796875" customWidth="1"/>
    <col min="774" max="774" width="10.54296875" customWidth="1"/>
    <col min="775" max="775" width="4.1796875" customWidth="1"/>
    <col min="777" max="777" width="4" customWidth="1"/>
    <col min="779" max="779" width="4.81640625" customWidth="1"/>
    <col min="781" max="781" width="4.81640625" customWidth="1"/>
    <col min="783" max="783" width="16" customWidth="1"/>
    <col min="1025" max="1025" width="10" customWidth="1"/>
    <col min="1026" max="1026" width="19.453125" customWidth="1"/>
    <col min="1027" max="1027" width="7.81640625" customWidth="1"/>
    <col min="1029" max="1029" width="5.1796875" customWidth="1"/>
    <col min="1030" max="1030" width="10.54296875" customWidth="1"/>
    <col min="1031" max="1031" width="4.1796875" customWidth="1"/>
    <col min="1033" max="1033" width="4" customWidth="1"/>
    <col min="1035" max="1035" width="4.81640625" customWidth="1"/>
    <col min="1037" max="1037" width="4.81640625" customWidth="1"/>
    <col min="1039" max="1039" width="16" customWidth="1"/>
    <col min="1281" max="1281" width="10" customWidth="1"/>
    <col min="1282" max="1282" width="19.453125" customWidth="1"/>
    <col min="1283" max="1283" width="7.81640625" customWidth="1"/>
    <col min="1285" max="1285" width="5.1796875" customWidth="1"/>
    <col min="1286" max="1286" width="10.54296875" customWidth="1"/>
    <col min="1287" max="1287" width="4.1796875" customWidth="1"/>
    <col min="1289" max="1289" width="4" customWidth="1"/>
    <col min="1291" max="1291" width="4.81640625" customWidth="1"/>
    <col min="1293" max="1293" width="4.81640625" customWidth="1"/>
    <col min="1295" max="1295" width="16" customWidth="1"/>
    <col min="1537" max="1537" width="10" customWidth="1"/>
    <col min="1538" max="1538" width="19.453125" customWidth="1"/>
    <col min="1539" max="1539" width="7.81640625" customWidth="1"/>
    <col min="1541" max="1541" width="5.1796875" customWidth="1"/>
    <col min="1542" max="1542" width="10.54296875" customWidth="1"/>
    <col min="1543" max="1543" width="4.1796875" customWidth="1"/>
    <col min="1545" max="1545" width="4" customWidth="1"/>
    <col min="1547" max="1547" width="4.81640625" customWidth="1"/>
    <col min="1549" max="1549" width="4.81640625" customWidth="1"/>
    <col min="1551" max="1551" width="16" customWidth="1"/>
    <col min="1793" max="1793" width="10" customWidth="1"/>
    <col min="1794" max="1794" width="19.453125" customWidth="1"/>
    <col min="1795" max="1795" width="7.81640625" customWidth="1"/>
    <col min="1797" max="1797" width="5.1796875" customWidth="1"/>
    <col min="1798" max="1798" width="10.54296875" customWidth="1"/>
    <col min="1799" max="1799" width="4.1796875" customWidth="1"/>
    <col min="1801" max="1801" width="4" customWidth="1"/>
    <col min="1803" max="1803" width="4.81640625" customWidth="1"/>
    <col min="1805" max="1805" width="4.81640625" customWidth="1"/>
    <col min="1807" max="1807" width="16" customWidth="1"/>
    <col min="2049" max="2049" width="10" customWidth="1"/>
    <col min="2050" max="2050" width="19.453125" customWidth="1"/>
    <col min="2051" max="2051" width="7.81640625" customWidth="1"/>
    <col min="2053" max="2053" width="5.1796875" customWidth="1"/>
    <col min="2054" max="2054" width="10.54296875" customWidth="1"/>
    <col min="2055" max="2055" width="4.1796875" customWidth="1"/>
    <col min="2057" max="2057" width="4" customWidth="1"/>
    <col min="2059" max="2059" width="4.81640625" customWidth="1"/>
    <col min="2061" max="2061" width="4.81640625" customWidth="1"/>
    <col min="2063" max="2063" width="16" customWidth="1"/>
    <col min="2305" max="2305" width="10" customWidth="1"/>
    <col min="2306" max="2306" width="19.453125" customWidth="1"/>
    <col min="2307" max="2307" width="7.81640625" customWidth="1"/>
    <col min="2309" max="2309" width="5.1796875" customWidth="1"/>
    <col min="2310" max="2310" width="10.54296875" customWidth="1"/>
    <col min="2311" max="2311" width="4.1796875" customWidth="1"/>
    <col min="2313" max="2313" width="4" customWidth="1"/>
    <col min="2315" max="2315" width="4.81640625" customWidth="1"/>
    <col min="2317" max="2317" width="4.81640625" customWidth="1"/>
    <col min="2319" max="2319" width="16" customWidth="1"/>
    <col min="2561" max="2561" width="10" customWidth="1"/>
    <col min="2562" max="2562" width="19.453125" customWidth="1"/>
    <col min="2563" max="2563" width="7.81640625" customWidth="1"/>
    <col min="2565" max="2565" width="5.1796875" customWidth="1"/>
    <col min="2566" max="2566" width="10.54296875" customWidth="1"/>
    <col min="2567" max="2567" width="4.1796875" customWidth="1"/>
    <col min="2569" max="2569" width="4" customWidth="1"/>
    <col min="2571" max="2571" width="4.81640625" customWidth="1"/>
    <col min="2573" max="2573" width="4.81640625" customWidth="1"/>
    <col min="2575" max="2575" width="16" customWidth="1"/>
    <col min="2817" max="2817" width="10" customWidth="1"/>
    <col min="2818" max="2818" width="19.453125" customWidth="1"/>
    <col min="2819" max="2819" width="7.81640625" customWidth="1"/>
    <col min="2821" max="2821" width="5.1796875" customWidth="1"/>
    <col min="2822" max="2822" width="10.54296875" customWidth="1"/>
    <col min="2823" max="2823" width="4.1796875" customWidth="1"/>
    <col min="2825" max="2825" width="4" customWidth="1"/>
    <col min="2827" max="2827" width="4.81640625" customWidth="1"/>
    <col min="2829" max="2829" width="4.81640625" customWidth="1"/>
    <col min="2831" max="2831" width="16" customWidth="1"/>
    <col min="3073" max="3073" width="10" customWidth="1"/>
    <col min="3074" max="3074" width="19.453125" customWidth="1"/>
    <col min="3075" max="3075" width="7.81640625" customWidth="1"/>
    <col min="3077" max="3077" width="5.1796875" customWidth="1"/>
    <col min="3078" max="3078" width="10.54296875" customWidth="1"/>
    <col min="3079" max="3079" width="4.1796875" customWidth="1"/>
    <col min="3081" max="3081" width="4" customWidth="1"/>
    <col min="3083" max="3083" width="4.81640625" customWidth="1"/>
    <col min="3085" max="3085" width="4.81640625" customWidth="1"/>
    <col min="3087" max="3087" width="16" customWidth="1"/>
    <col min="3329" max="3329" width="10" customWidth="1"/>
    <col min="3330" max="3330" width="19.453125" customWidth="1"/>
    <col min="3331" max="3331" width="7.81640625" customWidth="1"/>
    <col min="3333" max="3333" width="5.1796875" customWidth="1"/>
    <col min="3334" max="3334" width="10.54296875" customWidth="1"/>
    <col min="3335" max="3335" width="4.1796875" customWidth="1"/>
    <col min="3337" max="3337" width="4" customWidth="1"/>
    <col min="3339" max="3339" width="4.81640625" customWidth="1"/>
    <col min="3341" max="3341" width="4.81640625" customWidth="1"/>
    <col min="3343" max="3343" width="16" customWidth="1"/>
    <col min="3585" max="3585" width="10" customWidth="1"/>
    <col min="3586" max="3586" width="19.453125" customWidth="1"/>
    <col min="3587" max="3587" width="7.81640625" customWidth="1"/>
    <col min="3589" max="3589" width="5.1796875" customWidth="1"/>
    <col min="3590" max="3590" width="10.54296875" customWidth="1"/>
    <col min="3591" max="3591" width="4.1796875" customWidth="1"/>
    <col min="3593" max="3593" width="4" customWidth="1"/>
    <col min="3595" max="3595" width="4.81640625" customWidth="1"/>
    <col min="3597" max="3597" width="4.81640625" customWidth="1"/>
    <col min="3599" max="3599" width="16" customWidth="1"/>
    <col min="3841" max="3841" width="10" customWidth="1"/>
    <col min="3842" max="3842" width="19.453125" customWidth="1"/>
    <col min="3843" max="3843" width="7.81640625" customWidth="1"/>
    <col min="3845" max="3845" width="5.1796875" customWidth="1"/>
    <col min="3846" max="3846" width="10.54296875" customWidth="1"/>
    <col min="3847" max="3847" width="4.1796875" customWidth="1"/>
    <col min="3849" max="3849" width="4" customWidth="1"/>
    <col min="3851" max="3851" width="4.81640625" customWidth="1"/>
    <col min="3853" max="3853" width="4.81640625" customWidth="1"/>
    <col min="3855" max="3855" width="16" customWidth="1"/>
    <col min="4097" max="4097" width="10" customWidth="1"/>
    <col min="4098" max="4098" width="19.453125" customWidth="1"/>
    <col min="4099" max="4099" width="7.81640625" customWidth="1"/>
    <col min="4101" max="4101" width="5.1796875" customWidth="1"/>
    <col min="4102" max="4102" width="10.54296875" customWidth="1"/>
    <col min="4103" max="4103" width="4.1796875" customWidth="1"/>
    <col min="4105" max="4105" width="4" customWidth="1"/>
    <col min="4107" max="4107" width="4.81640625" customWidth="1"/>
    <col min="4109" max="4109" width="4.81640625" customWidth="1"/>
    <col min="4111" max="4111" width="16" customWidth="1"/>
    <col min="4353" max="4353" width="10" customWidth="1"/>
    <col min="4354" max="4354" width="19.453125" customWidth="1"/>
    <col min="4355" max="4355" width="7.81640625" customWidth="1"/>
    <col min="4357" max="4357" width="5.1796875" customWidth="1"/>
    <col min="4358" max="4358" width="10.54296875" customWidth="1"/>
    <col min="4359" max="4359" width="4.1796875" customWidth="1"/>
    <col min="4361" max="4361" width="4" customWidth="1"/>
    <col min="4363" max="4363" width="4.81640625" customWidth="1"/>
    <col min="4365" max="4365" width="4.81640625" customWidth="1"/>
    <col min="4367" max="4367" width="16" customWidth="1"/>
    <col min="4609" max="4609" width="10" customWidth="1"/>
    <col min="4610" max="4610" width="19.453125" customWidth="1"/>
    <col min="4611" max="4611" width="7.81640625" customWidth="1"/>
    <col min="4613" max="4613" width="5.1796875" customWidth="1"/>
    <col min="4614" max="4614" width="10.54296875" customWidth="1"/>
    <col min="4615" max="4615" width="4.1796875" customWidth="1"/>
    <col min="4617" max="4617" width="4" customWidth="1"/>
    <col min="4619" max="4619" width="4.81640625" customWidth="1"/>
    <col min="4621" max="4621" width="4.81640625" customWidth="1"/>
    <col min="4623" max="4623" width="16" customWidth="1"/>
    <col min="4865" max="4865" width="10" customWidth="1"/>
    <col min="4866" max="4866" width="19.453125" customWidth="1"/>
    <col min="4867" max="4867" width="7.81640625" customWidth="1"/>
    <col min="4869" max="4869" width="5.1796875" customWidth="1"/>
    <col min="4870" max="4870" width="10.54296875" customWidth="1"/>
    <col min="4871" max="4871" width="4.1796875" customWidth="1"/>
    <col min="4873" max="4873" width="4" customWidth="1"/>
    <col min="4875" max="4875" width="4.81640625" customWidth="1"/>
    <col min="4877" max="4877" width="4.81640625" customWidth="1"/>
    <col min="4879" max="4879" width="16" customWidth="1"/>
    <col min="5121" max="5121" width="10" customWidth="1"/>
    <col min="5122" max="5122" width="19.453125" customWidth="1"/>
    <col min="5123" max="5123" width="7.81640625" customWidth="1"/>
    <col min="5125" max="5125" width="5.1796875" customWidth="1"/>
    <col min="5126" max="5126" width="10.54296875" customWidth="1"/>
    <col min="5127" max="5127" width="4.1796875" customWidth="1"/>
    <col min="5129" max="5129" width="4" customWidth="1"/>
    <col min="5131" max="5131" width="4.81640625" customWidth="1"/>
    <col min="5133" max="5133" width="4.81640625" customWidth="1"/>
    <col min="5135" max="5135" width="16" customWidth="1"/>
    <col min="5377" max="5377" width="10" customWidth="1"/>
    <col min="5378" max="5378" width="19.453125" customWidth="1"/>
    <col min="5379" max="5379" width="7.81640625" customWidth="1"/>
    <col min="5381" max="5381" width="5.1796875" customWidth="1"/>
    <col min="5382" max="5382" width="10.54296875" customWidth="1"/>
    <col min="5383" max="5383" width="4.1796875" customWidth="1"/>
    <col min="5385" max="5385" width="4" customWidth="1"/>
    <col min="5387" max="5387" width="4.81640625" customWidth="1"/>
    <col min="5389" max="5389" width="4.81640625" customWidth="1"/>
    <col min="5391" max="5391" width="16" customWidth="1"/>
    <col min="5633" max="5633" width="10" customWidth="1"/>
    <col min="5634" max="5634" width="19.453125" customWidth="1"/>
    <col min="5635" max="5635" width="7.81640625" customWidth="1"/>
    <col min="5637" max="5637" width="5.1796875" customWidth="1"/>
    <col min="5638" max="5638" width="10.54296875" customWidth="1"/>
    <col min="5639" max="5639" width="4.1796875" customWidth="1"/>
    <col min="5641" max="5641" width="4" customWidth="1"/>
    <col min="5643" max="5643" width="4.81640625" customWidth="1"/>
    <col min="5645" max="5645" width="4.81640625" customWidth="1"/>
    <col min="5647" max="5647" width="16" customWidth="1"/>
    <col min="5889" max="5889" width="10" customWidth="1"/>
    <col min="5890" max="5890" width="19.453125" customWidth="1"/>
    <col min="5891" max="5891" width="7.81640625" customWidth="1"/>
    <col min="5893" max="5893" width="5.1796875" customWidth="1"/>
    <col min="5894" max="5894" width="10.54296875" customWidth="1"/>
    <col min="5895" max="5895" width="4.1796875" customWidth="1"/>
    <col min="5897" max="5897" width="4" customWidth="1"/>
    <col min="5899" max="5899" width="4.81640625" customWidth="1"/>
    <col min="5901" max="5901" width="4.81640625" customWidth="1"/>
    <col min="5903" max="5903" width="16" customWidth="1"/>
    <col min="6145" max="6145" width="10" customWidth="1"/>
    <col min="6146" max="6146" width="19.453125" customWidth="1"/>
    <col min="6147" max="6147" width="7.81640625" customWidth="1"/>
    <col min="6149" max="6149" width="5.1796875" customWidth="1"/>
    <col min="6150" max="6150" width="10.54296875" customWidth="1"/>
    <col min="6151" max="6151" width="4.1796875" customWidth="1"/>
    <col min="6153" max="6153" width="4" customWidth="1"/>
    <col min="6155" max="6155" width="4.81640625" customWidth="1"/>
    <col min="6157" max="6157" width="4.81640625" customWidth="1"/>
    <col min="6159" max="6159" width="16" customWidth="1"/>
    <col min="6401" max="6401" width="10" customWidth="1"/>
    <col min="6402" max="6402" width="19.453125" customWidth="1"/>
    <col min="6403" max="6403" width="7.81640625" customWidth="1"/>
    <col min="6405" max="6405" width="5.1796875" customWidth="1"/>
    <col min="6406" max="6406" width="10.54296875" customWidth="1"/>
    <col min="6407" max="6407" width="4.1796875" customWidth="1"/>
    <col min="6409" max="6409" width="4" customWidth="1"/>
    <col min="6411" max="6411" width="4.81640625" customWidth="1"/>
    <col min="6413" max="6413" width="4.81640625" customWidth="1"/>
    <col min="6415" max="6415" width="16" customWidth="1"/>
    <col min="6657" max="6657" width="10" customWidth="1"/>
    <col min="6658" max="6658" width="19.453125" customWidth="1"/>
    <col min="6659" max="6659" width="7.81640625" customWidth="1"/>
    <col min="6661" max="6661" width="5.1796875" customWidth="1"/>
    <col min="6662" max="6662" width="10.54296875" customWidth="1"/>
    <col min="6663" max="6663" width="4.1796875" customWidth="1"/>
    <col min="6665" max="6665" width="4" customWidth="1"/>
    <col min="6667" max="6667" width="4.81640625" customWidth="1"/>
    <col min="6669" max="6669" width="4.81640625" customWidth="1"/>
    <col min="6671" max="6671" width="16" customWidth="1"/>
    <col min="6913" max="6913" width="10" customWidth="1"/>
    <col min="6914" max="6914" width="19.453125" customWidth="1"/>
    <col min="6915" max="6915" width="7.81640625" customWidth="1"/>
    <col min="6917" max="6917" width="5.1796875" customWidth="1"/>
    <col min="6918" max="6918" width="10.54296875" customWidth="1"/>
    <col min="6919" max="6919" width="4.1796875" customWidth="1"/>
    <col min="6921" max="6921" width="4" customWidth="1"/>
    <col min="6923" max="6923" width="4.81640625" customWidth="1"/>
    <col min="6925" max="6925" width="4.81640625" customWidth="1"/>
    <col min="6927" max="6927" width="16" customWidth="1"/>
    <col min="7169" max="7169" width="10" customWidth="1"/>
    <col min="7170" max="7170" width="19.453125" customWidth="1"/>
    <col min="7171" max="7171" width="7.81640625" customWidth="1"/>
    <col min="7173" max="7173" width="5.1796875" customWidth="1"/>
    <col min="7174" max="7174" width="10.54296875" customWidth="1"/>
    <col min="7175" max="7175" width="4.1796875" customWidth="1"/>
    <col min="7177" max="7177" width="4" customWidth="1"/>
    <col min="7179" max="7179" width="4.81640625" customWidth="1"/>
    <col min="7181" max="7181" width="4.81640625" customWidth="1"/>
    <col min="7183" max="7183" width="16" customWidth="1"/>
    <col min="7425" max="7425" width="10" customWidth="1"/>
    <col min="7426" max="7426" width="19.453125" customWidth="1"/>
    <col min="7427" max="7427" width="7.81640625" customWidth="1"/>
    <col min="7429" max="7429" width="5.1796875" customWidth="1"/>
    <col min="7430" max="7430" width="10.54296875" customWidth="1"/>
    <col min="7431" max="7431" width="4.1796875" customWidth="1"/>
    <col min="7433" max="7433" width="4" customWidth="1"/>
    <col min="7435" max="7435" width="4.81640625" customWidth="1"/>
    <col min="7437" max="7437" width="4.81640625" customWidth="1"/>
    <col min="7439" max="7439" width="16" customWidth="1"/>
    <col min="7681" max="7681" width="10" customWidth="1"/>
    <col min="7682" max="7682" width="19.453125" customWidth="1"/>
    <col min="7683" max="7683" width="7.81640625" customWidth="1"/>
    <col min="7685" max="7685" width="5.1796875" customWidth="1"/>
    <col min="7686" max="7686" width="10.54296875" customWidth="1"/>
    <col min="7687" max="7687" width="4.1796875" customWidth="1"/>
    <col min="7689" max="7689" width="4" customWidth="1"/>
    <col min="7691" max="7691" width="4.81640625" customWidth="1"/>
    <col min="7693" max="7693" width="4.81640625" customWidth="1"/>
    <col min="7695" max="7695" width="16" customWidth="1"/>
    <col min="7937" max="7937" width="10" customWidth="1"/>
    <col min="7938" max="7938" width="19.453125" customWidth="1"/>
    <col min="7939" max="7939" width="7.81640625" customWidth="1"/>
    <col min="7941" max="7941" width="5.1796875" customWidth="1"/>
    <col min="7942" max="7942" width="10.54296875" customWidth="1"/>
    <col min="7943" max="7943" width="4.1796875" customWidth="1"/>
    <col min="7945" max="7945" width="4" customWidth="1"/>
    <col min="7947" max="7947" width="4.81640625" customWidth="1"/>
    <col min="7949" max="7949" width="4.81640625" customWidth="1"/>
    <col min="7951" max="7951" width="16" customWidth="1"/>
    <col min="8193" max="8193" width="10" customWidth="1"/>
    <col min="8194" max="8194" width="19.453125" customWidth="1"/>
    <col min="8195" max="8195" width="7.81640625" customWidth="1"/>
    <col min="8197" max="8197" width="5.1796875" customWidth="1"/>
    <col min="8198" max="8198" width="10.54296875" customWidth="1"/>
    <col min="8199" max="8199" width="4.1796875" customWidth="1"/>
    <col min="8201" max="8201" width="4" customWidth="1"/>
    <col min="8203" max="8203" width="4.81640625" customWidth="1"/>
    <col min="8205" max="8205" width="4.81640625" customWidth="1"/>
    <col min="8207" max="8207" width="16" customWidth="1"/>
    <col min="8449" max="8449" width="10" customWidth="1"/>
    <col min="8450" max="8450" width="19.453125" customWidth="1"/>
    <col min="8451" max="8451" width="7.81640625" customWidth="1"/>
    <col min="8453" max="8453" width="5.1796875" customWidth="1"/>
    <col min="8454" max="8454" width="10.54296875" customWidth="1"/>
    <col min="8455" max="8455" width="4.1796875" customWidth="1"/>
    <col min="8457" max="8457" width="4" customWidth="1"/>
    <col min="8459" max="8459" width="4.81640625" customWidth="1"/>
    <col min="8461" max="8461" width="4.81640625" customWidth="1"/>
    <col min="8463" max="8463" width="16" customWidth="1"/>
    <col min="8705" max="8705" width="10" customWidth="1"/>
    <col min="8706" max="8706" width="19.453125" customWidth="1"/>
    <col min="8707" max="8707" width="7.81640625" customWidth="1"/>
    <col min="8709" max="8709" width="5.1796875" customWidth="1"/>
    <col min="8710" max="8710" width="10.54296875" customWidth="1"/>
    <col min="8711" max="8711" width="4.1796875" customWidth="1"/>
    <col min="8713" max="8713" width="4" customWidth="1"/>
    <col min="8715" max="8715" width="4.81640625" customWidth="1"/>
    <col min="8717" max="8717" width="4.81640625" customWidth="1"/>
    <col min="8719" max="8719" width="16" customWidth="1"/>
    <col min="8961" max="8961" width="10" customWidth="1"/>
    <col min="8962" max="8962" width="19.453125" customWidth="1"/>
    <col min="8963" max="8963" width="7.81640625" customWidth="1"/>
    <col min="8965" max="8965" width="5.1796875" customWidth="1"/>
    <col min="8966" max="8966" width="10.54296875" customWidth="1"/>
    <col min="8967" max="8967" width="4.1796875" customWidth="1"/>
    <col min="8969" max="8969" width="4" customWidth="1"/>
    <col min="8971" max="8971" width="4.81640625" customWidth="1"/>
    <col min="8973" max="8973" width="4.81640625" customWidth="1"/>
    <col min="8975" max="8975" width="16" customWidth="1"/>
    <col min="9217" max="9217" width="10" customWidth="1"/>
    <col min="9218" max="9218" width="19.453125" customWidth="1"/>
    <col min="9219" max="9219" width="7.81640625" customWidth="1"/>
    <col min="9221" max="9221" width="5.1796875" customWidth="1"/>
    <col min="9222" max="9222" width="10.54296875" customWidth="1"/>
    <col min="9223" max="9223" width="4.1796875" customWidth="1"/>
    <col min="9225" max="9225" width="4" customWidth="1"/>
    <col min="9227" max="9227" width="4.81640625" customWidth="1"/>
    <col min="9229" max="9229" width="4.81640625" customWidth="1"/>
    <col min="9231" max="9231" width="16" customWidth="1"/>
    <col min="9473" max="9473" width="10" customWidth="1"/>
    <col min="9474" max="9474" width="19.453125" customWidth="1"/>
    <col min="9475" max="9475" width="7.81640625" customWidth="1"/>
    <col min="9477" max="9477" width="5.1796875" customWidth="1"/>
    <col min="9478" max="9478" width="10.54296875" customWidth="1"/>
    <col min="9479" max="9479" width="4.1796875" customWidth="1"/>
    <col min="9481" max="9481" width="4" customWidth="1"/>
    <col min="9483" max="9483" width="4.81640625" customWidth="1"/>
    <col min="9485" max="9485" width="4.81640625" customWidth="1"/>
    <col min="9487" max="9487" width="16" customWidth="1"/>
    <col min="9729" max="9729" width="10" customWidth="1"/>
    <col min="9730" max="9730" width="19.453125" customWidth="1"/>
    <col min="9731" max="9731" width="7.81640625" customWidth="1"/>
    <col min="9733" max="9733" width="5.1796875" customWidth="1"/>
    <col min="9734" max="9734" width="10.54296875" customWidth="1"/>
    <col min="9735" max="9735" width="4.1796875" customWidth="1"/>
    <col min="9737" max="9737" width="4" customWidth="1"/>
    <col min="9739" max="9739" width="4.81640625" customWidth="1"/>
    <col min="9741" max="9741" width="4.81640625" customWidth="1"/>
    <col min="9743" max="9743" width="16" customWidth="1"/>
    <col min="9985" max="9985" width="10" customWidth="1"/>
    <col min="9986" max="9986" width="19.453125" customWidth="1"/>
    <col min="9987" max="9987" width="7.81640625" customWidth="1"/>
    <col min="9989" max="9989" width="5.1796875" customWidth="1"/>
    <col min="9990" max="9990" width="10.54296875" customWidth="1"/>
    <col min="9991" max="9991" width="4.1796875" customWidth="1"/>
    <col min="9993" max="9993" width="4" customWidth="1"/>
    <col min="9995" max="9995" width="4.81640625" customWidth="1"/>
    <col min="9997" max="9997" width="4.81640625" customWidth="1"/>
    <col min="9999" max="9999" width="16" customWidth="1"/>
    <col min="10241" max="10241" width="10" customWidth="1"/>
    <col min="10242" max="10242" width="19.453125" customWidth="1"/>
    <col min="10243" max="10243" width="7.81640625" customWidth="1"/>
    <col min="10245" max="10245" width="5.1796875" customWidth="1"/>
    <col min="10246" max="10246" width="10.54296875" customWidth="1"/>
    <col min="10247" max="10247" width="4.1796875" customWidth="1"/>
    <col min="10249" max="10249" width="4" customWidth="1"/>
    <col min="10251" max="10251" width="4.81640625" customWidth="1"/>
    <col min="10253" max="10253" width="4.81640625" customWidth="1"/>
    <col min="10255" max="10255" width="16" customWidth="1"/>
    <col min="10497" max="10497" width="10" customWidth="1"/>
    <col min="10498" max="10498" width="19.453125" customWidth="1"/>
    <col min="10499" max="10499" width="7.81640625" customWidth="1"/>
    <col min="10501" max="10501" width="5.1796875" customWidth="1"/>
    <col min="10502" max="10502" width="10.54296875" customWidth="1"/>
    <col min="10503" max="10503" width="4.1796875" customWidth="1"/>
    <col min="10505" max="10505" width="4" customWidth="1"/>
    <col min="10507" max="10507" width="4.81640625" customWidth="1"/>
    <col min="10509" max="10509" width="4.81640625" customWidth="1"/>
    <col min="10511" max="10511" width="16" customWidth="1"/>
    <col min="10753" max="10753" width="10" customWidth="1"/>
    <col min="10754" max="10754" width="19.453125" customWidth="1"/>
    <col min="10755" max="10755" width="7.81640625" customWidth="1"/>
    <col min="10757" max="10757" width="5.1796875" customWidth="1"/>
    <col min="10758" max="10758" width="10.54296875" customWidth="1"/>
    <col min="10759" max="10759" width="4.1796875" customWidth="1"/>
    <col min="10761" max="10761" width="4" customWidth="1"/>
    <col min="10763" max="10763" width="4.81640625" customWidth="1"/>
    <col min="10765" max="10765" width="4.81640625" customWidth="1"/>
    <col min="10767" max="10767" width="16" customWidth="1"/>
    <col min="11009" max="11009" width="10" customWidth="1"/>
    <col min="11010" max="11010" width="19.453125" customWidth="1"/>
    <col min="11011" max="11011" width="7.81640625" customWidth="1"/>
    <col min="11013" max="11013" width="5.1796875" customWidth="1"/>
    <col min="11014" max="11014" width="10.54296875" customWidth="1"/>
    <col min="11015" max="11015" width="4.1796875" customWidth="1"/>
    <col min="11017" max="11017" width="4" customWidth="1"/>
    <col min="11019" max="11019" width="4.81640625" customWidth="1"/>
    <col min="11021" max="11021" width="4.81640625" customWidth="1"/>
    <col min="11023" max="11023" width="16" customWidth="1"/>
    <col min="11265" max="11265" width="10" customWidth="1"/>
    <col min="11266" max="11266" width="19.453125" customWidth="1"/>
    <col min="11267" max="11267" width="7.81640625" customWidth="1"/>
    <col min="11269" max="11269" width="5.1796875" customWidth="1"/>
    <col min="11270" max="11270" width="10.54296875" customWidth="1"/>
    <col min="11271" max="11271" width="4.1796875" customWidth="1"/>
    <col min="11273" max="11273" width="4" customWidth="1"/>
    <col min="11275" max="11275" width="4.81640625" customWidth="1"/>
    <col min="11277" max="11277" width="4.81640625" customWidth="1"/>
    <col min="11279" max="11279" width="16" customWidth="1"/>
    <col min="11521" max="11521" width="10" customWidth="1"/>
    <col min="11522" max="11522" width="19.453125" customWidth="1"/>
    <col min="11523" max="11523" width="7.81640625" customWidth="1"/>
    <col min="11525" max="11525" width="5.1796875" customWidth="1"/>
    <col min="11526" max="11526" width="10.54296875" customWidth="1"/>
    <col min="11527" max="11527" width="4.1796875" customWidth="1"/>
    <col min="11529" max="11529" width="4" customWidth="1"/>
    <col min="11531" max="11531" width="4.81640625" customWidth="1"/>
    <col min="11533" max="11533" width="4.81640625" customWidth="1"/>
    <col min="11535" max="11535" width="16" customWidth="1"/>
    <col min="11777" max="11777" width="10" customWidth="1"/>
    <col min="11778" max="11778" width="19.453125" customWidth="1"/>
    <col min="11779" max="11779" width="7.81640625" customWidth="1"/>
    <col min="11781" max="11781" width="5.1796875" customWidth="1"/>
    <col min="11782" max="11782" width="10.54296875" customWidth="1"/>
    <col min="11783" max="11783" width="4.1796875" customWidth="1"/>
    <col min="11785" max="11785" width="4" customWidth="1"/>
    <col min="11787" max="11787" width="4.81640625" customWidth="1"/>
    <col min="11789" max="11789" width="4.81640625" customWidth="1"/>
    <col min="11791" max="11791" width="16" customWidth="1"/>
    <col min="12033" max="12033" width="10" customWidth="1"/>
    <col min="12034" max="12034" width="19.453125" customWidth="1"/>
    <col min="12035" max="12035" width="7.81640625" customWidth="1"/>
    <col min="12037" max="12037" width="5.1796875" customWidth="1"/>
    <col min="12038" max="12038" width="10.54296875" customWidth="1"/>
    <col min="12039" max="12039" width="4.1796875" customWidth="1"/>
    <col min="12041" max="12041" width="4" customWidth="1"/>
    <col min="12043" max="12043" width="4.81640625" customWidth="1"/>
    <col min="12045" max="12045" width="4.81640625" customWidth="1"/>
    <col min="12047" max="12047" width="16" customWidth="1"/>
    <col min="12289" max="12289" width="10" customWidth="1"/>
    <col min="12290" max="12290" width="19.453125" customWidth="1"/>
    <col min="12291" max="12291" width="7.81640625" customWidth="1"/>
    <col min="12293" max="12293" width="5.1796875" customWidth="1"/>
    <col min="12294" max="12294" width="10.54296875" customWidth="1"/>
    <col min="12295" max="12295" width="4.1796875" customWidth="1"/>
    <col min="12297" max="12297" width="4" customWidth="1"/>
    <col min="12299" max="12299" width="4.81640625" customWidth="1"/>
    <col min="12301" max="12301" width="4.81640625" customWidth="1"/>
    <col min="12303" max="12303" width="16" customWidth="1"/>
    <col min="12545" max="12545" width="10" customWidth="1"/>
    <col min="12546" max="12546" width="19.453125" customWidth="1"/>
    <col min="12547" max="12547" width="7.81640625" customWidth="1"/>
    <col min="12549" max="12549" width="5.1796875" customWidth="1"/>
    <col min="12550" max="12550" width="10.54296875" customWidth="1"/>
    <col min="12551" max="12551" width="4.1796875" customWidth="1"/>
    <col min="12553" max="12553" width="4" customWidth="1"/>
    <col min="12555" max="12555" width="4.81640625" customWidth="1"/>
    <col min="12557" max="12557" width="4.81640625" customWidth="1"/>
    <col min="12559" max="12559" width="16" customWidth="1"/>
    <col min="12801" max="12801" width="10" customWidth="1"/>
    <col min="12802" max="12802" width="19.453125" customWidth="1"/>
    <col min="12803" max="12803" width="7.81640625" customWidth="1"/>
    <col min="12805" max="12805" width="5.1796875" customWidth="1"/>
    <col min="12806" max="12806" width="10.54296875" customWidth="1"/>
    <col min="12807" max="12807" width="4.1796875" customWidth="1"/>
    <col min="12809" max="12809" width="4" customWidth="1"/>
    <col min="12811" max="12811" width="4.81640625" customWidth="1"/>
    <col min="12813" max="12813" width="4.81640625" customWidth="1"/>
    <col min="12815" max="12815" width="16" customWidth="1"/>
    <col min="13057" max="13057" width="10" customWidth="1"/>
    <col min="13058" max="13058" width="19.453125" customWidth="1"/>
    <col min="13059" max="13059" width="7.81640625" customWidth="1"/>
    <col min="13061" max="13061" width="5.1796875" customWidth="1"/>
    <col min="13062" max="13062" width="10.54296875" customWidth="1"/>
    <col min="13063" max="13063" width="4.1796875" customWidth="1"/>
    <col min="13065" max="13065" width="4" customWidth="1"/>
    <col min="13067" max="13067" width="4.81640625" customWidth="1"/>
    <col min="13069" max="13069" width="4.81640625" customWidth="1"/>
    <col min="13071" max="13071" width="16" customWidth="1"/>
    <col min="13313" max="13313" width="10" customWidth="1"/>
    <col min="13314" max="13314" width="19.453125" customWidth="1"/>
    <col min="13315" max="13315" width="7.81640625" customWidth="1"/>
    <col min="13317" max="13317" width="5.1796875" customWidth="1"/>
    <col min="13318" max="13318" width="10.54296875" customWidth="1"/>
    <col min="13319" max="13319" width="4.1796875" customWidth="1"/>
    <col min="13321" max="13321" width="4" customWidth="1"/>
    <col min="13323" max="13323" width="4.81640625" customWidth="1"/>
    <col min="13325" max="13325" width="4.81640625" customWidth="1"/>
    <col min="13327" max="13327" width="16" customWidth="1"/>
    <col min="13569" max="13569" width="10" customWidth="1"/>
    <col min="13570" max="13570" width="19.453125" customWidth="1"/>
    <col min="13571" max="13571" width="7.81640625" customWidth="1"/>
    <col min="13573" max="13573" width="5.1796875" customWidth="1"/>
    <col min="13574" max="13574" width="10.54296875" customWidth="1"/>
    <col min="13575" max="13575" width="4.1796875" customWidth="1"/>
    <col min="13577" max="13577" width="4" customWidth="1"/>
    <col min="13579" max="13579" width="4.81640625" customWidth="1"/>
    <col min="13581" max="13581" width="4.81640625" customWidth="1"/>
    <col min="13583" max="13583" width="16" customWidth="1"/>
    <col min="13825" max="13825" width="10" customWidth="1"/>
    <col min="13826" max="13826" width="19.453125" customWidth="1"/>
    <col min="13827" max="13827" width="7.81640625" customWidth="1"/>
    <col min="13829" max="13829" width="5.1796875" customWidth="1"/>
    <col min="13830" max="13830" width="10.54296875" customWidth="1"/>
    <col min="13831" max="13831" width="4.1796875" customWidth="1"/>
    <col min="13833" max="13833" width="4" customWidth="1"/>
    <col min="13835" max="13835" width="4.81640625" customWidth="1"/>
    <col min="13837" max="13837" width="4.81640625" customWidth="1"/>
    <col min="13839" max="13839" width="16" customWidth="1"/>
    <col min="14081" max="14081" width="10" customWidth="1"/>
    <col min="14082" max="14082" width="19.453125" customWidth="1"/>
    <col min="14083" max="14083" width="7.81640625" customWidth="1"/>
    <col min="14085" max="14085" width="5.1796875" customWidth="1"/>
    <col min="14086" max="14086" width="10.54296875" customWidth="1"/>
    <col min="14087" max="14087" width="4.1796875" customWidth="1"/>
    <col min="14089" max="14089" width="4" customWidth="1"/>
    <col min="14091" max="14091" width="4.81640625" customWidth="1"/>
    <col min="14093" max="14093" width="4.81640625" customWidth="1"/>
    <col min="14095" max="14095" width="16" customWidth="1"/>
    <col min="14337" max="14337" width="10" customWidth="1"/>
    <col min="14338" max="14338" width="19.453125" customWidth="1"/>
    <col min="14339" max="14339" width="7.81640625" customWidth="1"/>
    <col min="14341" max="14341" width="5.1796875" customWidth="1"/>
    <col min="14342" max="14342" width="10.54296875" customWidth="1"/>
    <col min="14343" max="14343" width="4.1796875" customWidth="1"/>
    <col min="14345" max="14345" width="4" customWidth="1"/>
    <col min="14347" max="14347" width="4.81640625" customWidth="1"/>
    <col min="14349" max="14349" width="4.81640625" customWidth="1"/>
    <col min="14351" max="14351" width="16" customWidth="1"/>
    <col min="14593" max="14593" width="10" customWidth="1"/>
    <col min="14594" max="14594" width="19.453125" customWidth="1"/>
    <col min="14595" max="14595" width="7.81640625" customWidth="1"/>
    <col min="14597" max="14597" width="5.1796875" customWidth="1"/>
    <col min="14598" max="14598" width="10.54296875" customWidth="1"/>
    <col min="14599" max="14599" width="4.1796875" customWidth="1"/>
    <col min="14601" max="14601" width="4" customWidth="1"/>
    <col min="14603" max="14603" width="4.81640625" customWidth="1"/>
    <col min="14605" max="14605" width="4.81640625" customWidth="1"/>
    <col min="14607" max="14607" width="16" customWidth="1"/>
    <col min="14849" max="14849" width="10" customWidth="1"/>
    <col min="14850" max="14850" width="19.453125" customWidth="1"/>
    <col min="14851" max="14851" width="7.81640625" customWidth="1"/>
    <col min="14853" max="14853" width="5.1796875" customWidth="1"/>
    <col min="14854" max="14854" width="10.54296875" customWidth="1"/>
    <col min="14855" max="14855" width="4.1796875" customWidth="1"/>
    <col min="14857" max="14857" width="4" customWidth="1"/>
    <col min="14859" max="14859" width="4.81640625" customWidth="1"/>
    <col min="14861" max="14861" width="4.81640625" customWidth="1"/>
    <col min="14863" max="14863" width="16" customWidth="1"/>
    <col min="15105" max="15105" width="10" customWidth="1"/>
    <col min="15106" max="15106" width="19.453125" customWidth="1"/>
    <col min="15107" max="15107" width="7.81640625" customWidth="1"/>
    <col min="15109" max="15109" width="5.1796875" customWidth="1"/>
    <col min="15110" max="15110" width="10.54296875" customWidth="1"/>
    <col min="15111" max="15111" width="4.1796875" customWidth="1"/>
    <col min="15113" max="15113" width="4" customWidth="1"/>
    <col min="15115" max="15115" width="4.81640625" customWidth="1"/>
    <col min="15117" max="15117" width="4.81640625" customWidth="1"/>
    <col min="15119" max="15119" width="16" customWidth="1"/>
    <col min="15361" max="15361" width="10" customWidth="1"/>
    <col min="15362" max="15362" width="19.453125" customWidth="1"/>
    <col min="15363" max="15363" width="7.81640625" customWidth="1"/>
    <col min="15365" max="15365" width="5.1796875" customWidth="1"/>
    <col min="15366" max="15366" width="10.54296875" customWidth="1"/>
    <col min="15367" max="15367" width="4.1796875" customWidth="1"/>
    <col min="15369" max="15369" width="4" customWidth="1"/>
    <col min="15371" max="15371" width="4.81640625" customWidth="1"/>
    <col min="15373" max="15373" width="4.81640625" customWidth="1"/>
    <col min="15375" max="15375" width="16" customWidth="1"/>
    <col min="15617" max="15617" width="10" customWidth="1"/>
    <col min="15618" max="15618" width="19.453125" customWidth="1"/>
    <col min="15619" max="15619" width="7.81640625" customWidth="1"/>
    <col min="15621" max="15621" width="5.1796875" customWidth="1"/>
    <col min="15622" max="15622" width="10.54296875" customWidth="1"/>
    <col min="15623" max="15623" width="4.1796875" customWidth="1"/>
    <col min="15625" max="15625" width="4" customWidth="1"/>
    <col min="15627" max="15627" width="4.81640625" customWidth="1"/>
    <col min="15629" max="15629" width="4.81640625" customWidth="1"/>
    <col min="15631" max="15631" width="16" customWidth="1"/>
    <col min="15873" max="15873" width="10" customWidth="1"/>
    <col min="15874" max="15874" width="19.453125" customWidth="1"/>
    <col min="15875" max="15875" width="7.81640625" customWidth="1"/>
    <col min="15877" max="15877" width="5.1796875" customWidth="1"/>
    <col min="15878" max="15878" width="10.54296875" customWidth="1"/>
    <col min="15879" max="15879" width="4.1796875" customWidth="1"/>
    <col min="15881" max="15881" width="4" customWidth="1"/>
    <col min="15883" max="15883" width="4.81640625" customWidth="1"/>
    <col min="15885" max="15885" width="4.81640625" customWidth="1"/>
    <col min="15887" max="15887" width="16" customWidth="1"/>
    <col min="16129" max="16129" width="10" customWidth="1"/>
    <col min="16130" max="16130" width="19.453125" customWidth="1"/>
    <col min="16131" max="16131" width="7.81640625" customWidth="1"/>
    <col min="16133" max="16133" width="5.1796875" customWidth="1"/>
    <col min="16134" max="16134" width="10.54296875" customWidth="1"/>
    <col min="16135" max="16135" width="4.1796875" customWidth="1"/>
    <col min="16137" max="16137" width="4" customWidth="1"/>
    <col min="16139" max="16139" width="4.81640625" customWidth="1"/>
    <col min="16141" max="16141" width="4.81640625" customWidth="1"/>
    <col min="16143" max="16143" width="16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5">
      <c r="A2" s="4" t="s">
        <v>0</v>
      </c>
      <c r="B2" s="165">
        <v>23</v>
      </c>
      <c r="C2" s="6"/>
      <c r="D2" s="6"/>
      <c r="E2" s="6"/>
      <c r="F2" s="6"/>
      <c r="G2" s="6"/>
      <c r="H2" s="6"/>
      <c r="I2" s="6"/>
      <c r="J2" s="6"/>
      <c r="K2" s="13">
        <v>14</v>
      </c>
      <c r="L2" s="278" t="s">
        <v>1</v>
      </c>
      <c r="M2" s="278"/>
      <c r="N2" s="278"/>
      <c r="O2" s="15" t="s">
        <v>201</v>
      </c>
    </row>
    <row r="3" spans="1:15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5" x14ac:dyDescent="0.25">
      <c r="A4" s="4" t="s">
        <v>2</v>
      </c>
      <c r="B4" s="6"/>
      <c r="C4" s="10" t="str">
        <f>'[2]Item 240, pg 35A'!C4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5" x14ac:dyDescent="0.25">
      <c r="A5" s="11" t="s">
        <v>3</v>
      </c>
      <c r="B5" s="12"/>
      <c r="C5" s="12" t="str">
        <f>'[2]Item 240, pg 35A'!C5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/>
    </row>
    <row r="6" spans="1:15" x14ac:dyDescent="0.2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"/>
    </row>
    <row r="7" spans="1:15" x14ac:dyDescent="0.25">
      <c r="A7" s="279" t="s">
        <v>191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4"/>
    </row>
    <row r="8" spans="1:15" x14ac:dyDescent="0.25">
      <c r="A8" s="325" t="s">
        <v>299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97"/>
    </row>
    <row r="9" spans="1:15" x14ac:dyDescent="0.25">
      <c r="A9" s="296" t="s">
        <v>192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4"/>
    </row>
    <row r="10" spans="1:15" x14ac:dyDescent="0.25">
      <c r="A10" s="296" t="s">
        <v>158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97"/>
    </row>
    <row r="11" spans="1:15" x14ac:dyDescent="0.2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5" x14ac:dyDescent="0.25">
      <c r="A12" s="12" t="s">
        <v>263</v>
      </c>
      <c r="B12" s="1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5" x14ac:dyDescent="0.2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9"/>
    </row>
    <row r="14" spans="1:15" x14ac:dyDescent="0.25">
      <c r="A14" s="4"/>
      <c r="B14" s="20"/>
      <c r="C14" s="158"/>
      <c r="D14" s="298" t="s">
        <v>160</v>
      </c>
      <c r="E14" s="321"/>
      <c r="F14" s="299"/>
      <c r="G14" s="321"/>
      <c r="H14" s="299"/>
      <c r="I14" s="321"/>
      <c r="J14" s="299"/>
      <c r="K14" s="321"/>
      <c r="L14" s="299"/>
      <c r="M14" s="321"/>
      <c r="N14" s="299"/>
      <c r="O14" s="292"/>
    </row>
    <row r="15" spans="1:15" ht="13" x14ac:dyDescent="0.3">
      <c r="A15" s="102" t="s">
        <v>161</v>
      </c>
      <c r="B15" s="103"/>
      <c r="C15" s="104"/>
      <c r="D15" s="224" t="s">
        <v>193</v>
      </c>
      <c r="E15" s="226"/>
      <c r="F15" s="237" t="s">
        <v>164</v>
      </c>
      <c r="G15" s="227"/>
      <c r="H15" s="110" t="s">
        <v>261</v>
      </c>
      <c r="I15" s="225"/>
      <c r="J15" s="110" t="s">
        <v>262</v>
      </c>
      <c r="K15" s="110"/>
      <c r="L15" s="110" t="s">
        <v>165</v>
      </c>
      <c r="M15" s="110"/>
      <c r="N15" s="110"/>
      <c r="O15" s="225"/>
    </row>
    <row r="16" spans="1:15" x14ac:dyDescent="0.25">
      <c r="A16" s="120" t="s">
        <v>196</v>
      </c>
      <c r="B16" s="56"/>
      <c r="C16" s="58"/>
      <c r="D16" s="172">
        <v>5.43</v>
      </c>
      <c r="E16" s="212" t="s">
        <v>25</v>
      </c>
      <c r="F16" s="176">
        <v>44.1</v>
      </c>
      <c r="G16" s="212" t="s">
        <v>25</v>
      </c>
      <c r="H16" s="212">
        <v>58.74</v>
      </c>
      <c r="I16" s="212" t="s">
        <v>25</v>
      </c>
      <c r="J16" s="205">
        <v>80.150000000000006</v>
      </c>
      <c r="K16" s="212" t="s">
        <v>25</v>
      </c>
      <c r="L16" s="205">
        <v>111.98</v>
      </c>
      <c r="M16" s="212" t="s">
        <v>25</v>
      </c>
      <c r="N16" s="212"/>
      <c r="O16" s="182"/>
    </row>
    <row r="17" spans="1:15" x14ac:dyDescent="0.25">
      <c r="A17" s="109" t="s">
        <v>169</v>
      </c>
      <c r="B17" s="110"/>
      <c r="C17" s="67"/>
      <c r="D17" s="186">
        <f>D16+2</f>
        <v>7.43</v>
      </c>
      <c r="E17" s="212" t="s">
        <v>25</v>
      </c>
      <c r="F17" s="186">
        <f>F16+3</f>
        <v>47.1</v>
      </c>
      <c r="G17" s="212" t="s">
        <v>25</v>
      </c>
      <c r="H17" s="186">
        <f>H16+3</f>
        <v>61.74</v>
      </c>
      <c r="I17" s="212" t="s">
        <v>25</v>
      </c>
      <c r="J17" s="186">
        <f>J16+3</f>
        <v>83.15</v>
      </c>
      <c r="K17" s="212" t="s">
        <v>25</v>
      </c>
      <c r="L17" s="186">
        <f>L16+3</f>
        <v>114.98</v>
      </c>
      <c r="M17" s="212" t="s">
        <v>25</v>
      </c>
      <c r="N17" s="186"/>
      <c r="O17" s="182"/>
    </row>
    <row r="18" spans="1:15" ht="13" x14ac:dyDescent="0.3">
      <c r="A18" s="111" t="s">
        <v>170</v>
      </c>
      <c r="B18" s="56"/>
      <c r="C18" s="58"/>
      <c r="D18" s="231"/>
      <c r="E18" s="233"/>
      <c r="F18" s="231"/>
      <c r="G18" s="232"/>
      <c r="H18" s="231"/>
      <c r="I18" s="232"/>
      <c r="J18" s="231"/>
      <c r="K18" s="232"/>
      <c r="L18" s="231"/>
      <c r="M18" s="232"/>
      <c r="N18" s="231"/>
      <c r="O18" s="232"/>
    </row>
    <row r="19" spans="1:15" x14ac:dyDescent="0.25">
      <c r="A19" s="81" t="s">
        <v>172</v>
      </c>
      <c r="B19" s="56"/>
      <c r="C19" s="58"/>
      <c r="D19" s="186">
        <f>+D17</f>
        <v>7.43</v>
      </c>
      <c r="E19" s="212" t="s">
        <v>25</v>
      </c>
      <c r="F19" s="186">
        <f>F16</f>
        <v>44.1</v>
      </c>
      <c r="G19" s="212" t="s">
        <v>25</v>
      </c>
      <c r="H19" s="186">
        <f>H16</f>
        <v>58.74</v>
      </c>
      <c r="I19" s="212" t="s">
        <v>25</v>
      </c>
      <c r="J19" s="186">
        <f>J16</f>
        <v>80.150000000000006</v>
      </c>
      <c r="K19" s="212" t="s">
        <v>25</v>
      </c>
      <c r="L19" s="186">
        <f>L16</f>
        <v>111.98</v>
      </c>
      <c r="M19" s="212" t="s">
        <v>25</v>
      </c>
      <c r="N19" s="186"/>
      <c r="O19" s="182"/>
    </row>
    <row r="20" spans="1:15" x14ac:dyDescent="0.25">
      <c r="A20" s="4"/>
      <c r="B20" s="6"/>
      <c r="C20" s="6"/>
      <c r="D20" s="6"/>
      <c r="E20" s="6"/>
      <c r="F20" s="101"/>
      <c r="G20" s="6"/>
      <c r="H20" s="101"/>
      <c r="I20" s="6"/>
      <c r="J20" s="6"/>
      <c r="K20" s="6"/>
      <c r="L20" s="6"/>
      <c r="M20" s="6"/>
      <c r="N20" s="6"/>
      <c r="O20" s="9"/>
    </row>
    <row r="21" spans="1:15" x14ac:dyDescent="0.25">
      <c r="A21" s="4"/>
      <c r="B21" s="6"/>
      <c r="C21" s="6"/>
      <c r="D21" s="6"/>
      <c r="E21" s="6"/>
      <c r="F21" s="101"/>
      <c r="G21" s="6"/>
      <c r="H21" s="6"/>
      <c r="I21" s="6"/>
      <c r="J21" s="6"/>
      <c r="K21" s="6"/>
      <c r="L21" s="6"/>
      <c r="M21" s="6"/>
      <c r="N21" s="6"/>
      <c r="O21" s="9"/>
    </row>
    <row r="22" spans="1:15" x14ac:dyDescent="0.25">
      <c r="A22" s="25" t="s">
        <v>175</v>
      </c>
      <c r="B22" s="74" t="s">
        <v>176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9"/>
    </row>
    <row r="23" spans="1:15" x14ac:dyDescent="0.25">
      <c r="A23" s="25"/>
      <c r="B23" s="74" t="s">
        <v>177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9"/>
    </row>
    <row r="24" spans="1:15" x14ac:dyDescent="0.25">
      <c r="A24" s="25"/>
      <c r="B24" s="74" t="s">
        <v>178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9"/>
    </row>
    <row r="25" spans="1:15" x14ac:dyDescent="0.25">
      <c r="A25" s="25"/>
      <c r="B25" s="74" t="s">
        <v>179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9"/>
    </row>
    <row r="26" spans="1:15" x14ac:dyDescent="0.25">
      <c r="A26" s="25"/>
      <c r="B26" s="7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</row>
    <row r="27" spans="1:15" x14ac:dyDescent="0.25">
      <c r="A27" s="26" t="s">
        <v>180</v>
      </c>
      <c r="B27" s="74" t="s">
        <v>313</v>
      </c>
      <c r="C27" s="160"/>
      <c r="D27" s="160"/>
      <c r="E27" s="160"/>
      <c r="F27" s="234"/>
      <c r="G27" s="160"/>
      <c r="H27" s="160"/>
      <c r="I27" s="160"/>
      <c r="J27" s="160"/>
      <c r="K27" s="160"/>
      <c r="L27" s="160"/>
      <c r="M27" s="160"/>
      <c r="N27" s="160"/>
      <c r="O27" s="161"/>
    </row>
    <row r="28" spans="1:15" x14ac:dyDescent="0.25">
      <c r="A28" s="25"/>
      <c r="B28" s="74" t="s">
        <v>187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9"/>
    </row>
    <row r="29" spans="1:15" ht="13" x14ac:dyDescent="0.3">
      <c r="A29" s="29"/>
      <c r="B29" s="74" t="s">
        <v>188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</row>
    <row r="30" spans="1:15" x14ac:dyDescent="0.25">
      <c r="A30" s="25"/>
      <c r="B30" s="7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</row>
    <row r="31" spans="1:15" x14ac:dyDescent="0.25">
      <c r="A31" s="4" t="s">
        <v>183</v>
      </c>
      <c r="B31" s="21" t="s">
        <v>314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9"/>
    </row>
    <row r="32" spans="1:15" x14ac:dyDescent="0.25">
      <c r="A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9"/>
    </row>
    <row r="33" spans="1:15" x14ac:dyDescent="0.25">
      <c r="A33" s="4" t="s">
        <v>78</v>
      </c>
      <c r="B33" s="21" t="s">
        <v>197</v>
      </c>
      <c r="C33" s="6"/>
      <c r="D33" s="6"/>
      <c r="E33" s="6"/>
      <c r="F33" s="235"/>
      <c r="G33" s="6"/>
      <c r="H33" s="6"/>
      <c r="I33" s="6"/>
      <c r="J33" s="6"/>
      <c r="K33" s="6"/>
      <c r="L33" s="6"/>
      <c r="M33" s="6"/>
      <c r="N33" s="6"/>
      <c r="O33" s="9"/>
    </row>
    <row r="34" spans="1:15" x14ac:dyDescent="0.25">
      <c r="A34" s="25"/>
      <c r="B34" s="74" t="s">
        <v>198</v>
      </c>
      <c r="C34" s="30">
        <v>23.5</v>
      </c>
      <c r="D34" s="6" t="s">
        <v>25</v>
      </c>
      <c r="E34" s="6"/>
      <c r="F34" s="101"/>
      <c r="G34" s="6"/>
      <c r="H34" s="101"/>
      <c r="I34" s="6"/>
      <c r="J34" s="101"/>
      <c r="K34" s="6"/>
      <c r="L34" s="6"/>
      <c r="M34" s="6"/>
      <c r="N34" s="6"/>
      <c r="O34" s="9"/>
    </row>
    <row r="35" spans="1:15" x14ac:dyDescent="0.25">
      <c r="A35" s="25"/>
      <c r="B35" s="74"/>
      <c r="C35" s="31"/>
      <c r="D35" s="6"/>
      <c r="E35" s="6"/>
      <c r="F35" s="101"/>
      <c r="G35" s="6"/>
      <c r="H35" s="6"/>
      <c r="I35" s="6"/>
      <c r="J35" s="6"/>
      <c r="K35" s="6"/>
      <c r="L35" s="6"/>
      <c r="M35" s="6"/>
      <c r="N35" s="6"/>
      <c r="O35" s="9"/>
    </row>
    <row r="36" spans="1:15" x14ac:dyDescent="0.25">
      <c r="A36" s="4"/>
      <c r="B36" s="74"/>
      <c r="C36" s="31"/>
      <c r="D36" s="6"/>
      <c r="E36" s="6"/>
      <c r="F36" s="101"/>
      <c r="G36" s="6"/>
      <c r="H36" s="6"/>
      <c r="I36" s="6"/>
      <c r="J36" s="6"/>
      <c r="K36" s="6"/>
      <c r="L36" s="6"/>
      <c r="M36" s="6"/>
      <c r="N36" s="6"/>
      <c r="O36" s="9"/>
    </row>
    <row r="37" spans="1:15" x14ac:dyDescent="0.25">
      <c r="A37" s="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 x14ac:dyDescent="0.25">
      <c r="A38" s="25" t="s">
        <v>190</v>
      </c>
      <c r="B38" s="7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 x14ac:dyDescent="0.25">
      <c r="A39" s="25"/>
      <c r="B39" s="74"/>
      <c r="C39" s="6"/>
      <c r="D39" s="160"/>
      <c r="E39" s="160"/>
      <c r="F39" s="160"/>
      <c r="G39" s="160"/>
      <c r="H39" s="160"/>
      <c r="I39" s="160"/>
      <c r="J39" s="160"/>
      <c r="K39" s="160"/>
      <c r="L39" s="6"/>
      <c r="M39" s="6"/>
      <c r="N39" s="6"/>
      <c r="O39" s="9"/>
    </row>
    <row r="40" spans="1:15" x14ac:dyDescent="0.25">
      <c r="A40" s="25"/>
      <c r="B40" s="167" t="s">
        <v>283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 x14ac:dyDescent="0.25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5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x14ac:dyDescent="0.25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x14ac:dyDescent="0.25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5" x14ac:dyDescent="0.25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 x14ac:dyDescent="0.25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5"/>
    </row>
    <row r="48" spans="1:15" x14ac:dyDescent="0.25">
      <c r="A48" s="4" t="s">
        <v>27</v>
      </c>
      <c r="B48" s="6" t="str">
        <f>'[2]Item 240, pg 35A'!B52</f>
        <v>Irmgard R Wilcox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5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5">
      <c r="A50" s="11" t="s">
        <v>28</v>
      </c>
      <c r="B50" s="32">
        <f>'Item 245, pg 36'!B59</f>
        <v>42313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 t="s">
        <v>75</v>
      </c>
      <c r="N50" s="12"/>
      <c r="O50" s="33">
        <f>'Item 245, pg 36'!O59</f>
        <v>42370</v>
      </c>
    </row>
    <row r="51" spans="1:15" ht="13" x14ac:dyDescent="0.3">
      <c r="A51" s="285" t="s">
        <v>30</v>
      </c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7"/>
    </row>
    <row r="52" spans="1:15" x14ac:dyDescent="0.25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5">
      <c r="A53" s="4" t="s">
        <v>31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5"/>
    </row>
  </sheetData>
  <mergeCells count="7">
    <mergeCell ref="A51:O51"/>
    <mergeCell ref="L2:N2"/>
    <mergeCell ref="A7:O7"/>
    <mergeCell ref="A8:O8"/>
    <mergeCell ref="A9:O9"/>
    <mergeCell ref="A10:O10"/>
    <mergeCell ref="D14:O14"/>
  </mergeCells>
  <printOptions horizontalCentered="1" verticalCentered="1"/>
  <pageMargins left="0.5" right="0.5" top="0.5" bottom="0.5" header="0.5" footer="0.5"/>
  <pageSetup scale="7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workbookViewId="0">
      <selection activeCell="G3" sqref="G3"/>
    </sheetView>
  </sheetViews>
  <sheetFormatPr defaultRowHeight="12.5" x14ac:dyDescent="0.25"/>
  <cols>
    <col min="1" max="1" width="10" customWidth="1"/>
    <col min="2" max="2" width="18.7265625" customWidth="1"/>
    <col min="5" max="5" width="10.54296875" customWidth="1"/>
    <col min="10" max="10" width="15.7265625" customWidth="1"/>
    <col min="257" max="257" width="10" customWidth="1"/>
    <col min="258" max="258" width="18.7265625" customWidth="1"/>
    <col min="261" max="261" width="10.54296875" customWidth="1"/>
    <col min="266" max="266" width="15.7265625" customWidth="1"/>
    <col min="513" max="513" width="10" customWidth="1"/>
    <col min="514" max="514" width="18.7265625" customWidth="1"/>
    <col min="517" max="517" width="10.54296875" customWidth="1"/>
    <col min="522" max="522" width="15.7265625" customWidth="1"/>
    <col min="769" max="769" width="10" customWidth="1"/>
    <col min="770" max="770" width="18.7265625" customWidth="1"/>
    <col min="773" max="773" width="10.54296875" customWidth="1"/>
    <col min="778" max="778" width="15.7265625" customWidth="1"/>
    <col min="1025" max="1025" width="10" customWidth="1"/>
    <col min="1026" max="1026" width="18.7265625" customWidth="1"/>
    <col min="1029" max="1029" width="10.54296875" customWidth="1"/>
    <col min="1034" max="1034" width="15.7265625" customWidth="1"/>
    <col min="1281" max="1281" width="10" customWidth="1"/>
    <col min="1282" max="1282" width="18.7265625" customWidth="1"/>
    <col min="1285" max="1285" width="10.54296875" customWidth="1"/>
    <col min="1290" max="1290" width="15.7265625" customWidth="1"/>
    <col min="1537" max="1537" width="10" customWidth="1"/>
    <col min="1538" max="1538" width="18.7265625" customWidth="1"/>
    <col min="1541" max="1541" width="10.54296875" customWidth="1"/>
    <col min="1546" max="1546" width="15.7265625" customWidth="1"/>
    <col min="1793" max="1793" width="10" customWidth="1"/>
    <col min="1794" max="1794" width="18.7265625" customWidth="1"/>
    <col min="1797" max="1797" width="10.54296875" customWidth="1"/>
    <col min="1802" max="1802" width="15.7265625" customWidth="1"/>
    <col min="2049" max="2049" width="10" customWidth="1"/>
    <col min="2050" max="2050" width="18.7265625" customWidth="1"/>
    <col min="2053" max="2053" width="10.54296875" customWidth="1"/>
    <col min="2058" max="2058" width="15.7265625" customWidth="1"/>
    <col min="2305" max="2305" width="10" customWidth="1"/>
    <col min="2306" max="2306" width="18.7265625" customWidth="1"/>
    <col min="2309" max="2309" width="10.54296875" customWidth="1"/>
    <col min="2314" max="2314" width="15.7265625" customWidth="1"/>
    <col min="2561" max="2561" width="10" customWidth="1"/>
    <col min="2562" max="2562" width="18.7265625" customWidth="1"/>
    <col min="2565" max="2565" width="10.54296875" customWidth="1"/>
    <col min="2570" max="2570" width="15.7265625" customWidth="1"/>
    <col min="2817" max="2817" width="10" customWidth="1"/>
    <col min="2818" max="2818" width="18.7265625" customWidth="1"/>
    <col min="2821" max="2821" width="10.54296875" customWidth="1"/>
    <col min="2826" max="2826" width="15.7265625" customWidth="1"/>
    <col min="3073" max="3073" width="10" customWidth="1"/>
    <col min="3074" max="3074" width="18.7265625" customWidth="1"/>
    <col min="3077" max="3077" width="10.54296875" customWidth="1"/>
    <col min="3082" max="3082" width="15.7265625" customWidth="1"/>
    <col min="3329" max="3329" width="10" customWidth="1"/>
    <col min="3330" max="3330" width="18.7265625" customWidth="1"/>
    <col min="3333" max="3333" width="10.54296875" customWidth="1"/>
    <col min="3338" max="3338" width="15.7265625" customWidth="1"/>
    <col min="3585" max="3585" width="10" customWidth="1"/>
    <col min="3586" max="3586" width="18.7265625" customWidth="1"/>
    <col min="3589" max="3589" width="10.54296875" customWidth="1"/>
    <col min="3594" max="3594" width="15.7265625" customWidth="1"/>
    <col min="3841" max="3841" width="10" customWidth="1"/>
    <col min="3842" max="3842" width="18.7265625" customWidth="1"/>
    <col min="3845" max="3845" width="10.54296875" customWidth="1"/>
    <col min="3850" max="3850" width="15.7265625" customWidth="1"/>
    <col min="4097" max="4097" width="10" customWidth="1"/>
    <col min="4098" max="4098" width="18.7265625" customWidth="1"/>
    <col min="4101" max="4101" width="10.54296875" customWidth="1"/>
    <col min="4106" max="4106" width="15.7265625" customWidth="1"/>
    <col min="4353" max="4353" width="10" customWidth="1"/>
    <col min="4354" max="4354" width="18.7265625" customWidth="1"/>
    <col min="4357" max="4357" width="10.54296875" customWidth="1"/>
    <col min="4362" max="4362" width="15.7265625" customWidth="1"/>
    <col min="4609" max="4609" width="10" customWidth="1"/>
    <col min="4610" max="4610" width="18.7265625" customWidth="1"/>
    <col min="4613" max="4613" width="10.54296875" customWidth="1"/>
    <col min="4618" max="4618" width="15.7265625" customWidth="1"/>
    <col min="4865" max="4865" width="10" customWidth="1"/>
    <col min="4866" max="4866" width="18.7265625" customWidth="1"/>
    <col min="4869" max="4869" width="10.54296875" customWidth="1"/>
    <col min="4874" max="4874" width="15.7265625" customWidth="1"/>
    <col min="5121" max="5121" width="10" customWidth="1"/>
    <col min="5122" max="5122" width="18.7265625" customWidth="1"/>
    <col min="5125" max="5125" width="10.54296875" customWidth="1"/>
    <col min="5130" max="5130" width="15.7265625" customWidth="1"/>
    <col min="5377" max="5377" width="10" customWidth="1"/>
    <col min="5378" max="5378" width="18.7265625" customWidth="1"/>
    <col min="5381" max="5381" width="10.54296875" customWidth="1"/>
    <col min="5386" max="5386" width="15.7265625" customWidth="1"/>
    <col min="5633" max="5633" width="10" customWidth="1"/>
    <col min="5634" max="5634" width="18.7265625" customWidth="1"/>
    <col min="5637" max="5637" width="10.54296875" customWidth="1"/>
    <col min="5642" max="5642" width="15.7265625" customWidth="1"/>
    <col min="5889" max="5889" width="10" customWidth="1"/>
    <col min="5890" max="5890" width="18.7265625" customWidth="1"/>
    <col min="5893" max="5893" width="10.54296875" customWidth="1"/>
    <col min="5898" max="5898" width="15.7265625" customWidth="1"/>
    <col min="6145" max="6145" width="10" customWidth="1"/>
    <col min="6146" max="6146" width="18.7265625" customWidth="1"/>
    <col min="6149" max="6149" width="10.54296875" customWidth="1"/>
    <col min="6154" max="6154" width="15.7265625" customWidth="1"/>
    <col min="6401" max="6401" width="10" customWidth="1"/>
    <col min="6402" max="6402" width="18.7265625" customWidth="1"/>
    <col min="6405" max="6405" width="10.54296875" customWidth="1"/>
    <col min="6410" max="6410" width="15.7265625" customWidth="1"/>
    <col min="6657" max="6657" width="10" customWidth="1"/>
    <col min="6658" max="6658" width="18.7265625" customWidth="1"/>
    <col min="6661" max="6661" width="10.54296875" customWidth="1"/>
    <col min="6666" max="6666" width="15.7265625" customWidth="1"/>
    <col min="6913" max="6913" width="10" customWidth="1"/>
    <col min="6914" max="6914" width="18.7265625" customWidth="1"/>
    <col min="6917" max="6917" width="10.54296875" customWidth="1"/>
    <col min="6922" max="6922" width="15.7265625" customWidth="1"/>
    <col min="7169" max="7169" width="10" customWidth="1"/>
    <col min="7170" max="7170" width="18.7265625" customWidth="1"/>
    <col min="7173" max="7173" width="10.54296875" customWidth="1"/>
    <col min="7178" max="7178" width="15.7265625" customWidth="1"/>
    <col min="7425" max="7425" width="10" customWidth="1"/>
    <col min="7426" max="7426" width="18.7265625" customWidth="1"/>
    <col min="7429" max="7429" width="10.54296875" customWidth="1"/>
    <col min="7434" max="7434" width="15.7265625" customWidth="1"/>
    <col min="7681" max="7681" width="10" customWidth="1"/>
    <col min="7682" max="7682" width="18.7265625" customWidth="1"/>
    <col min="7685" max="7685" width="10.54296875" customWidth="1"/>
    <col min="7690" max="7690" width="15.7265625" customWidth="1"/>
    <col min="7937" max="7937" width="10" customWidth="1"/>
    <col min="7938" max="7938" width="18.7265625" customWidth="1"/>
    <col min="7941" max="7941" width="10.54296875" customWidth="1"/>
    <col min="7946" max="7946" width="15.7265625" customWidth="1"/>
    <col min="8193" max="8193" width="10" customWidth="1"/>
    <col min="8194" max="8194" width="18.7265625" customWidth="1"/>
    <col min="8197" max="8197" width="10.54296875" customWidth="1"/>
    <col min="8202" max="8202" width="15.7265625" customWidth="1"/>
    <col min="8449" max="8449" width="10" customWidth="1"/>
    <col min="8450" max="8450" width="18.7265625" customWidth="1"/>
    <col min="8453" max="8453" width="10.54296875" customWidth="1"/>
    <col min="8458" max="8458" width="15.7265625" customWidth="1"/>
    <col min="8705" max="8705" width="10" customWidth="1"/>
    <col min="8706" max="8706" width="18.7265625" customWidth="1"/>
    <col min="8709" max="8709" width="10.54296875" customWidth="1"/>
    <col min="8714" max="8714" width="15.7265625" customWidth="1"/>
    <col min="8961" max="8961" width="10" customWidth="1"/>
    <col min="8962" max="8962" width="18.7265625" customWidth="1"/>
    <col min="8965" max="8965" width="10.54296875" customWidth="1"/>
    <col min="8970" max="8970" width="15.7265625" customWidth="1"/>
    <col min="9217" max="9217" width="10" customWidth="1"/>
    <col min="9218" max="9218" width="18.7265625" customWidth="1"/>
    <col min="9221" max="9221" width="10.54296875" customWidth="1"/>
    <col min="9226" max="9226" width="15.7265625" customWidth="1"/>
    <col min="9473" max="9473" width="10" customWidth="1"/>
    <col min="9474" max="9474" width="18.7265625" customWidth="1"/>
    <col min="9477" max="9477" width="10.54296875" customWidth="1"/>
    <col min="9482" max="9482" width="15.7265625" customWidth="1"/>
    <col min="9729" max="9729" width="10" customWidth="1"/>
    <col min="9730" max="9730" width="18.7265625" customWidth="1"/>
    <col min="9733" max="9733" width="10.54296875" customWidth="1"/>
    <col min="9738" max="9738" width="15.7265625" customWidth="1"/>
    <col min="9985" max="9985" width="10" customWidth="1"/>
    <col min="9986" max="9986" width="18.7265625" customWidth="1"/>
    <col min="9989" max="9989" width="10.54296875" customWidth="1"/>
    <col min="9994" max="9994" width="15.7265625" customWidth="1"/>
    <col min="10241" max="10241" width="10" customWidth="1"/>
    <col min="10242" max="10242" width="18.7265625" customWidth="1"/>
    <col min="10245" max="10245" width="10.54296875" customWidth="1"/>
    <col min="10250" max="10250" width="15.7265625" customWidth="1"/>
    <col min="10497" max="10497" width="10" customWidth="1"/>
    <col min="10498" max="10498" width="18.7265625" customWidth="1"/>
    <col min="10501" max="10501" width="10.54296875" customWidth="1"/>
    <col min="10506" max="10506" width="15.7265625" customWidth="1"/>
    <col min="10753" max="10753" width="10" customWidth="1"/>
    <col min="10754" max="10754" width="18.7265625" customWidth="1"/>
    <col min="10757" max="10757" width="10.54296875" customWidth="1"/>
    <col min="10762" max="10762" width="15.7265625" customWidth="1"/>
    <col min="11009" max="11009" width="10" customWidth="1"/>
    <col min="11010" max="11010" width="18.7265625" customWidth="1"/>
    <col min="11013" max="11013" width="10.54296875" customWidth="1"/>
    <col min="11018" max="11018" width="15.7265625" customWidth="1"/>
    <col min="11265" max="11265" width="10" customWidth="1"/>
    <col min="11266" max="11266" width="18.7265625" customWidth="1"/>
    <col min="11269" max="11269" width="10.54296875" customWidth="1"/>
    <col min="11274" max="11274" width="15.7265625" customWidth="1"/>
    <col min="11521" max="11521" width="10" customWidth="1"/>
    <col min="11522" max="11522" width="18.7265625" customWidth="1"/>
    <col min="11525" max="11525" width="10.54296875" customWidth="1"/>
    <col min="11530" max="11530" width="15.7265625" customWidth="1"/>
    <col min="11777" max="11777" width="10" customWidth="1"/>
    <col min="11778" max="11778" width="18.7265625" customWidth="1"/>
    <col min="11781" max="11781" width="10.54296875" customWidth="1"/>
    <col min="11786" max="11786" width="15.7265625" customWidth="1"/>
    <col min="12033" max="12033" width="10" customWidth="1"/>
    <col min="12034" max="12034" width="18.7265625" customWidth="1"/>
    <col min="12037" max="12037" width="10.54296875" customWidth="1"/>
    <col min="12042" max="12042" width="15.7265625" customWidth="1"/>
    <col min="12289" max="12289" width="10" customWidth="1"/>
    <col min="12290" max="12290" width="18.7265625" customWidth="1"/>
    <col min="12293" max="12293" width="10.54296875" customWidth="1"/>
    <col min="12298" max="12298" width="15.7265625" customWidth="1"/>
    <col min="12545" max="12545" width="10" customWidth="1"/>
    <col min="12546" max="12546" width="18.7265625" customWidth="1"/>
    <col min="12549" max="12549" width="10.54296875" customWidth="1"/>
    <col min="12554" max="12554" width="15.7265625" customWidth="1"/>
    <col min="12801" max="12801" width="10" customWidth="1"/>
    <col min="12802" max="12802" width="18.7265625" customWidth="1"/>
    <col min="12805" max="12805" width="10.54296875" customWidth="1"/>
    <col min="12810" max="12810" width="15.7265625" customWidth="1"/>
    <col min="13057" max="13057" width="10" customWidth="1"/>
    <col min="13058" max="13058" width="18.7265625" customWidth="1"/>
    <col min="13061" max="13061" width="10.54296875" customWidth="1"/>
    <col min="13066" max="13066" width="15.7265625" customWidth="1"/>
    <col min="13313" max="13313" width="10" customWidth="1"/>
    <col min="13314" max="13314" width="18.7265625" customWidth="1"/>
    <col min="13317" max="13317" width="10.54296875" customWidth="1"/>
    <col min="13322" max="13322" width="15.7265625" customWidth="1"/>
    <col min="13569" max="13569" width="10" customWidth="1"/>
    <col min="13570" max="13570" width="18.7265625" customWidth="1"/>
    <col min="13573" max="13573" width="10.54296875" customWidth="1"/>
    <col min="13578" max="13578" width="15.7265625" customWidth="1"/>
    <col min="13825" max="13825" width="10" customWidth="1"/>
    <col min="13826" max="13826" width="18.7265625" customWidth="1"/>
    <col min="13829" max="13829" width="10.54296875" customWidth="1"/>
    <col min="13834" max="13834" width="15.7265625" customWidth="1"/>
    <col min="14081" max="14081" width="10" customWidth="1"/>
    <col min="14082" max="14082" width="18.7265625" customWidth="1"/>
    <col min="14085" max="14085" width="10.54296875" customWidth="1"/>
    <col min="14090" max="14090" width="15.7265625" customWidth="1"/>
    <col min="14337" max="14337" width="10" customWidth="1"/>
    <col min="14338" max="14338" width="18.7265625" customWidth="1"/>
    <col min="14341" max="14341" width="10.54296875" customWidth="1"/>
    <col min="14346" max="14346" width="15.7265625" customWidth="1"/>
    <col min="14593" max="14593" width="10" customWidth="1"/>
    <col min="14594" max="14594" width="18.7265625" customWidth="1"/>
    <col min="14597" max="14597" width="10.54296875" customWidth="1"/>
    <col min="14602" max="14602" width="15.7265625" customWidth="1"/>
    <col min="14849" max="14849" width="10" customWidth="1"/>
    <col min="14850" max="14850" width="18.7265625" customWidth="1"/>
    <col min="14853" max="14853" width="10.54296875" customWidth="1"/>
    <col min="14858" max="14858" width="15.7265625" customWidth="1"/>
    <col min="15105" max="15105" width="10" customWidth="1"/>
    <col min="15106" max="15106" width="18.7265625" customWidth="1"/>
    <col min="15109" max="15109" width="10.54296875" customWidth="1"/>
    <col min="15114" max="15114" width="15.7265625" customWidth="1"/>
    <col min="15361" max="15361" width="10" customWidth="1"/>
    <col min="15362" max="15362" width="18.7265625" customWidth="1"/>
    <col min="15365" max="15365" width="10.54296875" customWidth="1"/>
    <col min="15370" max="15370" width="15.7265625" customWidth="1"/>
    <col min="15617" max="15617" width="10" customWidth="1"/>
    <col min="15618" max="15618" width="18.7265625" customWidth="1"/>
    <col min="15621" max="15621" width="10.54296875" customWidth="1"/>
    <col min="15626" max="15626" width="15.7265625" customWidth="1"/>
    <col min="15873" max="15873" width="10" customWidth="1"/>
    <col min="15874" max="15874" width="18.7265625" customWidth="1"/>
    <col min="15877" max="15877" width="10.54296875" customWidth="1"/>
    <col min="15882" max="15882" width="15.7265625" customWidth="1"/>
    <col min="16129" max="16129" width="10" customWidth="1"/>
    <col min="16130" max="16130" width="18.7265625" customWidth="1"/>
    <col min="16133" max="16133" width="10.54296875" customWidth="1"/>
    <col min="16138" max="16138" width="15.72656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0</v>
      </c>
      <c r="B2" s="165">
        <v>23</v>
      </c>
      <c r="C2" s="6"/>
      <c r="D2" s="6"/>
      <c r="E2" s="6"/>
      <c r="F2" s="6"/>
      <c r="G2" s="168">
        <v>8</v>
      </c>
      <c r="H2" s="278" t="s">
        <v>1</v>
      </c>
      <c r="I2" s="278"/>
      <c r="J2" s="164">
        <v>38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10" t="str">
        <f>'[2]Item 245, pg 36A'!C4</f>
        <v>Murrey's Disposal Co., Inc. G-9</v>
      </c>
      <c r="D4" s="6"/>
      <c r="E4" s="6"/>
      <c r="F4" s="6"/>
      <c r="G4" s="6"/>
      <c r="H4" s="6"/>
      <c r="I4" s="6"/>
      <c r="J4" s="9"/>
    </row>
    <row r="5" spans="1:10" x14ac:dyDescent="0.25">
      <c r="A5" s="11" t="s">
        <v>3</v>
      </c>
      <c r="B5" s="12"/>
      <c r="C5" s="12" t="str">
        <f>'[2]Item 245, pg 36A'!C5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279" t="s">
        <v>284</v>
      </c>
      <c r="B7" s="283"/>
      <c r="C7" s="283"/>
      <c r="D7" s="283"/>
      <c r="E7" s="283"/>
      <c r="F7" s="283"/>
      <c r="G7" s="283"/>
      <c r="H7" s="283"/>
      <c r="I7" s="283"/>
      <c r="J7" s="284"/>
    </row>
    <row r="8" spans="1:10" x14ac:dyDescent="0.25">
      <c r="A8" s="322" t="s">
        <v>285</v>
      </c>
      <c r="B8" s="278"/>
      <c r="C8" s="278"/>
      <c r="D8" s="278"/>
      <c r="E8" s="278"/>
      <c r="F8" s="278"/>
      <c r="G8" s="278"/>
      <c r="H8" s="278"/>
      <c r="I8" s="278"/>
      <c r="J8" s="297"/>
    </row>
    <row r="9" spans="1:10" x14ac:dyDescent="0.25">
      <c r="A9" s="296" t="s">
        <v>158</v>
      </c>
      <c r="B9" s="278"/>
      <c r="C9" s="278"/>
      <c r="D9" s="278"/>
      <c r="E9" s="278"/>
      <c r="F9" s="278"/>
      <c r="G9" s="278"/>
      <c r="H9" s="278"/>
      <c r="I9" s="278"/>
      <c r="J9" s="297"/>
    </row>
    <row r="10" spans="1:10" x14ac:dyDescent="0.25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12" t="s">
        <v>286</v>
      </c>
      <c r="B11" s="17"/>
      <c r="C11" s="6"/>
      <c r="D11" s="6"/>
      <c r="E11" s="6"/>
      <c r="F11" s="6"/>
      <c r="G11" s="6"/>
      <c r="H11" s="6"/>
      <c r="I11" s="6"/>
      <c r="J11" s="9"/>
    </row>
    <row r="12" spans="1:10" x14ac:dyDescent="0.25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5">
      <c r="A13" s="4"/>
      <c r="B13" s="20"/>
      <c r="C13" s="158"/>
      <c r="D13" s="291" t="s">
        <v>160</v>
      </c>
      <c r="E13" s="299"/>
      <c r="F13" s="299"/>
      <c r="G13" s="299"/>
      <c r="H13" s="321"/>
      <c r="I13" s="299"/>
      <c r="J13" s="300"/>
    </row>
    <row r="14" spans="1:10" ht="13" x14ac:dyDescent="0.3">
      <c r="A14" s="102" t="s">
        <v>287</v>
      </c>
      <c r="B14" s="103"/>
      <c r="C14" s="238"/>
      <c r="D14" s="239" t="s">
        <v>164</v>
      </c>
      <c r="E14" s="239" t="s">
        <v>261</v>
      </c>
      <c r="F14" s="47" t="s">
        <v>262</v>
      </c>
      <c r="G14" s="240"/>
      <c r="H14" s="240" t="s">
        <v>165</v>
      </c>
      <c r="I14" s="240" t="s">
        <v>288</v>
      </c>
      <c r="J14" s="239" t="s">
        <v>288</v>
      </c>
    </row>
    <row r="15" spans="1:10" x14ac:dyDescent="0.25">
      <c r="A15" s="120" t="s">
        <v>196</v>
      </c>
      <c r="B15" s="56"/>
      <c r="C15" s="58"/>
      <c r="D15" s="241" t="s">
        <v>96</v>
      </c>
      <c r="E15" s="49" t="s">
        <v>96</v>
      </c>
      <c r="F15" s="242">
        <v>166.89</v>
      </c>
      <c r="G15" s="49" t="s">
        <v>25</v>
      </c>
      <c r="H15" s="241" t="s">
        <v>96</v>
      </c>
      <c r="I15" s="49" t="s">
        <v>96</v>
      </c>
      <c r="J15" s="49" t="s">
        <v>96</v>
      </c>
    </row>
    <row r="16" spans="1:10" x14ac:dyDescent="0.25">
      <c r="A16" s="109" t="s">
        <v>169</v>
      </c>
      <c r="B16" s="110"/>
      <c r="C16" s="67"/>
      <c r="D16" s="49" t="s">
        <v>96</v>
      </c>
      <c r="E16" s="49" t="s">
        <v>96</v>
      </c>
      <c r="F16" s="243">
        <f>F15+5</f>
        <v>171.89</v>
      </c>
      <c r="G16" s="49" t="s">
        <v>25</v>
      </c>
      <c r="H16" s="49" t="s">
        <v>96</v>
      </c>
      <c r="I16" s="49" t="s">
        <v>96</v>
      </c>
      <c r="J16" s="49" t="s">
        <v>96</v>
      </c>
    </row>
    <row r="17" spans="1:14" ht="13" x14ac:dyDescent="0.3">
      <c r="A17" s="111" t="s">
        <v>170</v>
      </c>
      <c r="B17" s="56"/>
      <c r="C17" s="58"/>
      <c r="D17" s="112"/>
      <c r="E17" s="112"/>
      <c r="F17" s="112"/>
      <c r="G17" s="112"/>
      <c r="H17" s="112"/>
      <c r="I17" s="112"/>
      <c r="J17" s="114"/>
    </row>
    <row r="18" spans="1:14" x14ac:dyDescent="0.25">
      <c r="A18" s="81" t="s">
        <v>172</v>
      </c>
      <c r="B18" s="56"/>
      <c r="C18" s="58"/>
      <c r="D18" s="49" t="s">
        <v>96</v>
      </c>
      <c r="E18" s="49" t="s">
        <v>96</v>
      </c>
      <c r="F18" s="49" t="s">
        <v>96</v>
      </c>
      <c r="G18" s="49" t="s">
        <v>96</v>
      </c>
      <c r="H18" s="49" t="s">
        <v>96</v>
      </c>
      <c r="I18" s="49" t="s">
        <v>96</v>
      </c>
      <c r="J18" s="49" t="s">
        <v>96</v>
      </c>
    </row>
    <row r="19" spans="1:14" x14ac:dyDescent="0.25">
      <c r="A19" s="4"/>
      <c r="B19" s="6"/>
      <c r="C19" s="6"/>
      <c r="D19" s="6"/>
      <c r="E19" s="6"/>
      <c r="F19" s="6"/>
      <c r="G19" s="6"/>
      <c r="H19" s="6"/>
      <c r="I19" s="6"/>
      <c r="J19" s="9"/>
    </row>
    <row r="20" spans="1:14" x14ac:dyDescent="0.25">
      <c r="A20" s="4"/>
      <c r="B20" s="6"/>
      <c r="C20" s="6"/>
      <c r="D20" s="6"/>
      <c r="E20" s="6"/>
      <c r="F20" s="6"/>
      <c r="G20" s="6"/>
      <c r="H20" s="6"/>
      <c r="I20" s="6"/>
      <c r="J20" s="9"/>
      <c r="N20" s="244"/>
    </row>
    <row r="21" spans="1:14" x14ac:dyDescent="0.25">
      <c r="A21" s="25" t="s">
        <v>175</v>
      </c>
      <c r="B21" s="74" t="s">
        <v>176</v>
      </c>
      <c r="C21" s="6"/>
      <c r="D21" s="6"/>
      <c r="E21" s="6"/>
      <c r="F21" s="6"/>
      <c r="G21" s="6"/>
      <c r="H21" s="6"/>
      <c r="I21" s="6"/>
      <c r="J21" s="9"/>
    </row>
    <row r="22" spans="1:14" x14ac:dyDescent="0.25">
      <c r="A22" s="25"/>
      <c r="B22" s="74" t="s">
        <v>177</v>
      </c>
      <c r="C22" s="6"/>
      <c r="D22" s="6"/>
      <c r="E22" s="6"/>
      <c r="F22" s="6"/>
      <c r="G22" s="6"/>
      <c r="H22" s="6"/>
      <c r="I22" s="6"/>
      <c r="J22" s="9"/>
    </row>
    <row r="23" spans="1:14" x14ac:dyDescent="0.25">
      <c r="A23" s="25"/>
      <c r="B23" s="74" t="s">
        <v>178</v>
      </c>
      <c r="C23" s="6"/>
      <c r="D23" s="6"/>
      <c r="E23" s="6"/>
      <c r="F23" s="6"/>
      <c r="G23" s="6"/>
      <c r="H23" s="6"/>
      <c r="I23" s="6"/>
      <c r="J23" s="9"/>
    </row>
    <row r="24" spans="1:14" x14ac:dyDescent="0.25">
      <c r="A24" s="25"/>
      <c r="B24" s="74" t="s">
        <v>179</v>
      </c>
      <c r="C24" s="6"/>
      <c r="D24" s="6"/>
      <c r="E24" s="6"/>
      <c r="F24" s="6"/>
      <c r="G24" s="6"/>
      <c r="H24" s="6"/>
      <c r="I24" s="6"/>
      <c r="J24" s="9"/>
    </row>
    <row r="25" spans="1:14" x14ac:dyDescent="0.25">
      <c r="A25" s="25"/>
      <c r="B25" s="74"/>
      <c r="C25" s="6"/>
      <c r="D25" s="6"/>
      <c r="E25" s="6"/>
      <c r="F25" s="6"/>
      <c r="G25" s="6"/>
      <c r="H25" s="6"/>
      <c r="I25" s="6"/>
      <c r="J25" s="9"/>
    </row>
    <row r="26" spans="1:14" x14ac:dyDescent="0.25">
      <c r="A26" s="26" t="s">
        <v>62</v>
      </c>
      <c r="B26" s="75" t="s">
        <v>62</v>
      </c>
      <c r="C26" s="160"/>
      <c r="D26" s="160"/>
      <c r="E26" s="160"/>
      <c r="F26" s="160"/>
      <c r="G26" s="160"/>
      <c r="H26" s="160"/>
      <c r="I26" s="160"/>
      <c r="J26" s="161"/>
    </row>
    <row r="27" spans="1:14" x14ac:dyDescent="0.25">
      <c r="A27" s="25"/>
      <c r="B27" s="74" t="s">
        <v>62</v>
      </c>
      <c r="C27" s="6"/>
      <c r="D27" s="6"/>
      <c r="E27" s="6"/>
      <c r="F27" s="6"/>
      <c r="G27" s="6"/>
      <c r="H27" s="6"/>
      <c r="I27" s="6"/>
      <c r="J27" s="9"/>
    </row>
    <row r="28" spans="1:14" ht="13" x14ac:dyDescent="0.3">
      <c r="A28" s="29"/>
      <c r="B28" s="74"/>
      <c r="C28" s="6"/>
      <c r="D28" s="6"/>
      <c r="E28" s="6"/>
      <c r="F28" s="6"/>
      <c r="G28" s="6"/>
      <c r="H28" s="6"/>
      <c r="I28" s="6"/>
      <c r="J28" s="9"/>
    </row>
    <row r="29" spans="1:14" x14ac:dyDescent="0.25">
      <c r="A29" s="25"/>
      <c r="B29" s="74"/>
      <c r="C29" s="6"/>
      <c r="D29" s="6"/>
      <c r="E29" s="6"/>
      <c r="F29" s="6"/>
      <c r="G29" s="6"/>
      <c r="H29" s="6"/>
      <c r="I29" s="6"/>
      <c r="J29" s="9"/>
    </row>
    <row r="30" spans="1:14" x14ac:dyDescent="0.25">
      <c r="A30" s="25" t="s">
        <v>190</v>
      </c>
      <c r="B30" s="74"/>
      <c r="C30" s="6"/>
      <c r="D30" s="6"/>
      <c r="E30" s="6"/>
      <c r="F30" s="6"/>
      <c r="G30" s="6"/>
      <c r="H30" s="6"/>
      <c r="I30" s="6"/>
      <c r="J30" s="9"/>
    </row>
    <row r="31" spans="1:14" x14ac:dyDescent="0.25">
      <c r="A31" s="25"/>
      <c r="B31" s="74"/>
      <c r="C31" s="6"/>
      <c r="D31" s="6"/>
      <c r="E31" s="6"/>
      <c r="F31" s="6"/>
      <c r="G31" s="6"/>
      <c r="H31" s="6"/>
      <c r="I31" s="6"/>
      <c r="J31" s="9"/>
    </row>
    <row r="32" spans="1:14" x14ac:dyDescent="0.25">
      <c r="A32" s="25"/>
      <c r="B32" s="75" t="s">
        <v>289</v>
      </c>
      <c r="C32" s="6"/>
      <c r="D32" s="6"/>
      <c r="E32" s="6"/>
      <c r="F32" s="6"/>
      <c r="G32" s="6"/>
      <c r="H32" s="6"/>
      <c r="I32" s="6"/>
      <c r="J32" s="9"/>
    </row>
    <row r="33" spans="1:10" x14ac:dyDescent="0.25">
      <c r="A33" s="25"/>
      <c r="B33" s="75" t="s">
        <v>290</v>
      </c>
      <c r="C33" s="6"/>
      <c r="D33" s="6"/>
      <c r="E33" s="6"/>
      <c r="F33" s="6"/>
      <c r="G33" s="6"/>
      <c r="H33" s="6"/>
      <c r="I33" s="6"/>
      <c r="J33" s="9"/>
    </row>
    <row r="34" spans="1:10" x14ac:dyDescent="0.25">
      <c r="A34" s="25"/>
      <c r="B34" s="74"/>
      <c r="C34" s="6"/>
      <c r="D34" s="6"/>
      <c r="E34" s="6"/>
      <c r="F34" s="6"/>
      <c r="G34" s="6"/>
      <c r="H34" s="6"/>
      <c r="I34" s="6"/>
      <c r="J34" s="9"/>
    </row>
    <row r="35" spans="1:10" x14ac:dyDescent="0.25">
      <c r="A35" s="4"/>
      <c r="B35" s="74"/>
      <c r="C35" s="6"/>
      <c r="D35" s="6"/>
      <c r="E35" s="6"/>
      <c r="F35" s="6"/>
      <c r="G35" s="6"/>
      <c r="H35" s="6"/>
      <c r="I35" s="6"/>
      <c r="J35" s="9"/>
    </row>
    <row r="36" spans="1:10" x14ac:dyDescent="0.25">
      <c r="A36" s="4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5">
      <c r="A37" s="4"/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5">
      <c r="A38" s="4"/>
      <c r="B38" s="6"/>
      <c r="C38" s="6"/>
      <c r="D38" s="160"/>
      <c r="E38" s="160"/>
      <c r="F38" s="160"/>
      <c r="G38" s="160"/>
      <c r="H38" s="6"/>
      <c r="I38" s="6"/>
      <c r="J38" s="9"/>
    </row>
    <row r="39" spans="1:10" x14ac:dyDescent="0.25">
      <c r="A39" s="4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5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5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5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5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5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5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5"/>
    </row>
    <row r="47" spans="1:10" x14ac:dyDescent="0.25">
      <c r="A47" s="4" t="s">
        <v>27</v>
      </c>
      <c r="B47" s="6" t="str">
        <f>'[2]Item 245, pg 36A'!B48</f>
        <v>Irmgard R Wilcox</v>
      </c>
      <c r="C47" s="6"/>
      <c r="D47" s="6"/>
      <c r="E47" s="6"/>
      <c r="F47" s="6"/>
      <c r="G47" s="6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5">
      <c r="A49" s="11" t="s">
        <v>28</v>
      </c>
      <c r="B49" s="32">
        <f>'Item 245, pg 36A'!B50</f>
        <v>42313</v>
      </c>
      <c r="C49" s="12"/>
      <c r="D49" s="12"/>
      <c r="E49" s="12"/>
      <c r="F49" s="12"/>
      <c r="G49" s="12"/>
      <c r="H49" s="12" t="s">
        <v>132</v>
      </c>
      <c r="I49" s="12"/>
      <c r="J49" s="33">
        <f>'Item 245, pg 36A'!O50</f>
        <v>42370</v>
      </c>
    </row>
    <row r="50" spans="1:10" ht="13" x14ac:dyDescent="0.3">
      <c r="A50" s="285" t="s">
        <v>30</v>
      </c>
      <c r="B50" s="286"/>
      <c r="C50" s="286"/>
      <c r="D50" s="286"/>
      <c r="E50" s="286"/>
      <c r="F50" s="286"/>
      <c r="G50" s="286"/>
      <c r="H50" s="286"/>
      <c r="I50" s="286"/>
      <c r="J50" s="287"/>
    </row>
    <row r="51" spans="1:10" x14ac:dyDescent="0.25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5">
      <c r="A52" s="4" t="s">
        <v>31</v>
      </c>
      <c r="B52" s="6"/>
      <c r="C52" s="6"/>
      <c r="D52" s="6"/>
      <c r="E52" s="6"/>
      <c r="F52" s="6"/>
      <c r="G52" s="6"/>
      <c r="H52" s="6"/>
      <c r="I52" s="6"/>
      <c r="J52" s="9"/>
    </row>
    <row r="53" spans="1:10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5"/>
    </row>
  </sheetData>
  <mergeCells count="6">
    <mergeCell ref="A50:J50"/>
    <mergeCell ref="H2:I2"/>
    <mergeCell ref="A7:J7"/>
    <mergeCell ref="A8:J8"/>
    <mergeCell ref="A9:J9"/>
    <mergeCell ref="D13:J13"/>
  </mergeCells>
  <printOptions horizontalCentered="1" verticalCentered="1"/>
  <pageMargins left="0.5" right="0.5" top="0.5" bottom="0.5" header="0.5" footer="0.5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G3" sqref="G3"/>
    </sheetView>
  </sheetViews>
  <sheetFormatPr defaultRowHeight="12.5" x14ac:dyDescent="0.25"/>
  <cols>
    <col min="1" max="1" width="10.1796875" customWidth="1"/>
    <col min="2" max="2" width="17.81640625" customWidth="1"/>
    <col min="10" max="10" width="16.179687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0</v>
      </c>
      <c r="B2" s="5">
        <v>23</v>
      </c>
      <c r="C2" s="6"/>
      <c r="D2" s="6"/>
      <c r="E2" s="6"/>
      <c r="F2" s="6"/>
      <c r="G2" s="7">
        <v>5</v>
      </c>
      <c r="H2" s="278" t="s">
        <v>1</v>
      </c>
      <c r="I2" s="278"/>
      <c r="J2" s="8">
        <v>16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10" t="str">
        <f>'Check Sheet'!C4</f>
        <v>Murrey's Disposal Co., Inc. G-9</v>
      </c>
      <c r="D4" s="10"/>
      <c r="E4" s="10"/>
      <c r="F4" s="6"/>
      <c r="G4" s="6"/>
      <c r="H4" s="6"/>
      <c r="I4" s="6"/>
      <c r="J4" s="9"/>
    </row>
    <row r="5" spans="1:10" x14ac:dyDescent="0.25">
      <c r="A5" s="11" t="s">
        <v>3</v>
      </c>
      <c r="B5" s="12"/>
      <c r="C5" s="13" t="str">
        <f>'Check Sheet'!C5</f>
        <v>Olympic Disposal</v>
      </c>
      <c r="D5" s="13"/>
      <c r="E5" s="14"/>
      <c r="F5" s="12"/>
      <c r="G5" s="12"/>
      <c r="H5" s="12"/>
      <c r="I5" s="12"/>
      <c r="J5" s="15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11" t="s">
        <v>4</v>
      </c>
      <c r="B7" s="6"/>
      <c r="C7" s="6"/>
      <c r="D7" s="6"/>
      <c r="E7" s="6"/>
      <c r="F7" s="6"/>
      <c r="G7" s="6"/>
      <c r="H7" s="6"/>
      <c r="I7" s="6"/>
      <c r="J7" s="9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5">
      <c r="A9" s="279" t="s">
        <v>5</v>
      </c>
      <c r="B9" s="280"/>
      <c r="C9" s="280"/>
      <c r="D9" s="280"/>
      <c r="E9" s="280"/>
      <c r="F9" s="280"/>
      <c r="G9" s="280"/>
      <c r="H9" s="280"/>
      <c r="I9" s="280"/>
      <c r="J9" s="281"/>
    </row>
    <row r="10" spans="1:10" x14ac:dyDescent="0.25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16" t="s">
        <v>6</v>
      </c>
      <c r="B11" s="6"/>
      <c r="C11" s="6"/>
      <c r="D11" s="6"/>
      <c r="E11" s="6"/>
      <c r="F11" s="6"/>
      <c r="G11" s="6"/>
      <c r="H11" s="6"/>
      <c r="I11" s="6"/>
      <c r="J11" s="9"/>
    </row>
    <row r="12" spans="1:10" x14ac:dyDescent="0.25">
      <c r="A12" s="4" t="s">
        <v>7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5">
      <c r="A13" s="4"/>
      <c r="B13" s="17"/>
      <c r="C13" s="6"/>
      <c r="D13" s="6"/>
      <c r="E13" s="6"/>
      <c r="F13" s="6"/>
      <c r="G13" s="6"/>
      <c r="H13" s="6"/>
      <c r="I13" s="6"/>
      <c r="J13" s="9"/>
    </row>
    <row r="14" spans="1:10" x14ac:dyDescent="0.25">
      <c r="A14" s="4"/>
      <c r="B14" s="6" t="s">
        <v>8</v>
      </c>
      <c r="C14" s="6"/>
      <c r="D14" s="6"/>
      <c r="E14" s="6"/>
      <c r="F14" s="6"/>
      <c r="G14" s="6"/>
      <c r="H14" s="6"/>
      <c r="I14" s="6"/>
      <c r="J14" s="9"/>
    </row>
    <row r="15" spans="1:10" x14ac:dyDescent="0.25">
      <c r="A15" s="4"/>
      <c r="B15" s="18" t="s">
        <v>9</v>
      </c>
      <c r="C15" s="19"/>
      <c r="D15" s="6"/>
      <c r="E15" s="20"/>
      <c r="F15" s="19"/>
      <c r="G15" s="6"/>
      <c r="H15" s="20"/>
      <c r="I15" s="19"/>
      <c r="J15" s="9"/>
    </row>
    <row r="16" spans="1:10" x14ac:dyDescent="0.25">
      <c r="A16" s="4"/>
      <c r="B16" s="21" t="s">
        <v>10</v>
      </c>
      <c r="C16" s="19"/>
      <c r="D16" s="6"/>
      <c r="E16" s="20"/>
      <c r="F16" s="19"/>
      <c r="G16" s="6"/>
      <c r="H16" s="20"/>
      <c r="I16" s="19"/>
      <c r="J16" s="9"/>
    </row>
    <row r="17" spans="1:10" x14ac:dyDescent="0.25">
      <c r="A17" s="4"/>
      <c r="B17" s="6"/>
      <c r="C17" s="6"/>
      <c r="D17" s="6"/>
      <c r="E17" s="6"/>
      <c r="F17" s="6"/>
      <c r="G17" s="6"/>
      <c r="H17" s="6"/>
      <c r="I17" s="6"/>
      <c r="J17" s="9"/>
    </row>
    <row r="18" spans="1:10" x14ac:dyDescent="0.25">
      <c r="A18" s="4"/>
      <c r="B18" s="6"/>
      <c r="C18" s="6"/>
      <c r="D18" s="17" t="s">
        <v>300</v>
      </c>
      <c r="E18" s="6"/>
      <c r="F18" s="6"/>
      <c r="G18" s="6"/>
      <c r="H18" s="6"/>
      <c r="I18" s="6"/>
      <c r="J18" s="9"/>
    </row>
    <row r="19" spans="1:10" x14ac:dyDescent="0.25">
      <c r="A19" s="4"/>
      <c r="B19" s="6"/>
      <c r="C19" s="6"/>
      <c r="D19" s="6"/>
      <c r="E19" s="6"/>
      <c r="F19" s="6"/>
      <c r="G19" s="6"/>
      <c r="H19" s="6"/>
      <c r="I19" s="6"/>
      <c r="J19" s="9"/>
    </row>
    <row r="20" spans="1:10" ht="13" x14ac:dyDescent="0.3">
      <c r="A20" s="22" t="s">
        <v>11</v>
      </c>
      <c r="B20" s="23"/>
      <c r="C20" s="23"/>
      <c r="D20" s="23"/>
      <c r="E20" s="23"/>
      <c r="F20" s="23"/>
      <c r="G20" s="23"/>
      <c r="H20" s="23"/>
      <c r="I20" s="23"/>
      <c r="J20" s="24"/>
    </row>
    <row r="21" spans="1:10" x14ac:dyDescent="0.25">
      <c r="A21" s="4"/>
      <c r="B21" s="6"/>
      <c r="C21" s="6"/>
      <c r="D21" s="6"/>
      <c r="E21" s="6"/>
      <c r="F21" s="6"/>
      <c r="G21" s="6"/>
      <c r="H21" s="6"/>
      <c r="I21" s="6"/>
      <c r="J21" s="9"/>
    </row>
    <row r="22" spans="1:10" x14ac:dyDescent="0.25">
      <c r="A22" s="282" t="s">
        <v>12</v>
      </c>
      <c r="B22" s="283"/>
      <c r="C22" s="283"/>
      <c r="D22" s="283"/>
      <c r="E22" s="283"/>
      <c r="F22" s="283"/>
      <c r="G22" s="283"/>
      <c r="H22" s="283"/>
      <c r="I22" s="283"/>
      <c r="J22" s="284"/>
    </row>
    <row r="23" spans="1:10" x14ac:dyDescent="0.25">
      <c r="A23" s="4"/>
      <c r="B23" s="6"/>
      <c r="C23" s="6"/>
      <c r="D23" s="6"/>
      <c r="E23" s="6"/>
      <c r="F23" s="6"/>
      <c r="G23" s="6"/>
      <c r="H23" s="6"/>
      <c r="I23" s="6"/>
      <c r="J23" s="9"/>
    </row>
    <row r="24" spans="1:10" x14ac:dyDescent="0.25">
      <c r="A24" s="25" t="s">
        <v>13</v>
      </c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5">
      <c r="A25" s="25" t="s">
        <v>14</v>
      </c>
      <c r="B25" s="6"/>
      <c r="C25" s="6"/>
      <c r="D25" s="6"/>
      <c r="E25" s="6"/>
      <c r="F25" s="6"/>
      <c r="G25" s="6"/>
      <c r="H25" s="6"/>
      <c r="I25" s="6"/>
      <c r="J25" s="9"/>
    </row>
    <row r="26" spans="1:10" x14ac:dyDescent="0.25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5">
      <c r="A27" s="4" t="s">
        <v>15</v>
      </c>
      <c r="B27" s="6"/>
      <c r="C27" s="6"/>
      <c r="D27" s="6"/>
      <c r="E27" s="6"/>
      <c r="F27" s="6"/>
      <c r="G27" s="6"/>
      <c r="H27" s="6"/>
      <c r="I27" s="6"/>
      <c r="J27" s="9"/>
    </row>
    <row r="28" spans="1:10" x14ac:dyDescent="0.25">
      <c r="A28" s="4" t="s">
        <v>16</v>
      </c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5">
      <c r="A29" s="4" t="s">
        <v>17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5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5">
      <c r="A31" s="4" t="s">
        <v>18</v>
      </c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5">
      <c r="A32" s="4" t="s">
        <v>19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5">
      <c r="A33" s="4"/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5">
      <c r="A34" s="26" t="s">
        <v>20</v>
      </c>
      <c r="B34" s="27"/>
      <c r="C34" s="27"/>
      <c r="D34" s="27"/>
      <c r="E34" s="27"/>
      <c r="F34" s="27"/>
      <c r="G34" s="27"/>
      <c r="H34" s="27"/>
      <c r="I34" s="27"/>
      <c r="J34" s="28"/>
    </row>
    <row r="35" spans="1:10" x14ac:dyDescent="0.25">
      <c r="A35" s="25" t="s">
        <v>21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ht="13" x14ac:dyDescent="0.3">
      <c r="A36" s="29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5">
      <c r="A37" s="25" t="s">
        <v>22</v>
      </c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5">
      <c r="A38" s="25" t="s">
        <v>23</v>
      </c>
      <c r="B38" s="6"/>
      <c r="C38" s="6"/>
      <c r="D38" s="6"/>
      <c r="E38" s="6"/>
      <c r="F38" s="6"/>
      <c r="G38" s="6"/>
      <c r="H38" s="6"/>
      <c r="I38" s="6"/>
      <c r="J38" s="9"/>
    </row>
    <row r="39" spans="1:10" x14ac:dyDescent="0.25">
      <c r="A39" s="25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5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5">
      <c r="A41" s="4"/>
      <c r="B41" s="6"/>
      <c r="C41" s="6" t="s">
        <v>24</v>
      </c>
      <c r="D41" s="6"/>
      <c r="E41" s="30">
        <v>250</v>
      </c>
      <c r="F41" s="6"/>
      <c r="G41" s="31"/>
      <c r="H41" s="6"/>
      <c r="I41" s="6"/>
      <c r="J41" s="9"/>
    </row>
    <row r="42" spans="1:10" x14ac:dyDescent="0.25">
      <c r="A42" s="4"/>
      <c r="B42" s="6"/>
      <c r="C42" s="6" t="s">
        <v>26</v>
      </c>
      <c r="D42" s="6"/>
      <c r="E42" s="30">
        <v>250</v>
      </c>
      <c r="F42" s="6"/>
      <c r="G42" s="6"/>
      <c r="H42" s="6"/>
      <c r="I42" s="6"/>
      <c r="J42" s="9"/>
    </row>
    <row r="43" spans="1:10" x14ac:dyDescent="0.25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5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5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5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5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5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5"/>
    </row>
    <row r="51" spans="1:10" x14ac:dyDescent="0.25">
      <c r="A51" s="4" t="s">
        <v>27</v>
      </c>
      <c r="B51" s="6" t="s">
        <v>246</v>
      </c>
      <c r="C51" s="6"/>
      <c r="D51" s="6"/>
      <c r="E51" s="6"/>
      <c r="F51" s="6"/>
      <c r="G51" s="6"/>
      <c r="H51" s="6"/>
      <c r="I51" s="6"/>
      <c r="J51" s="9"/>
    </row>
    <row r="52" spans="1:10" x14ac:dyDescent="0.25">
      <c r="A52" s="4"/>
      <c r="B52" s="6"/>
      <c r="C52" s="6"/>
      <c r="D52" s="6"/>
      <c r="E52" s="6"/>
      <c r="F52" s="6"/>
      <c r="G52" s="6"/>
      <c r="H52" s="6"/>
      <c r="I52" s="6"/>
      <c r="J52" s="9"/>
    </row>
    <row r="53" spans="1:10" x14ac:dyDescent="0.25">
      <c r="A53" s="11" t="s">
        <v>28</v>
      </c>
      <c r="B53" s="32">
        <f>'Check Sheet'!B56</f>
        <v>42313</v>
      </c>
      <c r="C53" s="12"/>
      <c r="D53" s="12"/>
      <c r="E53" s="12"/>
      <c r="F53" s="12"/>
      <c r="G53" s="12"/>
      <c r="H53" s="12" t="s">
        <v>29</v>
      </c>
      <c r="I53" s="12"/>
      <c r="J53" s="33">
        <f>'Check Sheet'!J56</f>
        <v>42370</v>
      </c>
    </row>
    <row r="54" spans="1:10" ht="13" x14ac:dyDescent="0.3">
      <c r="A54" s="285" t="s">
        <v>30</v>
      </c>
      <c r="B54" s="286"/>
      <c r="C54" s="286"/>
      <c r="D54" s="286"/>
      <c r="E54" s="286"/>
      <c r="F54" s="286"/>
      <c r="G54" s="286"/>
      <c r="H54" s="286"/>
      <c r="I54" s="286"/>
      <c r="J54" s="287"/>
    </row>
    <row r="55" spans="1:10" x14ac:dyDescent="0.25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5">
      <c r="A56" s="4" t="s">
        <v>31</v>
      </c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5"/>
    </row>
  </sheetData>
  <mergeCells count="4">
    <mergeCell ref="H2:I2"/>
    <mergeCell ref="A9:J9"/>
    <mergeCell ref="A22:J22"/>
    <mergeCell ref="A54:J54"/>
  </mergeCells>
  <printOptions horizontalCentered="1" verticalCentered="1"/>
  <pageMargins left="0.5" right="0.5" top="0.5" bottom="0.5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G3" sqref="G3"/>
    </sheetView>
  </sheetViews>
  <sheetFormatPr defaultRowHeight="12.5" x14ac:dyDescent="0.25"/>
  <cols>
    <col min="1" max="1" width="10.54296875" customWidth="1"/>
    <col min="2" max="2" width="18.1796875" customWidth="1"/>
    <col min="10" max="10" width="16" customWidth="1"/>
    <col min="257" max="257" width="10.54296875" customWidth="1"/>
    <col min="258" max="258" width="18.1796875" customWidth="1"/>
    <col min="266" max="266" width="16" customWidth="1"/>
    <col min="513" max="513" width="10.54296875" customWidth="1"/>
    <col min="514" max="514" width="18.1796875" customWidth="1"/>
    <col min="522" max="522" width="16" customWidth="1"/>
    <col min="769" max="769" width="10.54296875" customWidth="1"/>
    <col min="770" max="770" width="18.1796875" customWidth="1"/>
    <col min="778" max="778" width="16" customWidth="1"/>
    <col min="1025" max="1025" width="10.54296875" customWidth="1"/>
    <col min="1026" max="1026" width="18.1796875" customWidth="1"/>
    <col min="1034" max="1034" width="16" customWidth="1"/>
    <col min="1281" max="1281" width="10.54296875" customWidth="1"/>
    <col min="1282" max="1282" width="18.1796875" customWidth="1"/>
    <col min="1290" max="1290" width="16" customWidth="1"/>
    <col min="1537" max="1537" width="10.54296875" customWidth="1"/>
    <col min="1538" max="1538" width="18.1796875" customWidth="1"/>
    <col min="1546" max="1546" width="16" customWidth="1"/>
    <col min="1793" max="1793" width="10.54296875" customWidth="1"/>
    <col min="1794" max="1794" width="18.1796875" customWidth="1"/>
    <col min="1802" max="1802" width="16" customWidth="1"/>
    <col min="2049" max="2049" width="10.54296875" customWidth="1"/>
    <col min="2050" max="2050" width="18.1796875" customWidth="1"/>
    <col min="2058" max="2058" width="16" customWidth="1"/>
    <col min="2305" max="2305" width="10.54296875" customWidth="1"/>
    <col min="2306" max="2306" width="18.1796875" customWidth="1"/>
    <col min="2314" max="2314" width="16" customWidth="1"/>
    <col min="2561" max="2561" width="10.54296875" customWidth="1"/>
    <col min="2562" max="2562" width="18.1796875" customWidth="1"/>
    <col min="2570" max="2570" width="16" customWidth="1"/>
    <col min="2817" max="2817" width="10.54296875" customWidth="1"/>
    <col min="2818" max="2818" width="18.1796875" customWidth="1"/>
    <col min="2826" max="2826" width="16" customWidth="1"/>
    <col min="3073" max="3073" width="10.54296875" customWidth="1"/>
    <col min="3074" max="3074" width="18.1796875" customWidth="1"/>
    <col min="3082" max="3082" width="16" customWidth="1"/>
    <col min="3329" max="3329" width="10.54296875" customWidth="1"/>
    <col min="3330" max="3330" width="18.1796875" customWidth="1"/>
    <col min="3338" max="3338" width="16" customWidth="1"/>
    <col min="3585" max="3585" width="10.54296875" customWidth="1"/>
    <col min="3586" max="3586" width="18.1796875" customWidth="1"/>
    <col min="3594" max="3594" width="16" customWidth="1"/>
    <col min="3841" max="3841" width="10.54296875" customWidth="1"/>
    <col min="3842" max="3842" width="18.1796875" customWidth="1"/>
    <col min="3850" max="3850" width="16" customWidth="1"/>
    <col min="4097" max="4097" width="10.54296875" customWidth="1"/>
    <col min="4098" max="4098" width="18.1796875" customWidth="1"/>
    <col min="4106" max="4106" width="16" customWidth="1"/>
    <col min="4353" max="4353" width="10.54296875" customWidth="1"/>
    <col min="4354" max="4354" width="18.1796875" customWidth="1"/>
    <col min="4362" max="4362" width="16" customWidth="1"/>
    <col min="4609" max="4609" width="10.54296875" customWidth="1"/>
    <col min="4610" max="4610" width="18.1796875" customWidth="1"/>
    <col min="4618" max="4618" width="16" customWidth="1"/>
    <col min="4865" max="4865" width="10.54296875" customWidth="1"/>
    <col min="4866" max="4866" width="18.1796875" customWidth="1"/>
    <col min="4874" max="4874" width="16" customWidth="1"/>
    <col min="5121" max="5121" width="10.54296875" customWidth="1"/>
    <col min="5122" max="5122" width="18.1796875" customWidth="1"/>
    <col min="5130" max="5130" width="16" customWidth="1"/>
    <col min="5377" max="5377" width="10.54296875" customWidth="1"/>
    <col min="5378" max="5378" width="18.1796875" customWidth="1"/>
    <col min="5386" max="5386" width="16" customWidth="1"/>
    <col min="5633" max="5633" width="10.54296875" customWidth="1"/>
    <col min="5634" max="5634" width="18.1796875" customWidth="1"/>
    <col min="5642" max="5642" width="16" customWidth="1"/>
    <col min="5889" max="5889" width="10.54296875" customWidth="1"/>
    <col min="5890" max="5890" width="18.1796875" customWidth="1"/>
    <col min="5898" max="5898" width="16" customWidth="1"/>
    <col min="6145" max="6145" width="10.54296875" customWidth="1"/>
    <col min="6146" max="6146" width="18.1796875" customWidth="1"/>
    <col min="6154" max="6154" width="16" customWidth="1"/>
    <col min="6401" max="6401" width="10.54296875" customWidth="1"/>
    <col min="6402" max="6402" width="18.1796875" customWidth="1"/>
    <col min="6410" max="6410" width="16" customWidth="1"/>
    <col min="6657" max="6657" width="10.54296875" customWidth="1"/>
    <col min="6658" max="6658" width="18.1796875" customWidth="1"/>
    <col min="6666" max="6666" width="16" customWidth="1"/>
    <col min="6913" max="6913" width="10.54296875" customWidth="1"/>
    <col min="6914" max="6914" width="18.1796875" customWidth="1"/>
    <col min="6922" max="6922" width="16" customWidth="1"/>
    <col min="7169" max="7169" width="10.54296875" customWidth="1"/>
    <col min="7170" max="7170" width="18.1796875" customWidth="1"/>
    <col min="7178" max="7178" width="16" customWidth="1"/>
    <col min="7425" max="7425" width="10.54296875" customWidth="1"/>
    <col min="7426" max="7426" width="18.1796875" customWidth="1"/>
    <col min="7434" max="7434" width="16" customWidth="1"/>
    <col min="7681" max="7681" width="10.54296875" customWidth="1"/>
    <col min="7682" max="7682" width="18.1796875" customWidth="1"/>
    <col min="7690" max="7690" width="16" customWidth="1"/>
    <col min="7937" max="7937" width="10.54296875" customWidth="1"/>
    <col min="7938" max="7938" width="18.1796875" customWidth="1"/>
    <col min="7946" max="7946" width="16" customWidth="1"/>
    <col min="8193" max="8193" width="10.54296875" customWidth="1"/>
    <col min="8194" max="8194" width="18.1796875" customWidth="1"/>
    <col min="8202" max="8202" width="16" customWidth="1"/>
    <col min="8449" max="8449" width="10.54296875" customWidth="1"/>
    <col min="8450" max="8450" width="18.1796875" customWidth="1"/>
    <col min="8458" max="8458" width="16" customWidth="1"/>
    <col min="8705" max="8705" width="10.54296875" customWidth="1"/>
    <col min="8706" max="8706" width="18.1796875" customWidth="1"/>
    <col min="8714" max="8714" width="16" customWidth="1"/>
    <col min="8961" max="8961" width="10.54296875" customWidth="1"/>
    <col min="8962" max="8962" width="18.1796875" customWidth="1"/>
    <col min="8970" max="8970" width="16" customWidth="1"/>
    <col min="9217" max="9217" width="10.54296875" customWidth="1"/>
    <col min="9218" max="9218" width="18.1796875" customWidth="1"/>
    <col min="9226" max="9226" width="16" customWidth="1"/>
    <col min="9473" max="9473" width="10.54296875" customWidth="1"/>
    <col min="9474" max="9474" width="18.1796875" customWidth="1"/>
    <col min="9482" max="9482" width="16" customWidth="1"/>
    <col min="9729" max="9729" width="10.54296875" customWidth="1"/>
    <col min="9730" max="9730" width="18.1796875" customWidth="1"/>
    <col min="9738" max="9738" width="16" customWidth="1"/>
    <col min="9985" max="9985" width="10.54296875" customWidth="1"/>
    <col min="9986" max="9986" width="18.1796875" customWidth="1"/>
    <col min="9994" max="9994" width="16" customWidth="1"/>
    <col min="10241" max="10241" width="10.54296875" customWidth="1"/>
    <col min="10242" max="10242" width="18.1796875" customWidth="1"/>
    <col min="10250" max="10250" width="16" customWidth="1"/>
    <col min="10497" max="10497" width="10.54296875" customWidth="1"/>
    <col min="10498" max="10498" width="18.1796875" customWidth="1"/>
    <col min="10506" max="10506" width="16" customWidth="1"/>
    <col min="10753" max="10753" width="10.54296875" customWidth="1"/>
    <col min="10754" max="10754" width="18.1796875" customWidth="1"/>
    <col min="10762" max="10762" width="16" customWidth="1"/>
    <col min="11009" max="11009" width="10.54296875" customWidth="1"/>
    <col min="11010" max="11010" width="18.1796875" customWidth="1"/>
    <col min="11018" max="11018" width="16" customWidth="1"/>
    <col min="11265" max="11265" width="10.54296875" customWidth="1"/>
    <col min="11266" max="11266" width="18.1796875" customWidth="1"/>
    <col min="11274" max="11274" width="16" customWidth="1"/>
    <col min="11521" max="11521" width="10.54296875" customWidth="1"/>
    <col min="11522" max="11522" width="18.1796875" customWidth="1"/>
    <col min="11530" max="11530" width="16" customWidth="1"/>
    <col min="11777" max="11777" width="10.54296875" customWidth="1"/>
    <col min="11778" max="11778" width="18.1796875" customWidth="1"/>
    <col min="11786" max="11786" width="16" customWidth="1"/>
    <col min="12033" max="12033" width="10.54296875" customWidth="1"/>
    <col min="12034" max="12034" width="18.1796875" customWidth="1"/>
    <col min="12042" max="12042" width="16" customWidth="1"/>
    <col min="12289" max="12289" width="10.54296875" customWidth="1"/>
    <col min="12290" max="12290" width="18.1796875" customWidth="1"/>
    <col min="12298" max="12298" width="16" customWidth="1"/>
    <col min="12545" max="12545" width="10.54296875" customWidth="1"/>
    <col min="12546" max="12546" width="18.1796875" customWidth="1"/>
    <col min="12554" max="12554" width="16" customWidth="1"/>
    <col min="12801" max="12801" width="10.54296875" customWidth="1"/>
    <col min="12802" max="12802" width="18.1796875" customWidth="1"/>
    <col min="12810" max="12810" width="16" customWidth="1"/>
    <col min="13057" max="13057" width="10.54296875" customWidth="1"/>
    <col min="13058" max="13058" width="18.1796875" customWidth="1"/>
    <col min="13066" max="13066" width="16" customWidth="1"/>
    <col min="13313" max="13313" width="10.54296875" customWidth="1"/>
    <col min="13314" max="13314" width="18.1796875" customWidth="1"/>
    <col min="13322" max="13322" width="16" customWidth="1"/>
    <col min="13569" max="13569" width="10.54296875" customWidth="1"/>
    <col min="13570" max="13570" width="18.1796875" customWidth="1"/>
    <col min="13578" max="13578" width="16" customWidth="1"/>
    <col min="13825" max="13825" width="10.54296875" customWidth="1"/>
    <col min="13826" max="13826" width="18.1796875" customWidth="1"/>
    <col min="13834" max="13834" width="16" customWidth="1"/>
    <col min="14081" max="14081" width="10.54296875" customWidth="1"/>
    <col min="14082" max="14082" width="18.1796875" customWidth="1"/>
    <col min="14090" max="14090" width="16" customWidth="1"/>
    <col min="14337" max="14337" width="10.54296875" customWidth="1"/>
    <col min="14338" max="14338" width="18.1796875" customWidth="1"/>
    <col min="14346" max="14346" width="16" customWidth="1"/>
    <col min="14593" max="14593" width="10.54296875" customWidth="1"/>
    <col min="14594" max="14594" width="18.1796875" customWidth="1"/>
    <col min="14602" max="14602" width="16" customWidth="1"/>
    <col min="14849" max="14849" width="10.54296875" customWidth="1"/>
    <col min="14850" max="14850" width="18.1796875" customWidth="1"/>
    <col min="14858" max="14858" width="16" customWidth="1"/>
    <col min="15105" max="15105" width="10.54296875" customWidth="1"/>
    <col min="15106" max="15106" width="18.1796875" customWidth="1"/>
    <col min="15114" max="15114" width="16" customWidth="1"/>
    <col min="15361" max="15361" width="10.54296875" customWidth="1"/>
    <col min="15362" max="15362" width="18.1796875" customWidth="1"/>
    <col min="15370" max="15370" width="16" customWidth="1"/>
    <col min="15617" max="15617" width="10.54296875" customWidth="1"/>
    <col min="15618" max="15618" width="18.1796875" customWidth="1"/>
    <col min="15626" max="15626" width="16" customWidth="1"/>
    <col min="15873" max="15873" width="10.54296875" customWidth="1"/>
    <col min="15874" max="15874" width="18.1796875" customWidth="1"/>
    <col min="15882" max="15882" width="16" customWidth="1"/>
    <col min="16129" max="16129" width="10.54296875" customWidth="1"/>
    <col min="16130" max="16130" width="18.1796875" customWidth="1"/>
    <col min="16138" max="16138" width="16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0</v>
      </c>
      <c r="B2" s="5">
        <v>23</v>
      </c>
      <c r="C2" s="6"/>
      <c r="D2" s="6"/>
      <c r="E2" s="6"/>
      <c r="F2" s="6"/>
      <c r="G2" s="166">
        <v>14</v>
      </c>
      <c r="H2" s="278" t="s">
        <v>1</v>
      </c>
      <c r="I2" s="278"/>
      <c r="J2" s="15" t="s">
        <v>240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10" t="s">
        <v>248</v>
      </c>
      <c r="D4" s="10"/>
      <c r="E4" s="6"/>
      <c r="F4" s="6"/>
      <c r="G4" s="6"/>
      <c r="H4" s="6"/>
      <c r="I4" s="6"/>
      <c r="J4" s="9"/>
    </row>
    <row r="5" spans="1:10" x14ac:dyDescent="0.25">
      <c r="A5" s="11" t="s">
        <v>3</v>
      </c>
      <c r="B5" s="12"/>
      <c r="C5" s="13" t="s">
        <v>221</v>
      </c>
      <c r="D5" s="13"/>
      <c r="E5" s="12"/>
      <c r="F5" s="12"/>
      <c r="G5" s="12"/>
      <c r="H5" s="12"/>
      <c r="I5" s="12"/>
      <c r="J5" s="15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11" t="s">
        <v>263</v>
      </c>
      <c r="B7" s="6"/>
      <c r="C7" s="6"/>
      <c r="D7" s="6"/>
      <c r="E7" s="6"/>
      <c r="F7" s="6"/>
      <c r="G7" s="6"/>
      <c r="H7" s="6"/>
      <c r="I7" s="6"/>
      <c r="J7" s="9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5">
      <c r="A9" s="279" t="s">
        <v>5</v>
      </c>
      <c r="B9" s="280"/>
      <c r="C9" s="280"/>
      <c r="D9" s="280"/>
      <c r="E9" s="280"/>
      <c r="F9" s="280"/>
      <c r="G9" s="280"/>
      <c r="H9" s="280"/>
      <c r="I9" s="280"/>
      <c r="J9" s="281"/>
    </row>
    <row r="10" spans="1:10" x14ac:dyDescent="0.25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16" t="s">
        <v>6</v>
      </c>
      <c r="B11" s="6"/>
      <c r="C11" s="6"/>
      <c r="D11" s="6"/>
      <c r="E11" s="6"/>
      <c r="F11" s="6"/>
      <c r="G11" s="6"/>
      <c r="H11" s="6"/>
      <c r="I11" s="6"/>
      <c r="J11" s="9"/>
    </row>
    <row r="12" spans="1:10" x14ac:dyDescent="0.25">
      <c r="A12" s="4" t="s">
        <v>7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5">
      <c r="A13" s="4"/>
      <c r="B13" s="17"/>
      <c r="C13" s="6"/>
      <c r="D13" s="6"/>
      <c r="E13" s="6"/>
      <c r="F13" s="6"/>
      <c r="G13" s="6"/>
      <c r="H13" s="6"/>
      <c r="I13" s="6"/>
      <c r="J13" s="9"/>
    </row>
    <row r="14" spans="1:10" x14ac:dyDescent="0.25">
      <c r="A14" s="4"/>
      <c r="B14" s="6" t="s">
        <v>8</v>
      </c>
      <c r="C14" s="6"/>
      <c r="D14" s="6"/>
      <c r="E14" s="6"/>
      <c r="F14" s="6"/>
      <c r="G14" s="6"/>
      <c r="H14" s="6"/>
      <c r="I14" s="6"/>
      <c r="J14" s="9"/>
    </row>
    <row r="15" spans="1:10" x14ac:dyDescent="0.25">
      <c r="A15" s="4"/>
      <c r="B15" s="18" t="s">
        <v>9</v>
      </c>
      <c r="C15" s="158"/>
      <c r="D15" s="6"/>
      <c r="E15" s="20"/>
      <c r="F15" s="158"/>
      <c r="G15" s="6"/>
      <c r="H15" s="20"/>
      <c r="I15" s="158"/>
      <c r="J15" s="9"/>
    </row>
    <row r="16" spans="1:10" x14ac:dyDescent="0.25">
      <c r="A16" s="4"/>
      <c r="B16" s="21" t="s">
        <v>10</v>
      </c>
      <c r="C16" s="158"/>
      <c r="D16" s="6"/>
      <c r="E16" s="20"/>
      <c r="F16" s="158"/>
      <c r="G16" s="6"/>
      <c r="H16" s="20"/>
      <c r="I16" s="158"/>
      <c r="J16" s="9"/>
    </row>
    <row r="17" spans="1:10" x14ac:dyDescent="0.25">
      <c r="A17" s="4"/>
      <c r="G17" s="6"/>
      <c r="H17" s="6"/>
      <c r="I17" s="6"/>
      <c r="J17" s="9"/>
    </row>
    <row r="18" spans="1:10" x14ac:dyDescent="0.25">
      <c r="A18" s="4"/>
      <c r="B18" s="6"/>
      <c r="C18" s="6"/>
      <c r="D18" s="6" t="s">
        <v>301</v>
      </c>
      <c r="E18" s="6"/>
      <c r="F18" s="6"/>
      <c r="G18" s="6"/>
      <c r="H18" s="6"/>
      <c r="I18" s="6"/>
      <c r="J18" s="9"/>
    </row>
    <row r="19" spans="1:10" x14ac:dyDescent="0.25">
      <c r="A19" s="4"/>
      <c r="B19" s="6"/>
      <c r="C19" s="6"/>
      <c r="D19" s="6"/>
      <c r="E19" s="6"/>
      <c r="F19" s="6"/>
      <c r="G19" s="6"/>
      <c r="H19" s="6"/>
      <c r="I19" s="6"/>
      <c r="J19" s="9"/>
    </row>
    <row r="20" spans="1:10" ht="13" x14ac:dyDescent="0.3">
      <c r="A20" s="22" t="s">
        <v>11</v>
      </c>
      <c r="B20" s="23"/>
      <c r="C20" s="23"/>
      <c r="D20" s="23"/>
      <c r="E20" s="23"/>
      <c r="F20" s="23"/>
      <c r="G20" s="23"/>
      <c r="H20" s="23"/>
      <c r="I20" s="23"/>
      <c r="J20" s="24"/>
    </row>
    <row r="21" spans="1:10" x14ac:dyDescent="0.25">
      <c r="A21" s="4"/>
      <c r="B21" s="6"/>
      <c r="C21" s="6"/>
      <c r="D21" s="6"/>
      <c r="E21" s="6"/>
      <c r="F21" s="6"/>
      <c r="G21" s="6"/>
      <c r="H21" s="6"/>
      <c r="I21" s="6"/>
      <c r="J21" s="9"/>
    </row>
    <row r="22" spans="1:10" x14ac:dyDescent="0.25">
      <c r="A22" s="282" t="s">
        <v>12</v>
      </c>
      <c r="B22" s="283"/>
      <c r="C22" s="283"/>
      <c r="D22" s="283"/>
      <c r="E22" s="283"/>
      <c r="F22" s="283"/>
      <c r="G22" s="283"/>
      <c r="H22" s="283"/>
      <c r="I22" s="283"/>
      <c r="J22" s="284"/>
    </row>
    <row r="23" spans="1:10" x14ac:dyDescent="0.25">
      <c r="A23" s="4"/>
      <c r="B23" s="6"/>
      <c r="C23" s="6"/>
      <c r="D23" s="6"/>
      <c r="E23" s="6"/>
      <c r="F23" s="6"/>
      <c r="G23" s="6"/>
      <c r="H23" s="6"/>
      <c r="I23" s="6"/>
      <c r="J23" s="9"/>
    </row>
    <row r="24" spans="1:10" x14ac:dyDescent="0.25">
      <c r="A24" s="25" t="s">
        <v>13</v>
      </c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5">
      <c r="A25" s="25" t="s">
        <v>14</v>
      </c>
      <c r="B25" s="6"/>
      <c r="C25" s="6"/>
      <c r="D25" s="6"/>
      <c r="E25" s="6"/>
      <c r="F25" s="6"/>
      <c r="G25" s="6"/>
      <c r="H25" s="6"/>
      <c r="I25" s="6"/>
      <c r="J25" s="9"/>
    </row>
    <row r="26" spans="1:10" x14ac:dyDescent="0.25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5">
      <c r="A27" s="4" t="s">
        <v>15</v>
      </c>
      <c r="B27" s="6"/>
      <c r="C27" s="6"/>
      <c r="D27" s="6"/>
      <c r="E27" s="6"/>
      <c r="F27" s="6"/>
      <c r="G27" s="6"/>
      <c r="H27" s="6"/>
      <c r="I27" s="6"/>
      <c r="J27" s="9"/>
    </row>
    <row r="28" spans="1:10" x14ac:dyDescent="0.25">
      <c r="A28" s="4" t="s">
        <v>16</v>
      </c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5">
      <c r="A29" s="4" t="s">
        <v>17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5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5">
      <c r="A31" s="4" t="s">
        <v>18</v>
      </c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5">
      <c r="A32" s="4" t="s">
        <v>19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5">
      <c r="A33" s="4"/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5">
      <c r="A34" s="26" t="s">
        <v>20</v>
      </c>
      <c r="B34" s="160"/>
      <c r="C34" s="160"/>
      <c r="D34" s="160"/>
      <c r="E34" s="160"/>
      <c r="F34" s="160"/>
      <c r="G34" s="160"/>
      <c r="H34" s="160"/>
      <c r="I34" s="160"/>
      <c r="J34" s="161"/>
    </row>
    <row r="35" spans="1:10" x14ac:dyDescent="0.25">
      <c r="A35" s="25" t="s">
        <v>21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ht="13" x14ac:dyDescent="0.3">
      <c r="A36" s="29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5">
      <c r="A37" s="25" t="s">
        <v>22</v>
      </c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5">
      <c r="A38" s="25" t="s">
        <v>23</v>
      </c>
      <c r="B38" s="6"/>
      <c r="C38" s="6"/>
      <c r="D38" s="6"/>
      <c r="E38" s="6"/>
      <c r="F38" s="6"/>
      <c r="G38" s="6"/>
      <c r="H38" s="6"/>
      <c r="I38" s="6"/>
      <c r="J38" s="9"/>
    </row>
    <row r="39" spans="1:10" x14ac:dyDescent="0.25">
      <c r="A39" s="25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5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5">
      <c r="A41" s="4"/>
      <c r="B41" s="6"/>
      <c r="C41" s="6" t="s">
        <v>24</v>
      </c>
      <c r="D41" s="6"/>
      <c r="E41" s="30">
        <v>250</v>
      </c>
      <c r="F41" s="6"/>
      <c r="G41" s="6"/>
      <c r="H41" s="6"/>
      <c r="I41" s="6"/>
      <c r="J41" s="9"/>
    </row>
    <row r="42" spans="1:10" x14ac:dyDescent="0.25">
      <c r="A42" s="4"/>
      <c r="B42" s="6"/>
      <c r="C42" s="6" t="s">
        <v>26</v>
      </c>
      <c r="D42" s="6"/>
      <c r="E42" s="30">
        <v>250</v>
      </c>
      <c r="F42" s="6"/>
      <c r="G42" s="6"/>
      <c r="H42" s="6"/>
      <c r="I42" s="6"/>
      <c r="J42" s="9"/>
    </row>
    <row r="43" spans="1:10" x14ac:dyDescent="0.25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5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5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5">
      <c r="A46" s="4"/>
      <c r="B46" s="6"/>
      <c r="C46" s="6"/>
      <c r="D46" s="160"/>
      <c r="E46" s="160"/>
      <c r="F46" s="160"/>
      <c r="G46" s="160"/>
      <c r="H46" s="6"/>
      <c r="I46" s="6"/>
      <c r="J46" s="9"/>
    </row>
    <row r="47" spans="1:10" x14ac:dyDescent="0.25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5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5"/>
    </row>
    <row r="51" spans="1:10" x14ac:dyDescent="0.25">
      <c r="A51" s="4" t="s">
        <v>27</v>
      </c>
      <c r="B51" s="6" t="s">
        <v>246</v>
      </c>
      <c r="C51" s="6"/>
      <c r="D51" s="6"/>
      <c r="E51" s="6"/>
      <c r="F51" s="6"/>
      <c r="G51" s="6"/>
      <c r="H51" s="6"/>
      <c r="I51" s="6"/>
      <c r="J51" s="9"/>
    </row>
    <row r="52" spans="1:10" x14ac:dyDescent="0.25">
      <c r="A52" s="4"/>
      <c r="B52" s="6"/>
      <c r="C52" s="6"/>
      <c r="D52" s="6"/>
      <c r="E52" s="6"/>
      <c r="F52" s="6"/>
      <c r="G52" s="6"/>
      <c r="H52" s="6"/>
      <c r="I52" s="6"/>
      <c r="J52" s="9"/>
    </row>
    <row r="53" spans="1:10" x14ac:dyDescent="0.25">
      <c r="A53" s="11" t="s">
        <v>28</v>
      </c>
      <c r="B53" s="32">
        <f>'Item 55,60 pg 16'!B53</f>
        <v>42313</v>
      </c>
      <c r="C53" s="12"/>
      <c r="D53" s="12"/>
      <c r="E53" s="12"/>
      <c r="F53" s="12"/>
      <c r="G53" s="12"/>
      <c r="H53" s="12" t="s">
        <v>264</v>
      </c>
      <c r="I53" s="12"/>
      <c r="J53" s="33">
        <f>'Item 55,60 pg 16'!J53</f>
        <v>42370</v>
      </c>
    </row>
    <row r="54" spans="1:10" ht="13" x14ac:dyDescent="0.3">
      <c r="A54" s="285" t="s">
        <v>30</v>
      </c>
      <c r="B54" s="286"/>
      <c r="C54" s="286"/>
      <c r="D54" s="286"/>
      <c r="E54" s="286"/>
      <c r="F54" s="286"/>
      <c r="G54" s="286"/>
      <c r="H54" s="286"/>
      <c r="I54" s="286"/>
      <c r="J54" s="287"/>
    </row>
    <row r="55" spans="1:10" x14ac:dyDescent="0.25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5">
      <c r="A56" s="4" t="s">
        <v>31</v>
      </c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5"/>
    </row>
  </sheetData>
  <mergeCells count="4">
    <mergeCell ref="H2:I2"/>
    <mergeCell ref="A9:J9"/>
    <mergeCell ref="A22:J22"/>
    <mergeCell ref="A54:J54"/>
  </mergeCells>
  <printOptions horizontalCentered="1" verticalCentered="1"/>
  <pageMargins left="0.5" right="0.5" top="0.5" bottom="0.5" header="0.5" footer="0.5"/>
  <pageSetup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workbookViewId="0">
      <selection activeCell="C30" sqref="C30"/>
    </sheetView>
  </sheetViews>
  <sheetFormatPr defaultRowHeight="12.5" x14ac:dyDescent="0.25"/>
  <cols>
    <col min="1" max="1" width="11.26953125" customWidth="1"/>
    <col min="2" max="2" width="17.1796875" customWidth="1"/>
    <col min="4" max="4" width="2.7265625" customWidth="1"/>
    <col min="6" max="6" width="4.26953125" customWidth="1"/>
    <col min="7" max="7" width="8.7265625" customWidth="1"/>
    <col min="8" max="8" width="2" customWidth="1"/>
    <col min="9" max="9" width="9.81640625" customWidth="1"/>
    <col min="11" max="11" width="8.26953125" customWidth="1"/>
    <col min="12" max="12" width="3.7265625" customWidth="1"/>
    <col min="14" max="14" width="4.1796875" customWidth="1"/>
    <col min="15" max="15" width="15.26953125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5">
      <c r="A2" s="4" t="s">
        <v>0</v>
      </c>
      <c r="B2" s="7">
        <v>23</v>
      </c>
      <c r="C2" s="6"/>
      <c r="D2" s="6"/>
      <c r="E2" s="6"/>
      <c r="F2" s="6"/>
      <c r="G2" s="6"/>
      <c r="H2" s="6"/>
      <c r="I2" s="6"/>
      <c r="J2" s="7">
        <v>5</v>
      </c>
      <c r="K2" s="278" t="s">
        <v>1</v>
      </c>
      <c r="L2" s="278"/>
      <c r="M2" s="278"/>
      <c r="N2" s="19"/>
      <c r="O2" s="8">
        <v>21</v>
      </c>
    </row>
    <row r="3" spans="1:15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5" x14ac:dyDescent="0.25">
      <c r="A4" s="4" t="s">
        <v>2</v>
      </c>
      <c r="B4" s="6"/>
      <c r="C4" s="10" t="str">
        <f>'Item 55,60 pg 16'!C4</f>
        <v>Murrey's Disposal Co., Inc. G-9</v>
      </c>
      <c r="D4" s="10"/>
      <c r="E4" s="10"/>
      <c r="F4" s="10"/>
      <c r="G4" s="10"/>
      <c r="H4" s="6"/>
      <c r="I4" s="6"/>
      <c r="J4" s="6"/>
      <c r="K4" s="6"/>
      <c r="L4" s="6"/>
      <c r="M4" s="6"/>
      <c r="N4" s="6"/>
      <c r="O4" s="9"/>
    </row>
    <row r="5" spans="1:15" x14ac:dyDescent="0.25">
      <c r="A5" s="11" t="s">
        <v>3</v>
      </c>
      <c r="B5" s="12"/>
      <c r="C5" s="14" t="str">
        <f>'Item 55,60 pg 16'!C5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/>
    </row>
    <row r="6" spans="1:15" x14ac:dyDescent="0.25">
      <c r="A6" s="288" t="s">
        <v>32</v>
      </c>
      <c r="B6" s="289"/>
      <c r="C6" s="283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90"/>
    </row>
    <row r="7" spans="1:15" x14ac:dyDescent="0.25">
      <c r="A7" s="26" t="s">
        <v>33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</row>
    <row r="8" spans="1:15" x14ac:dyDescent="0.2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9"/>
    </row>
    <row r="9" spans="1:15" x14ac:dyDescent="0.25">
      <c r="A9" s="25" t="s">
        <v>34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9"/>
    </row>
    <row r="10" spans="1:15" x14ac:dyDescent="0.25">
      <c r="A10" s="34" t="s">
        <v>35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9"/>
    </row>
    <row r="11" spans="1:15" x14ac:dyDescent="0.25">
      <c r="A11" s="34" t="s">
        <v>36</v>
      </c>
      <c r="B11" s="1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5" x14ac:dyDescent="0.25">
      <c r="A12" s="16" t="s">
        <v>37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5" x14ac:dyDescent="0.25">
      <c r="A13" s="35" t="s">
        <v>38</v>
      </c>
      <c r="B13" s="20"/>
      <c r="C13" s="19"/>
      <c r="D13" s="19"/>
      <c r="E13" s="6"/>
      <c r="F13" s="6"/>
      <c r="G13" s="20"/>
      <c r="H13" s="20"/>
      <c r="I13" s="19"/>
      <c r="J13" s="6"/>
      <c r="K13" s="20"/>
      <c r="L13" s="20"/>
      <c r="M13" s="19"/>
      <c r="N13" s="19"/>
      <c r="O13" s="9"/>
    </row>
    <row r="14" spans="1:15" x14ac:dyDescent="0.25">
      <c r="A14" s="35" t="s">
        <v>39</v>
      </c>
      <c r="B14" s="20"/>
      <c r="C14" s="19"/>
      <c r="D14" s="19"/>
      <c r="E14" s="6"/>
      <c r="F14" s="6"/>
      <c r="G14" s="20"/>
      <c r="H14" s="20"/>
      <c r="I14" s="19"/>
      <c r="J14" s="6"/>
      <c r="K14" s="20"/>
      <c r="L14" s="20"/>
      <c r="M14" s="19"/>
      <c r="N14" s="19"/>
      <c r="O14" s="9"/>
    </row>
    <row r="15" spans="1:15" x14ac:dyDescent="0.25">
      <c r="A15" s="35" t="s">
        <v>40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9"/>
    </row>
    <row r="16" spans="1:15" x14ac:dyDescent="0.25">
      <c r="A16" s="2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9"/>
    </row>
    <row r="17" spans="1:15" x14ac:dyDescent="0.25">
      <c r="A17" s="4" t="s">
        <v>41</v>
      </c>
      <c r="B17" s="6"/>
      <c r="C17" s="6"/>
      <c r="D17" s="6"/>
      <c r="E17" s="6"/>
      <c r="F17" s="6"/>
      <c r="G17" s="12" t="s">
        <v>42</v>
      </c>
      <c r="H17" s="12"/>
      <c r="I17" s="12"/>
      <c r="J17" s="12"/>
      <c r="K17" s="12"/>
      <c r="L17" s="6"/>
      <c r="M17" s="6"/>
      <c r="N17" s="6"/>
      <c r="O17" s="9"/>
    </row>
    <row r="18" spans="1:15" x14ac:dyDescent="0.25">
      <c r="A18" s="36"/>
      <c r="B18" s="27"/>
      <c r="C18" s="27"/>
      <c r="D18" s="23"/>
      <c r="E18" s="27"/>
      <c r="F18" s="23"/>
      <c r="G18" s="27"/>
      <c r="H18" s="27"/>
      <c r="I18" s="27"/>
      <c r="J18" s="27"/>
      <c r="K18" s="27"/>
      <c r="L18" s="23"/>
      <c r="M18" s="27"/>
      <c r="N18" s="23"/>
      <c r="O18" s="28"/>
    </row>
    <row r="19" spans="1:15" x14ac:dyDescent="0.25">
      <c r="A19" s="37" t="s">
        <v>43</v>
      </c>
      <c r="B19" s="37" t="s">
        <v>44</v>
      </c>
      <c r="C19" s="38" t="s">
        <v>45</v>
      </c>
      <c r="D19" s="39"/>
      <c r="E19" s="38" t="s">
        <v>46</v>
      </c>
      <c r="F19" s="39"/>
      <c r="G19" s="37" t="s">
        <v>47</v>
      </c>
      <c r="H19" s="39"/>
      <c r="I19" s="37" t="s">
        <v>43</v>
      </c>
      <c r="J19" s="37" t="s">
        <v>44</v>
      </c>
      <c r="K19" s="38" t="s">
        <v>45</v>
      </c>
      <c r="L19" s="40"/>
      <c r="M19" s="41" t="s">
        <v>46</v>
      </c>
      <c r="N19" s="40"/>
      <c r="O19" s="40" t="s">
        <v>47</v>
      </c>
    </row>
    <row r="20" spans="1:15" x14ac:dyDescent="0.25">
      <c r="A20" s="42" t="s">
        <v>48</v>
      </c>
      <c r="B20" s="42" t="s">
        <v>49</v>
      </c>
      <c r="C20" s="43" t="s">
        <v>50</v>
      </c>
      <c r="D20" s="39"/>
      <c r="E20" s="43" t="s">
        <v>50</v>
      </c>
      <c r="F20" s="39"/>
      <c r="G20" s="42" t="s">
        <v>50</v>
      </c>
      <c r="H20" s="39"/>
      <c r="I20" s="42" t="s">
        <v>48</v>
      </c>
      <c r="J20" s="42" t="s">
        <v>49</v>
      </c>
      <c r="K20" s="43" t="s">
        <v>50</v>
      </c>
      <c r="L20" s="44"/>
      <c r="M20" s="39" t="s">
        <v>50</v>
      </c>
      <c r="N20" s="44"/>
      <c r="O20" s="44" t="s">
        <v>50</v>
      </c>
    </row>
    <row r="21" spans="1:15" x14ac:dyDescent="0.25">
      <c r="A21" s="45" t="s">
        <v>51</v>
      </c>
      <c r="B21" s="45" t="s">
        <v>50</v>
      </c>
      <c r="C21" s="46" t="s">
        <v>52</v>
      </c>
      <c r="D21" s="47"/>
      <c r="E21" s="46" t="s">
        <v>52</v>
      </c>
      <c r="F21" s="39"/>
      <c r="G21" s="45" t="s">
        <v>52</v>
      </c>
      <c r="H21" s="39"/>
      <c r="I21" s="45" t="s">
        <v>51</v>
      </c>
      <c r="J21" s="45" t="s">
        <v>50</v>
      </c>
      <c r="K21" s="46" t="s">
        <v>52</v>
      </c>
      <c r="L21" s="48"/>
      <c r="M21" s="47" t="s">
        <v>52</v>
      </c>
      <c r="N21" s="44"/>
      <c r="O21" s="48" t="s">
        <v>52</v>
      </c>
    </row>
    <row r="22" spans="1:15" x14ac:dyDescent="0.25">
      <c r="A22" s="49" t="s">
        <v>53</v>
      </c>
      <c r="B22" s="49" t="s">
        <v>54</v>
      </c>
      <c r="C22" s="136">
        <v>17.78</v>
      </c>
      <c r="D22" s="51" t="s">
        <v>25</v>
      </c>
      <c r="E22" s="50">
        <v>9.51</v>
      </c>
      <c r="F22" s="52"/>
      <c r="G22" s="53"/>
      <c r="H22" s="6"/>
      <c r="I22" s="49" t="s">
        <v>55</v>
      </c>
      <c r="J22" s="49" t="s">
        <v>56</v>
      </c>
      <c r="K22" s="54">
        <v>8.23</v>
      </c>
      <c r="L22" s="55" t="s">
        <v>25</v>
      </c>
      <c r="M22" s="56">
        <v>9.51</v>
      </c>
      <c r="N22" s="57"/>
      <c r="O22" s="58"/>
    </row>
    <row r="23" spans="1:15" x14ac:dyDescent="0.25">
      <c r="A23" s="49" t="s">
        <v>55</v>
      </c>
      <c r="B23" s="49" t="s">
        <v>54</v>
      </c>
      <c r="C23" s="149">
        <v>22.84</v>
      </c>
      <c r="D23" s="59" t="s">
        <v>25</v>
      </c>
      <c r="E23" s="54">
        <f>+E22</f>
        <v>9.51</v>
      </c>
      <c r="F23" s="52"/>
      <c r="G23" s="53"/>
      <c r="H23" s="6"/>
      <c r="I23" s="49" t="s">
        <v>57</v>
      </c>
      <c r="J23" s="49" t="s">
        <v>56</v>
      </c>
      <c r="K23" s="54">
        <v>9.32</v>
      </c>
      <c r="L23" s="55" t="s">
        <v>25</v>
      </c>
      <c r="M23" s="56">
        <f>M22</f>
        <v>9.51</v>
      </c>
      <c r="N23" s="57"/>
      <c r="O23" s="58"/>
    </row>
    <row r="24" spans="1:15" x14ac:dyDescent="0.25">
      <c r="A24" s="49" t="s">
        <v>58</v>
      </c>
      <c r="B24" s="49" t="s">
        <v>54</v>
      </c>
      <c r="C24" s="149">
        <v>33.799999999999997</v>
      </c>
      <c r="D24" s="59" t="s">
        <v>25</v>
      </c>
      <c r="E24" s="54">
        <f>+E22</f>
        <v>9.51</v>
      </c>
      <c r="F24" s="52"/>
      <c r="G24" s="53"/>
      <c r="H24" s="6"/>
      <c r="I24" s="49" t="s">
        <v>59</v>
      </c>
      <c r="J24" s="49" t="s">
        <v>56</v>
      </c>
      <c r="K24" s="54">
        <v>12.24</v>
      </c>
      <c r="L24" s="55" t="s">
        <v>25</v>
      </c>
      <c r="M24" s="56">
        <f>M22</f>
        <v>9.51</v>
      </c>
      <c r="N24" s="57"/>
      <c r="O24" s="58"/>
    </row>
    <row r="25" spans="1:15" x14ac:dyDescent="0.25">
      <c r="A25" s="49" t="s">
        <v>60</v>
      </c>
      <c r="B25" s="49" t="s">
        <v>54</v>
      </c>
      <c r="C25" s="149">
        <v>45.36</v>
      </c>
      <c r="D25" s="59" t="s">
        <v>25</v>
      </c>
      <c r="E25" s="54">
        <f>+E22</f>
        <v>9.51</v>
      </c>
      <c r="F25" s="52"/>
      <c r="G25" s="53"/>
      <c r="H25" s="6"/>
      <c r="I25" s="49" t="s">
        <v>260</v>
      </c>
      <c r="J25" s="49" t="s">
        <v>56</v>
      </c>
      <c r="K25" s="54">
        <v>15.95</v>
      </c>
      <c r="L25" s="55" t="s">
        <v>25</v>
      </c>
      <c r="M25" s="56">
        <f>M23</f>
        <v>9.51</v>
      </c>
      <c r="N25" s="55"/>
      <c r="O25" s="58"/>
    </row>
    <row r="26" spans="1:15" x14ac:dyDescent="0.25">
      <c r="A26" s="49" t="s">
        <v>63</v>
      </c>
      <c r="B26" s="49" t="s">
        <v>54</v>
      </c>
      <c r="C26" s="149">
        <v>57.04</v>
      </c>
      <c r="D26" s="59" t="s">
        <v>25</v>
      </c>
      <c r="E26" s="54">
        <f>+E22</f>
        <v>9.51</v>
      </c>
      <c r="F26" s="52"/>
      <c r="G26" s="53"/>
      <c r="H26" s="6"/>
      <c r="I26" s="49"/>
      <c r="J26" s="49" t="s">
        <v>61</v>
      </c>
      <c r="K26" s="60"/>
      <c r="L26" s="55" t="s">
        <v>62</v>
      </c>
      <c r="M26" s="61">
        <v>10.84</v>
      </c>
      <c r="N26" s="55"/>
      <c r="O26" s="58"/>
    </row>
    <row r="27" spans="1:15" x14ac:dyDescent="0.25">
      <c r="A27" s="49" t="s">
        <v>64</v>
      </c>
      <c r="B27" s="49" t="s">
        <v>54</v>
      </c>
      <c r="C27" s="149">
        <v>68.78</v>
      </c>
      <c r="D27" s="59" t="s">
        <v>25</v>
      </c>
      <c r="E27" s="54">
        <f>+E22</f>
        <v>9.51</v>
      </c>
      <c r="F27" s="52"/>
      <c r="G27" s="53"/>
      <c r="H27" s="6"/>
      <c r="I27" s="49"/>
      <c r="J27" s="49"/>
      <c r="K27" s="60"/>
      <c r="L27" s="55" t="s">
        <v>62</v>
      </c>
      <c r="M27" s="61"/>
      <c r="N27" s="55" t="s">
        <v>62</v>
      </c>
      <c r="O27" s="58"/>
    </row>
    <row r="28" spans="1:15" x14ac:dyDescent="0.25">
      <c r="A28" s="49" t="s">
        <v>65</v>
      </c>
      <c r="B28" s="49" t="s">
        <v>54</v>
      </c>
      <c r="C28" s="149">
        <v>24.94</v>
      </c>
      <c r="D28" s="59" t="s">
        <v>25</v>
      </c>
      <c r="E28" s="54">
        <f>+E22</f>
        <v>9.51</v>
      </c>
      <c r="F28" s="52"/>
      <c r="G28" s="53"/>
      <c r="H28" s="6"/>
      <c r="I28" s="49"/>
      <c r="J28" s="49"/>
      <c r="K28" s="60"/>
      <c r="L28" s="55" t="s">
        <v>62</v>
      </c>
      <c r="M28" s="56"/>
      <c r="N28" s="55" t="s">
        <v>62</v>
      </c>
      <c r="O28" s="58"/>
    </row>
    <row r="29" spans="1:15" x14ac:dyDescent="0.25">
      <c r="A29" s="49" t="s">
        <v>66</v>
      </c>
      <c r="B29" s="49" t="s">
        <v>54</v>
      </c>
      <c r="C29" s="149">
        <v>32.14</v>
      </c>
      <c r="D29" s="59" t="s">
        <v>25</v>
      </c>
      <c r="E29" s="54">
        <f>+E22</f>
        <v>9.51</v>
      </c>
      <c r="F29" s="52"/>
      <c r="G29" s="53"/>
      <c r="H29" s="6"/>
      <c r="I29" s="49"/>
      <c r="J29" s="49"/>
      <c r="K29" s="60"/>
      <c r="L29" s="55" t="s">
        <v>62</v>
      </c>
      <c r="M29" s="56"/>
      <c r="N29" s="55" t="s">
        <v>62</v>
      </c>
      <c r="O29" s="58"/>
    </row>
    <row r="30" spans="1:15" x14ac:dyDescent="0.25">
      <c r="A30" s="49" t="s">
        <v>259</v>
      </c>
      <c r="B30" s="49" t="s">
        <v>54</v>
      </c>
      <c r="C30" s="149">
        <v>41.72</v>
      </c>
      <c r="D30" s="59" t="s">
        <v>25</v>
      </c>
      <c r="E30" s="54">
        <v>9.51</v>
      </c>
      <c r="F30" s="59"/>
      <c r="G30" s="53"/>
      <c r="H30" s="6"/>
      <c r="I30" s="49"/>
      <c r="J30" s="49"/>
      <c r="K30" s="60"/>
      <c r="L30" s="55"/>
      <c r="M30" s="56"/>
      <c r="N30" s="55"/>
      <c r="O30" s="58"/>
    </row>
    <row r="31" spans="1:15" x14ac:dyDescent="0.25">
      <c r="A31" s="49" t="s">
        <v>67</v>
      </c>
      <c r="B31" s="49" t="s">
        <v>68</v>
      </c>
      <c r="C31" s="149">
        <v>13.43</v>
      </c>
      <c r="D31" s="59" t="s">
        <v>25</v>
      </c>
      <c r="E31" s="54">
        <f>+E22</f>
        <v>9.51</v>
      </c>
      <c r="F31" s="52"/>
      <c r="G31" s="62"/>
      <c r="H31" s="6"/>
      <c r="I31" s="49"/>
      <c r="J31" s="49"/>
      <c r="K31" s="60"/>
      <c r="L31" s="55" t="s">
        <v>62</v>
      </c>
      <c r="M31" s="56"/>
      <c r="N31" s="55" t="s">
        <v>62</v>
      </c>
      <c r="O31" s="58"/>
    </row>
    <row r="32" spans="1:15" x14ac:dyDescent="0.25">
      <c r="A32" s="63" t="s">
        <v>57</v>
      </c>
      <c r="B32" s="49" t="s">
        <v>68</v>
      </c>
      <c r="C32" s="150">
        <v>14.76</v>
      </c>
      <c r="D32" s="59" t="s">
        <v>25</v>
      </c>
      <c r="E32" s="54">
        <f>+E22</f>
        <v>9.51</v>
      </c>
      <c r="F32" s="52"/>
      <c r="G32" s="62"/>
      <c r="H32" s="27"/>
      <c r="I32" s="64"/>
      <c r="J32" s="64"/>
      <c r="K32" s="65"/>
      <c r="L32" s="55" t="s">
        <v>62</v>
      </c>
      <c r="M32" s="66"/>
      <c r="N32" s="55" t="s">
        <v>62</v>
      </c>
      <c r="O32" s="67"/>
    </row>
    <row r="33" spans="1:15" x14ac:dyDescent="0.25">
      <c r="A33" s="68" t="s">
        <v>59</v>
      </c>
      <c r="B33" s="49" t="s">
        <v>68</v>
      </c>
      <c r="C33" s="149">
        <v>17.95</v>
      </c>
      <c r="D33" s="59" t="s">
        <v>25</v>
      </c>
      <c r="E33" s="54">
        <f>+E22</f>
        <v>9.51</v>
      </c>
      <c r="F33" s="52"/>
      <c r="G33" s="62"/>
      <c r="H33" s="6"/>
      <c r="I33" s="49"/>
      <c r="J33" s="49"/>
      <c r="K33" s="60"/>
      <c r="L33" s="55" t="s">
        <v>62</v>
      </c>
      <c r="M33" s="56"/>
      <c r="N33" s="55" t="s">
        <v>62</v>
      </c>
      <c r="O33" s="58"/>
    </row>
    <row r="34" spans="1:15" x14ac:dyDescent="0.25">
      <c r="A34" s="68" t="s">
        <v>260</v>
      </c>
      <c r="B34" s="49" t="s">
        <v>68</v>
      </c>
      <c r="C34" s="149">
        <v>23.67</v>
      </c>
      <c r="D34" s="59" t="s">
        <v>25</v>
      </c>
      <c r="E34" s="54">
        <v>9.51</v>
      </c>
      <c r="F34" s="59"/>
      <c r="G34" s="49"/>
      <c r="H34" s="6"/>
      <c r="I34" s="49"/>
      <c r="J34" s="49"/>
      <c r="K34" s="60"/>
      <c r="L34" s="3"/>
      <c r="M34" s="56"/>
      <c r="N34" s="3"/>
      <c r="O34" s="58"/>
    </row>
    <row r="35" spans="1:15" x14ac:dyDescent="0.25">
      <c r="A35" s="49"/>
      <c r="B35" s="49"/>
      <c r="C35" s="60"/>
      <c r="D35" s="12"/>
      <c r="E35" s="60"/>
      <c r="F35" s="56"/>
      <c r="G35" s="49"/>
      <c r="H35" s="6"/>
      <c r="I35" s="49"/>
      <c r="J35" s="49"/>
      <c r="K35" s="60"/>
      <c r="L35" s="58"/>
      <c r="M35" s="56"/>
      <c r="N35" s="58"/>
      <c r="O35" s="58"/>
    </row>
    <row r="36" spans="1:15" x14ac:dyDescent="0.25">
      <c r="A36" s="69" t="s">
        <v>69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9"/>
    </row>
    <row r="37" spans="1:15" x14ac:dyDescent="0.25">
      <c r="A37" s="4"/>
      <c r="B37" s="6"/>
      <c r="C37" s="70" t="s">
        <v>70</v>
      </c>
      <c r="D37" s="70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 x14ac:dyDescent="0.25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 x14ac:dyDescent="0.25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9"/>
    </row>
    <row r="40" spans="1:15" x14ac:dyDescent="0.25">
      <c r="A40" s="4" t="s">
        <v>71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 x14ac:dyDescent="0.25">
      <c r="A41" s="16" t="s">
        <v>72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5">
      <c r="A42" s="4" t="s">
        <v>73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x14ac:dyDescent="0.25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x14ac:dyDescent="0.25">
      <c r="A44" s="4"/>
      <c r="B44" s="6"/>
      <c r="C44" s="6"/>
      <c r="D44" s="6"/>
      <c r="E44" s="27"/>
      <c r="F44" s="27"/>
      <c r="G44" s="27"/>
      <c r="H44" s="27"/>
      <c r="I44" s="27"/>
      <c r="J44" s="27"/>
      <c r="K44" s="6"/>
      <c r="L44" s="6"/>
      <c r="M44" s="6"/>
      <c r="N44" s="6"/>
      <c r="O44" s="9"/>
    </row>
    <row r="45" spans="1:15" x14ac:dyDescent="0.25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 x14ac:dyDescent="0.25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 x14ac:dyDescent="0.25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5" x14ac:dyDescent="0.25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5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ht="13" x14ac:dyDescent="0.3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71" t="s">
        <v>74</v>
      </c>
    </row>
    <row r="51" spans="1:15" x14ac:dyDescent="0.25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5"/>
    </row>
    <row r="53" spans="1:15" x14ac:dyDescent="0.25">
      <c r="A53" s="4" t="s">
        <v>27</v>
      </c>
      <c r="B53" s="6" t="str">
        <f>+'[1]Check Sheet'!$B$52</f>
        <v>Irmgard R Wilcox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5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5">
      <c r="A55" s="11" t="s">
        <v>28</v>
      </c>
      <c r="B55" s="32">
        <f>'Item 55,60 pg 16A'!B53</f>
        <v>42313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 t="s">
        <v>75</v>
      </c>
      <c r="N55" s="12"/>
      <c r="O55" s="33">
        <f>'Item 55,60 pg 16'!J53</f>
        <v>42370</v>
      </c>
    </row>
    <row r="56" spans="1:15" ht="13" x14ac:dyDescent="0.3">
      <c r="A56" s="285" t="s">
        <v>30</v>
      </c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7"/>
    </row>
    <row r="57" spans="1:15" x14ac:dyDescent="0.25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5">
      <c r="A58" s="4" t="s">
        <v>31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x14ac:dyDescent="0.25">
      <c r="A59" s="1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5"/>
    </row>
  </sheetData>
  <mergeCells count="3">
    <mergeCell ref="K2:M2"/>
    <mergeCell ref="A6:O6"/>
    <mergeCell ref="A56:O56"/>
  </mergeCells>
  <printOptions horizontalCentered="1" verticalCentered="1"/>
  <pageMargins left="0.5" right="0.5" top="0.5" bottom="0.5" header="0.5" footer="0.5"/>
  <pageSetup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workbookViewId="0">
      <selection activeCell="B36" sqref="B36"/>
    </sheetView>
  </sheetViews>
  <sheetFormatPr defaultRowHeight="12.5" x14ac:dyDescent="0.25"/>
  <cols>
    <col min="1" max="1" width="10.453125" customWidth="1"/>
    <col min="2" max="2" width="18.54296875" customWidth="1"/>
    <col min="10" max="10" width="17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0</v>
      </c>
      <c r="B2" s="7">
        <v>23</v>
      </c>
      <c r="C2" s="6"/>
      <c r="D2" s="6"/>
      <c r="E2" s="6"/>
      <c r="F2" s="6"/>
      <c r="G2" s="7">
        <v>5</v>
      </c>
      <c r="H2" s="278" t="s">
        <v>1</v>
      </c>
      <c r="I2" s="278"/>
      <c r="J2" s="15" t="s">
        <v>76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10" t="str">
        <f>'Item 100, pg 21'!C4</f>
        <v>Murrey's Disposal Co., Inc. G-9</v>
      </c>
      <c r="D4" s="6"/>
      <c r="E4" s="6"/>
      <c r="F4" s="6"/>
      <c r="G4" s="6"/>
      <c r="H4" s="6"/>
      <c r="I4" s="6"/>
      <c r="J4" s="9"/>
    </row>
    <row r="5" spans="1:10" x14ac:dyDescent="0.25">
      <c r="A5" s="11" t="s">
        <v>3</v>
      </c>
      <c r="B5" s="12"/>
      <c r="C5" s="14" t="str">
        <f>'Item 100, pg 21'!C5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282" t="s">
        <v>77</v>
      </c>
      <c r="B7" s="283"/>
      <c r="C7" s="283"/>
      <c r="D7" s="283"/>
      <c r="E7" s="283"/>
      <c r="F7" s="283"/>
      <c r="G7" s="283"/>
      <c r="H7" s="283"/>
      <c r="I7" s="283"/>
      <c r="J7" s="284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5">
      <c r="A9" s="4" t="s">
        <v>78</v>
      </c>
      <c r="B9" s="73" t="s">
        <v>79</v>
      </c>
      <c r="C9" s="6"/>
      <c r="D9" s="6"/>
      <c r="E9" s="6"/>
      <c r="F9" s="6"/>
      <c r="G9" s="6"/>
      <c r="H9" s="6"/>
      <c r="I9" s="6"/>
      <c r="J9" s="9"/>
    </row>
    <row r="10" spans="1:10" x14ac:dyDescent="0.25">
      <c r="A10" s="4"/>
      <c r="B10" s="73" t="s">
        <v>80</v>
      </c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4"/>
      <c r="B11" s="17" t="s">
        <v>81</v>
      </c>
      <c r="C11" s="6"/>
      <c r="D11" s="6"/>
      <c r="E11" s="6"/>
      <c r="F11" s="6"/>
      <c r="G11" s="6"/>
      <c r="H11" s="6"/>
      <c r="I11" s="6"/>
      <c r="J11" s="9"/>
    </row>
    <row r="12" spans="1:10" x14ac:dyDescent="0.25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5">
      <c r="A13" s="4" t="s">
        <v>82</v>
      </c>
      <c r="B13" s="21" t="s">
        <v>83</v>
      </c>
      <c r="C13" s="19"/>
      <c r="D13" s="6"/>
      <c r="E13" s="20"/>
      <c r="F13" s="19"/>
      <c r="G13" s="6"/>
      <c r="H13" s="20"/>
      <c r="I13" s="19"/>
      <c r="J13" s="9"/>
    </row>
    <row r="14" spans="1:10" x14ac:dyDescent="0.25">
      <c r="A14" s="4"/>
      <c r="B14" s="21" t="s">
        <v>84</v>
      </c>
      <c r="C14" s="19"/>
      <c r="D14" s="6"/>
      <c r="E14" s="20"/>
      <c r="F14" s="19"/>
      <c r="G14" s="6"/>
      <c r="H14" s="20"/>
      <c r="I14" s="19"/>
      <c r="J14" s="9"/>
    </row>
    <row r="15" spans="1:10" x14ac:dyDescent="0.25">
      <c r="A15" s="4"/>
      <c r="B15" s="74" t="s">
        <v>85</v>
      </c>
      <c r="C15" s="6"/>
      <c r="D15" s="6"/>
      <c r="E15" s="6"/>
      <c r="F15" s="6"/>
      <c r="G15" s="6"/>
      <c r="H15" s="6"/>
      <c r="I15" s="6"/>
      <c r="J15" s="9"/>
    </row>
    <row r="16" spans="1:10" x14ac:dyDescent="0.25">
      <c r="A16" s="4"/>
      <c r="B16" s="74" t="s">
        <v>86</v>
      </c>
      <c r="C16" s="6"/>
      <c r="D16" s="6"/>
      <c r="E16" s="6"/>
      <c r="F16" s="6"/>
      <c r="G16" s="6"/>
      <c r="H16" s="6"/>
      <c r="I16" s="6"/>
      <c r="J16" s="9"/>
    </row>
    <row r="17" spans="1:10" x14ac:dyDescent="0.25">
      <c r="A17" s="4"/>
      <c r="B17" s="74"/>
      <c r="C17" s="6"/>
      <c r="D17" s="6"/>
      <c r="E17" s="6"/>
      <c r="F17" s="6"/>
      <c r="G17" s="6"/>
      <c r="H17" s="6"/>
      <c r="I17" s="6"/>
      <c r="J17" s="9"/>
    </row>
    <row r="18" spans="1:10" x14ac:dyDescent="0.25">
      <c r="A18" s="26" t="s">
        <v>87</v>
      </c>
      <c r="B18" s="75" t="s">
        <v>88</v>
      </c>
      <c r="C18" s="27"/>
      <c r="D18" s="27"/>
      <c r="E18" s="27"/>
      <c r="F18" s="27"/>
      <c r="G18" s="27"/>
      <c r="H18" s="27"/>
      <c r="I18" s="27"/>
      <c r="J18" s="28"/>
    </row>
    <row r="19" spans="1:10" x14ac:dyDescent="0.25">
      <c r="A19" s="4"/>
      <c r="B19" s="74" t="s">
        <v>89</v>
      </c>
      <c r="C19" s="6"/>
      <c r="D19" s="6"/>
      <c r="E19" s="6"/>
      <c r="F19" s="6"/>
      <c r="G19" s="6"/>
      <c r="H19" s="6"/>
      <c r="I19" s="6"/>
      <c r="J19" s="9"/>
    </row>
    <row r="20" spans="1:10" x14ac:dyDescent="0.25">
      <c r="A20" s="4"/>
      <c r="B20" s="74"/>
      <c r="C20" s="6"/>
      <c r="D20" s="6"/>
      <c r="E20" s="6"/>
      <c r="F20" s="6"/>
      <c r="G20" s="6"/>
      <c r="H20" s="6"/>
      <c r="I20" s="6"/>
      <c r="J20" s="9"/>
    </row>
    <row r="21" spans="1:10" x14ac:dyDescent="0.25">
      <c r="A21" s="4" t="s">
        <v>41</v>
      </c>
      <c r="B21" s="6"/>
      <c r="C21" s="6"/>
      <c r="D21" s="6"/>
      <c r="E21" s="12" t="s">
        <v>42</v>
      </c>
      <c r="F21" s="12"/>
      <c r="G21" s="12"/>
      <c r="H21" s="12"/>
      <c r="I21" s="6"/>
      <c r="J21" s="9"/>
    </row>
    <row r="22" spans="1:10" x14ac:dyDescent="0.25">
      <c r="A22" s="4"/>
      <c r="B22" s="74"/>
      <c r="C22" s="6"/>
      <c r="D22" s="6"/>
      <c r="E22" s="6"/>
      <c r="F22" s="6"/>
      <c r="G22" s="6"/>
      <c r="H22" s="6"/>
      <c r="I22" s="6"/>
      <c r="J22" s="9"/>
    </row>
    <row r="23" spans="1:10" x14ac:dyDescent="0.25">
      <c r="A23" s="4"/>
      <c r="B23" s="74"/>
      <c r="C23" s="1"/>
      <c r="D23" s="3"/>
      <c r="E23" s="291" t="s">
        <v>90</v>
      </c>
      <c r="F23" s="292"/>
      <c r="G23" s="6"/>
      <c r="H23" s="6"/>
      <c r="I23" s="6"/>
      <c r="J23" s="9"/>
    </row>
    <row r="24" spans="1:10" x14ac:dyDescent="0.25">
      <c r="A24" s="4"/>
      <c r="B24" s="74"/>
      <c r="C24" s="293" t="s">
        <v>91</v>
      </c>
      <c r="D24" s="294"/>
      <c r="E24" s="293" t="s">
        <v>92</v>
      </c>
      <c r="F24" s="294"/>
      <c r="G24" s="6"/>
      <c r="H24" s="6"/>
      <c r="I24" s="6"/>
      <c r="J24" s="9"/>
    </row>
    <row r="25" spans="1:10" x14ac:dyDescent="0.25">
      <c r="A25" s="4"/>
      <c r="B25" s="74"/>
      <c r="C25" s="60" t="s">
        <v>93</v>
      </c>
      <c r="D25" s="58"/>
      <c r="E25" s="76">
        <v>7.58</v>
      </c>
      <c r="F25" s="58" t="s">
        <v>25</v>
      </c>
      <c r="G25" s="6"/>
      <c r="H25" s="6"/>
      <c r="I25" s="6"/>
      <c r="J25" s="9"/>
    </row>
    <row r="26" spans="1:10" x14ac:dyDescent="0.25">
      <c r="A26" s="4"/>
      <c r="B26" s="6"/>
      <c r="C26" s="60" t="s">
        <v>94</v>
      </c>
      <c r="D26" s="58"/>
      <c r="E26" s="54">
        <f>+E25</f>
        <v>7.58</v>
      </c>
      <c r="F26" s="58" t="s">
        <v>25</v>
      </c>
      <c r="G26" s="6"/>
      <c r="H26" s="6"/>
      <c r="I26" s="6"/>
      <c r="J26" s="9"/>
    </row>
    <row r="27" spans="1:10" x14ac:dyDescent="0.25">
      <c r="A27" s="4"/>
      <c r="B27" s="6"/>
      <c r="C27" s="60" t="s">
        <v>95</v>
      </c>
      <c r="D27" s="58"/>
      <c r="E27" s="54">
        <f>E26</f>
        <v>7.58</v>
      </c>
      <c r="F27" s="58" t="s">
        <v>25</v>
      </c>
      <c r="G27" s="6"/>
      <c r="H27" s="6"/>
      <c r="I27" s="6"/>
      <c r="J27" s="9"/>
    </row>
    <row r="28" spans="1:10" x14ac:dyDescent="0.25">
      <c r="A28" s="4"/>
      <c r="B28" s="6"/>
      <c r="C28" s="77" t="s">
        <v>97</v>
      </c>
      <c r="D28" s="58"/>
      <c r="E28" s="54">
        <f>+E25</f>
        <v>7.58</v>
      </c>
      <c r="F28" s="58" t="s">
        <v>25</v>
      </c>
      <c r="G28" s="6"/>
      <c r="H28" s="6"/>
      <c r="I28" s="6"/>
      <c r="J28" s="9"/>
    </row>
    <row r="29" spans="1:10" x14ac:dyDescent="0.25">
      <c r="A29" s="4"/>
      <c r="B29" s="6"/>
      <c r="C29" s="77" t="s">
        <v>98</v>
      </c>
      <c r="D29" s="58"/>
      <c r="E29" s="54">
        <f>+E25</f>
        <v>7.58</v>
      </c>
      <c r="F29" s="58" t="s">
        <v>25</v>
      </c>
      <c r="G29" s="6"/>
      <c r="H29" s="6"/>
      <c r="I29" s="6"/>
      <c r="J29" s="9"/>
    </row>
    <row r="30" spans="1:10" x14ac:dyDescent="0.25">
      <c r="A30" s="4"/>
      <c r="B30" s="6"/>
      <c r="C30" s="77" t="s">
        <v>292</v>
      </c>
      <c r="D30" s="58"/>
      <c r="E30" s="54">
        <f>E29</f>
        <v>7.58</v>
      </c>
      <c r="F30" s="58" t="s">
        <v>25</v>
      </c>
      <c r="G30" s="6"/>
      <c r="H30" s="6"/>
      <c r="I30" s="6"/>
      <c r="J30" s="9"/>
    </row>
    <row r="31" spans="1:10" x14ac:dyDescent="0.25">
      <c r="A31" s="4"/>
      <c r="B31" s="6"/>
      <c r="C31" s="77" t="s">
        <v>99</v>
      </c>
      <c r="D31" s="58"/>
      <c r="E31" s="54">
        <f>E30</f>
        <v>7.58</v>
      </c>
      <c r="F31" s="58" t="s">
        <v>25</v>
      </c>
      <c r="G31" s="6"/>
      <c r="H31" s="6"/>
      <c r="I31" s="6"/>
      <c r="J31" s="9"/>
    </row>
    <row r="32" spans="1:10" x14ac:dyDescent="0.25">
      <c r="A32" s="4"/>
      <c r="B32" s="6"/>
      <c r="C32" s="77" t="s">
        <v>100</v>
      </c>
      <c r="D32" s="58"/>
      <c r="E32" s="60" t="s">
        <v>96</v>
      </c>
      <c r="F32" s="58"/>
      <c r="G32" s="6"/>
      <c r="H32" s="6"/>
      <c r="I32" s="6"/>
      <c r="J32" s="9"/>
    </row>
    <row r="33" spans="1:10" x14ac:dyDescent="0.25">
      <c r="A33" s="36"/>
      <c r="B33" s="27"/>
      <c r="C33" s="27"/>
      <c r="D33" s="27"/>
      <c r="E33" s="27"/>
      <c r="F33" s="27"/>
      <c r="G33" s="27"/>
      <c r="H33" s="27"/>
      <c r="I33" s="27"/>
      <c r="J33" s="28"/>
    </row>
    <row r="34" spans="1:10" x14ac:dyDescent="0.25">
      <c r="A34" s="4" t="s">
        <v>101</v>
      </c>
      <c r="B34" s="74" t="s">
        <v>102</v>
      </c>
      <c r="C34" s="6"/>
      <c r="D34" s="6"/>
      <c r="E34" s="6"/>
      <c r="F34" s="6"/>
      <c r="G34" s="6"/>
      <c r="H34" s="6"/>
      <c r="I34" s="6"/>
      <c r="J34" s="9"/>
    </row>
    <row r="35" spans="1:10" ht="13" x14ac:dyDescent="0.3">
      <c r="A35" s="78"/>
      <c r="B35" s="21" t="s">
        <v>302</v>
      </c>
      <c r="C35" s="6"/>
      <c r="D35" s="6"/>
      <c r="E35" s="6"/>
      <c r="F35" s="6"/>
      <c r="G35" s="6"/>
      <c r="H35" s="6"/>
      <c r="I35" s="6"/>
      <c r="J35" s="9"/>
    </row>
    <row r="36" spans="1:10" x14ac:dyDescent="0.25">
      <c r="A36" s="4"/>
      <c r="B36" s="74" t="s">
        <v>103</v>
      </c>
      <c r="C36" s="6"/>
      <c r="D36" s="6"/>
      <c r="E36" s="6"/>
      <c r="F36" s="6"/>
      <c r="G36" s="6"/>
      <c r="H36" s="6"/>
      <c r="I36" s="6"/>
      <c r="J36" s="9"/>
    </row>
    <row r="37" spans="1:10" x14ac:dyDescent="0.25">
      <c r="A37" s="4"/>
      <c r="B37" s="74" t="s">
        <v>104</v>
      </c>
      <c r="C37" s="6"/>
      <c r="D37" s="6"/>
      <c r="E37" s="6"/>
      <c r="F37" s="6"/>
      <c r="G37" s="6"/>
      <c r="H37" s="6"/>
      <c r="I37" s="6"/>
      <c r="J37" s="9"/>
    </row>
    <row r="38" spans="1:10" x14ac:dyDescent="0.25">
      <c r="A38" s="4"/>
      <c r="B38" s="74"/>
      <c r="C38" s="6"/>
      <c r="D38" s="6"/>
      <c r="E38" s="6"/>
      <c r="F38" s="6"/>
      <c r="G38" s="6"/>
      <c r="H38" s="6"/>
      <c r="I38" s="6"/>
      <c r="J38" s="9"/>
    </row>
    <row r="39" spans="1:10" x14ac:dyDescent="0.25">
      <c r="A39" s="4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5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5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5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5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5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5">
      <c r="A45" s="4"/>
      <c r="B45" s="6"/>
      <c r="C45" s="6"/>
      <c r="D45" s="27"/>
      <c r="E45" s="27"/>
      <c r="F45" s="27"/>
      <c r="G45" s="27"/>
      <c r="H45" s="6"/>
      <c r="I45" s="6"/>
      <c r="J45" s="9"/>
    </row>
    <row r="46" spans="1:10" x14ac:dyDescent="0.25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5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5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5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5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5">
      <c r="A52" s="4"/>
      <c r="B52" s="6"/>
      <c r="C52" s="6"/>
      <c r="D52" s="6"/>
      <c r="E52" s="6"/>
      <c r="F52" s="6"/>
      <c r="G52" s="6"/>
      <c r="H52" s="6"/>
      <c r="I52" s="6"/>
      <c r="J52" s="9"/>
    </row>
    <row r="53" spans="1:10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5"/>
    </row>
    <row r="54" spans="1:10" x14ac:dyDescent="0.25">
      <c r="A54" s="4" t="s">
        <v>27</v>
      </c>
      <c r="B54" s="6" t="s">
        <v>246</v>
      </c>
      <c r="C54" s="6"/>
      <c r="D54" s="6"/>
      <c r="E54" s="6"/>
      <c r="F54" s="6"/>
      <c r="G54" s="6"/>
      <c r="H54" s="6"/>
      <c r="I54" s="6"/>
      <c r="J54" s="9"/>
    </row>
    <row r="55" spans="1:10" x14ac:dyDescent="0.25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5">
      <c r="A56" s="11" t="s">
        <v>28</v>
      </c>
      <c r="B56" s="32">
        <f>'Item 100, pg 21'!B55</f>
        <v>42313</v>
      </c>
      <c r="C56" s="12"/>
      <c r="D56" s="12"/>
      <c r="E56" s="12"/>
      <c r="F56" s="12"/>
      <c r="G56" s="12"/>
      <c r="H56" s="12" t="s">
        <v>29</v>
      </c>
      <c r="I56" s="12"/>
      <c r="J56" s="33">
        <f>'Item 100, pg 21'!O55</f>
        <v>42370</v>
      </c>
    </row>
    <row r="57" spans="1:10" ht="13" x14ac:dyDescent="0.3">
      <c r="A57" s="285" t="s">
        <v>30</v>
      </c>
      <c r="B57" s="286"/>
      <c r="C57" s="286"/>
      <c r="D57" s="286"/>
      <c r="E57" s="286"/>
      <c r="F57" s="286"/>
      <c r="G57" s="286"/>
      <c r="H57" s="286"/>
      <c r="I57" s="286"/>
      <c r="J57" s="287"/>
    </row>
    <row r="58" spans="1:10" x14ac:dyDescent="0.25">
      <c r="A58" s="4"/>
      <c r="B58" s="6"/>
      <c r="C58" s="6"/>
      <c r="D58" s="6"/>
      <c r="E58" s="6"/>
      <c r="F58" s="6"/>
      <c r="G58" s="6"/>
      <c r="H58" s="6"/>
      <c r="I58" s="6"/>
      <c r="J58" s="9"/>
    </row>
    <row r="59" spans="1:10" x14ac:dyDescent="0.25">
      <c r="A59" s="4" t="s">
        <v>31</v>
      </c>
      <c r="B59" s="6"/>
      <c r="C59" s="6"/>
      <c r="D59" s="6"/>
      <c r="E59" s="6"/>
      <c r="F59" s="6"/>
      <c r="G59" s="6"/>
      <c r="H59" s="6"/>
      <c r="I59" s="6"/>
      <c r="J59" s="9"/>
    </row>
    <row r="60" spans="1:10" x14ac:dyDescent="0.25">
      <c r="A60" s="11"/>
      <c r="B60" s="12"/>
      <c r="C60" s="12"/>
      <c r="D60" s="12"/>
      <c r="E60" s="12"/>
      <c r="F60" s="12"/>
      <c r="G60" s="12"/>
      <c r="H60" s="12"/>
      <c r="I60" s="12"/>
      <c r="J60" s="15"/>
    </row>
  </sheetData>
  <mergeCells count="6">
    <mergeCell ref="A57:J57"/>
    <mergeCell ref="H2:I2"/>
    <mergeCell ref="A7:J7"/>
    <mergeCell ref="E23:F23"/>
    <mergeCell ref="C24:D24"/>
    <mergeCell ref="E24:F24"/>
  </mergeCells>
  <printOptions horizontalCentered="1" verticalCentered="1"/>
  <pageMargins left="0.5" right="0.5" top="0.5" bottom="0.5" header="0.5" footer="0.5"/>
  <pageSetup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zoomScaleNormal="100" workbookViewId="0">
      <selection activeCell="L34" sqref="L34"/>
    </sheetView>
  </sheetViews>
  <sheetFormatPr defaultRowHeight="12.5" x14ac:dyDescent="0.25"/>
  <cols>
    <col min="1" max="1" width="12" customWidth="1"/>
    <col min="2" max="2" width="18.26953125" customWidth="1"/>
    <col min="3" max="3" width="10.26953125" bestFit="1" customWidth="1"/>
    <col min="4" max="4" width="3.81640625" customWidth="1"/>
    <col min="6" max="6" width="4.81640625" customWidth="1"/>
    <col min="8" max="8" width="2" customWidth="1"/>
    <col min="9" max="9" width="9.81640625" customWidth="1"/>
    <col min="12" max="12" width="4.26953125" customWidth="1"/>
    <col min="13" max="13" width="15.7265625" customWidth="1"/>
    <col min="14" max="14" width="4.26953125" customWidth="1"/>
    <col min="15" max="15" width="2" customWidth="1"/>
    <col min="257" max="257" width="12" customWidth="1"/>
    <col min="258" max="258" width="18.26953125" customWidth="1"/>
    <col min="259" max="259" width="10.26953125" bestFit="1" customWidth="1"/>
    <col min="260" max="260" width="3.81640625" customWidth="1"/>
    <col min="262" max="262" width="4.81640625" customWidth="1"/>
    <col min="264" max="264" width="2" customWidth="1"/>
    <col min="265" max="265" width="9.81640625" customWidth="1"/>
    <col min="268" max="268" width="4.26953125" customWidth="1"/>
    <col min="269" max="269" width="15.7265625" customWidth="1"/>
    <col min="270" max="270" width="4.26953125" customWidth="1"/>
    <col min="271" max="271" width="2" customWidth="1"/>
    <col min="513" max="513" width="12" customWidth="1"/>
    <col min="514" max="514" width="18.26953125" customWidth="1"/>
    <col min="515" max="515" width="10.26953125" bestFit="1" customWidth="1"/>
    <col min="516" max="516" width="3.81640625" customWidth="1"/>
    <col min="518" max="518" width="4.81640625" customWidth="1"/>
    <col min="520" max="520" width="2" customWidth="1"/>
    <col min="521" max="521" width="9.81640625" customWidth="1"/>
    <col min="524" max="524" width="4.26953125" customWidth="1"/>
    <col min="525" max="525" width="15.7265625" customWidth="1"/>
    <col min="526" max="526" width="4.26953125" customWidth="1"/>
    <col min="527" max="527" width="2" customWidth="1"/>
    <col min="769" max="769" width="12" customWidth="1"/>
    <col min="770" max="770" width="18.26953125" customWidth="1"/>
    <col min="771" max="771" width="10.26953125" bestFit="1" customWidth="1"/>
    <col min="772" max="772" width="3.81640625" customWidth="1"/>
    <col min="774" max="774" width="4.81640625" customWidth="1"/>
    <col min="776" max="776" width="2" customWidth="1"/>
    <col min="777" max="777" width="9.81640625" customWidth="1"/>
    <col min="780" max="780" width="4.26953125" customWidth="1"/>
    <col min="781" max="781" width="15.7265625" customWidth="1"/>
    <col min="782" max="782" width="4.26953125" customWidth="1"/>
    <col min="783" max="783" width="2" customWidth="1"/>
    <col min="1025" max="1025" width="12" customWidth="1"/>
    <col min="1026" max="1026" width="18.26953125" customWidth="1"/>
    <col min="1027" max="1027" width="10.26953125" bestFit="1" customWidth="1"/>
    <col min="1028" max="1028" width="3.81640625" customWidth="1"/>
    <col min="1030" max="1030" width="4.81640625" customWidth="1"/>
    <col min="1032" max="1032" width="2" customWidth="1"/>
    <col min="1033" max="1033" width="9.81640625" customWidth="1"/>
    <col min="1036" max="1036" width="4.26953125" customWidth="1"/>
    <col min="1037" max="1037" width="15.7265625" customWidth="1"/>
    <col min="1038" max="1038" width="4.26953125" customWidth="1"/>
    <col min="1039" max="1039" width="2" customWidth="1"/>
    <col min="1281" max="1281" width="12" customWidth="1"/>
    <col min="1282" max="1282" width="18.26953125" customWidth="1"/>
    <col min="1283" max="1283" width="10.26953125" bestFit="1" customWidth="1"/>
    <col min="1284" max="1284" width="3.81640625" customWidth="1"/>
    <col min="1286" max="1286" width="4.81640625" customWidth="1"/>
    <col min="1288" max="1288" width="2" customWidth="1"/>
    <col min="1289" max="1289" width="9.81640625" customWidth="1"/>
    <col min="1292" max="1292" width="4.26953125" customWidth="1"/>
    <col min="1293" max="1293" width="15.7265625" customWidth="1"/>
    <col min="1294" max="1294" width="4.26953125" customWidth="1"/>
    <col min="1295" max="1295" width="2" customWidth="1"/>
    <col min="1537" max="1537" width="12" customWidth="1"/>
    <col min="1538" max="1538" width="18.26953125" customWidth="1"/>
    <col min="1539" max="1539" width="10.26953125" bestFit="1" customWidth="1"/>
    <col min="1540" max="1540" width="3.81640625" customWidth="1"/>
    <col min="1542" max="1542" width="4.81640625" customWidth="1"/>
    <col min="1544" max="1544" width="2" customWidth="1"/>
    <col min="1545" max="1545" width="9.81640625" customWidth="1"/>
    <col min="1548" max="1548" width="4.26953125" customWidth="1"/>
    <col min="1549" max="1549" width="15.7265625" customWidth="1"/>
    <col min="1550" max="1550" width="4.26953125" customWidth="1"/>
    <col min="1551" max="1551" width="2" customWidth="1"/>
    <col min="1793" max="1793" width="12" customWidth="1"/>
    <col min="1794" max="1794" width="18.26953125" customWidth="1"/>
    <col min="1795" max="1795" width="10.26953125" bestFit="1" customWidth="1"/>
    <col min="1796" max="1796" width="3.81640625" customWidth="1"/>
    <col min="1798" max="1798" width="4.81640625" customWidth="1"/>
    <col min="1800" max="1800" width="2" customWidth="1"/>
    <col min="1801" max="1801" width="9.81640625" customWidth="1"/>
    <col min="1804" max="1804" width="4.26953125" customWidth="1"/>
    <col min="1805" max="1805" width="15.7265625" customWidth="1"/>
    <col min="1806" max="1806" width="4.26953125" customWidth="1"/>
    <col min="1807" max="1807" width="2" customWidth="1"/>
    <col min="2049" max="2049" width="12" customWidth="1"/>
    <col min="2050" max="2050" width="18.26953125" customWidth="1"/>
    <col min="2051" max="2051" width="10.26953125" bestFit="1" customWidth="1"/>
    <col min="2052" max="2052" width="3.81640625" customWidth="1"/>
    <col min="2054" max="2054" width="4.81640625" customWidth="1"/>
    <col min="2056" max="2056" width="2" customWidth="1"/>
    <col min="2057" max="2057" width="9.81640625" customWidth="1"/>
    <col min="2060" max="2060" width="4.26953125" customWidth="1"/>
    <col min="2061" max="2061" width="15.7265625" customWidth="1"/>
    <col min="2062" max="2062" width="4.26953125" customWidth="1"/>
    <col min="2063" max="2063" width="2" customWidth="1"/>
    <col min="2305" max="2305" width="12" customWidth="1"/>
    <col min="2306" max="2306" width="18.26953125" customWidth="1"/>
    <col min="2307" max="2307" width="10.26953125" bestFit="1" customWidth="1"/>
    <col min="2308" max="2308" width="3.81640625" customWidth="1"/>
    <col min="2310" max="2310" width="4.81640625" customWidth="1"/>
    <col min="2312" max="2312" width="2" customWidth="1"/>
    <col min="2313" max="2313" width="9.81640625" customWidth="1"/>
    <col min="2316" max="2316" width="4.26953125" customWidth="1"/>
    <col min="2317" max="2317" width="15.7265625" customWidth="1"/>
    <col min="2318" max="2318" width="4.26953125" customWidth="1"/>
    <col min="2319" max="2319" width="2" customWidth="1"/>
    <col min="2561" max="2561" width="12" customWidth="1"/>
    <col min="2562" max="2562" width="18.26953125" customWidth="1"/>
    <col min="2563" max="2563" width="10.26953125" bestFit="1" customWidth="1"/>
    <col min="2564" max="2564" width="3.81640625" customWidth="1"/>
    <col min="2566" max="2566" width="4.81640625" customWidth="1"/>
    <col min="2568" max="2568" width="2" customWidth="1"/>
    <col min="2569" max="2569" width="9.81640625" customWidth="1"/>
    <col min="2572" max="2572" width="4.26953125" customWidth="1"/>
    <col min="2573" max="2573" width="15.7265625" customWidth="1"/>
    <col min="2574" max="2574" width="4.26953125" customWidth="1"/>
    <col min="2575" max="2575" width="2" customWidth="1"/>
    <col min="2817" max="2817" width="12" customWidth="1"/>
    <col min="2818" max="2818" width="18.26953125" customWidth="1"/>
    <col min="2819" max="2819" width="10.26953125" bestFit="1" customWidth="1"/>
    <col min="2820" max="2820" width="3.81640625" customWidth="1"/>
    <col min="2822" max="2822" width="4.81640625" customWidth="1"/>
    <col min="2824" max="2824" width="2" customWidth="1"/>
    <col min="2825" max="2825" width="9.81640625" customWidth="1"/>
    <col min="2828" max="2828" width="4.26953125" customWidth="1"/>
    <col min="2829" max="2829" width="15.7265625" customWidth="1"/>
    <col min="2830" max="2830" width="4.26953125" customWidth="1"/>
    <col min="2831" max="2831" width="2" customWidth="1"/>
    <col min="3073" max="3073" width="12" customWidth="1"/>
    <col min="3074" max="3074" width="18.26953125" customWidth="1"/>
    <col min="3075" max="3075" width="10.26953125" bestFit="1" customWidth="1"/>
    <col min="3076" max="3076" width="3.81640625" customWidth="1"/>
    <col min="3078" max="3078" width="4.81640625" customWidth="1"/>
    <col min="3080" max="3080" width="2" customWidth="1"/>
    <col min="3081" max="3081" width="9.81640625" customWidth="1"/>
    <col min="3084" max="3084" width="4.26953125" customWidth="1"/>
    <col min="3085" max="3085" width="15.7265625" customWidth="1"/>
    <col min="3086" max="3086" width="4.26953125" customWidth="1"/>
    <col min="3087" max="3087" width="2" customWidth="1"/>
    <col min="3329" max="3329" width="12" customWidth="1"/>
    <col min="3330" max="3330" width="18.26953125" customWidth="1"/>
    <col min="3331" max="3331" width="10.26953125" bestFit="1" customWidth="1"/>
    <col min="3332" max="3332" width="3.81640625" customWidth="1"/>
    <col min="3334" max="3334" width="4.81640625" customWidth="1"/>
    <col min="3336" max="3336" width="2" customWidth="1"/>
    <col min="3337" max="3337" width="9.81640625" customWidth="1"/>
    <col min="3340" max="3340" width="4.26953125" customWidth="1"/>
    <col min="3341" max="3341" width="15.7265625" customWidth="1"/>
    <col min="3342" max="3342" width="4.26953125" customWidth="1"/>
    <col min="3343" max="3343" width="2" customWidth="1"/>
    <col min="3585" max="3585" width="12" customWidth="1"/>
    <col min="3586" max="3586" width="18.26953125" customWidth="1"/>
    <col min="3587" max="3587" width="10.26953125" bestFit="1" customWidth="1"/>
    <col min="3588" max="3588" width="3.81640625" customWidth="1"/>
    <col min="3590" max="3590" width="4.81640625" customWidth="1"/>
    <col min="3592" max="3592" width="2" customWidth="1"/>
    <col min="3593" max="3593" width="9.81640625" customWidth="1"/>
    <col min="3596" max="3596" width="4.26953125" customWidth="1"/>
    <col min="3597" max="3597" width="15.7265625" customWidth="1"/>
    <col min="3598" max="3598" width="4.26953125" customWidth="1"/>
    <col min="3599" max="3599" width="2" customWidth="1"/>
    <col min="3841" max="3841" width="12" customWidth="1"/>
    <col min="3842" max="3842" width="18.26953125" customWidth="1"/>
    <col min="3843" max="3843" width="10.26953125" bestFit="1" customWidth="1"/>
    <col min="3844" max="3844" width="3.81640625" customWidth="1"/>
    <col min="3846" max="3846" width="4.81640625" customWidth="1"/>
    <col min="3848" max="3848" width="2" customWidth="1"/>
    <col min="3849" max="3849" width="9.81640625" customWidth="1"/>
    <col min="3852" max="3852" width="4.26953125" customWidth="1"/>
    <col min="3853" max="3853" width="15.7265625" customWidth="1"/>
    <col min="3854" max="3854" width="4.26953125" customWidth="1"/>
    <col min="3855" max="3855" width="2" customWidth="1"/>
    <col min="4097" max="4097" width="12" customWidth="1"/>
    <col min="4098" max="4098" width="18.26953125" customWidth="1"/>
    <col min="4099" max="4099" width="10.26953125" bestFit="1" customWidth="1"/>
    <col min="4100" max="4100" width="3.81640625" customWidth="1"/>
    <col min="4102" max="4102" width="4.81640625" customWidth="1"/>
    <col min="4104" max="4104" width="2" customWidth="1"/>
    <col min="4105" max="4105" width="9.81640625" customWidth="1"/>
    <col min="4108" max="4108" width="4.26953125" customWidth="1"/>
    <col min="4109" max="4109" width="15.7265625" customWidth="1"/>
    <col min="4110" max="4110" width="4.26953125" customWidth="1"/>
    <col min="4111" max="4111" width="2" customWidth="1"/>
    <col min="4353" max="4353" width="12" customWidth="1"/>
    <col min="4354" max="4354" width="18.26953125" customWidth="1"/>
    <col min="4355" max="4355" width="10.26953125" bestFit="1" customWidth="1"/>
    <col min="4356" max="4356" width="3.81640625" customWidth="1"/>
    <col min="4358" max="4358" width="4.81640625" customWidth="1"/>
    <col min="4360" max="4360" width="2" customWidth="1"/>
    <col min="4361" max="4361" width="9.81640625" customWidth="1"/>
    <col min="4364" max="4364" width="4.26953125" customWidth="1"/>
    <col min="4365" max="4365" width="15.7265625" customWidth="1"/>
    <col min="4366" max="4366" width="4.26953125" customWidth="1"/>
    <col min="4367" max="4367" width="2" customWidth="1"/>
    <col min="4609" max="4609" width="12" customWidth="1"/>
    <col min="4610" max="4610" width="18.26953125" customWidth="1"/>
    <col min="4611" max="4611" width="10.26953125" bestFit="1" customWidth="1"/>
    <col min="4612" max="4612" width="3.81640625" customWidth="1"/>
    <col min="4614" max="4614" width="4.81640625" customWidth="1"/>
    <col min="4616" max="4616" width="2" customWidth="1"/>
    <col min="4617" max="4617" width="9.81640625" customWidth="1"/>
    <col min="4620" max="4620" width="4.26953125" customWidth="1"/>
    <col min="4621" max="4621" width="15.7265625" customWidth="1"/>
    <col min="4622" max="4622" width="4.26953125" customWidth="1"/>
    <col min="4623" max="4623" width="2" customWidth="1"/>
    <col min="4865" max="4865" width="12" customWidth="1"/>
    <col min="4866" max="4866" width="18.26953125" customWidth="1"/>
    <col min="4867" max="4867" width="10.26953125" bestFit="1" customWidth="1"/>
    <col min="4868" max="4868" width="3.81640625" customWidth="1"/>
    <col min="4870" max="4870" width="4.81640625" customWidth="1"/>
    <col min="4872" max="4872" width="2" customWidth="1"/>
    <col min="4873" max="4873" width="9.81640625" customWidth="1"/>
    <col min="4876" max="4876" width="4.26953125" customWidth="1"/>
    <col min="4877" max="4877" width="15.7265625" customWidth="1"/>
    <col min="4878" max="4878" width="4.26953125" customWidth="1"/>
    <col min="4879" max="4879" width="2" customWidth="1"/>
    <col min="5121" max="5121" width="12" customWidth="1"/>
    <col min="5122" max="5122" width="18.26953125" customWidth="1"/>
    <col min="5123" max="5123" width="10.26953125" bestFit="1" customWidth="1"/>
    <col min="5124" max="5124" width="3.81640625" customWidth="1"/>
    <col min="5126" max="5126" width="4.81640625" customWidth="1"/>
    <col min="5128" max="5128" width="2" customWidth="1"/>
    <col min="5129" max="5129" width="9.81640625" customWidth="1"/>
    <col min="5132" max="5132" width="4.26953125" customWidth="1"/>
    <col min="5133" max="5133" width="15.7265625" customWidth="1"/>
    <col min="5134" max="5134" width="4.26953125" customWidth="1"/>
    <col min="5135" max="5135" width="2" customWidth="1"/>
    <col min="5377" max="5377" width="12" customWidth="1"/>
    <col min="5378" max="5378" width="18.26953125" customWidth="1"/>
    <col min="5379" max="5379" width="10.26953125" bestFit="1" customWidth="1"/>
    <col min="5380" max="5380" width="3.81640625" customWidth="1"/>
    <col min="5382" max="5382" width="4.81640625" customWidth="1"/>
    <col min="5384" max="5384" width="2" customWidth="1"/>
    <col min="5385" max="5385" width="9.81640625" customWidth="1"/>
    <col min="5388" max="5388" width="4.26953125" customWidth="1"/>
    <col min="5389" max="5389" width="15.7265625" customWidth="1"/>
    <col min="5390" max="5390" width="4.26953125" customWidth="1"/>
    <col min="5391" max="5391" width="2" customWidth="1"/>
    <col min="5633" max="5633" width="12" customWidth="1"/>
    <col min="5634" max="5634" width="18.26953125" customWidth="1"/>
    <col min="5635" max="5635" width="10.26953125" bestFit="1" customWidth="1"/>
    <col min="5636" max="5636" width="3.81640625" customWidth="1"/>
    <col min="5638" max="5638" width="4.81640625" customWidth="1"/>
    <col min="5640" max="5640" width="2" customWidth="1"/>
    <col min="5641" max="5641" width="9.81640625" customWidth="1"/>
    <col min="5644" max="5644" width="4.26953125" customWidth="1"/>
    <col min="5645" max="5645" width="15.7265625" customWidth="1"/>
    <col min="5646" max="5646" width="4.26953125" customWidth="1"/>
    <col min="5647" max="5647" width="2" customWidth="1"/>
    <col min="5889" max="5889" width="12" customWidth="1"/>
    <col min="5890" max="5890" width="18.26953125" customWidth="1"/>
    <col min="5891" max="5891" width="10.26953125" bestFit="1" customWidth="1"/>
    <col min="5892" max="5892" width="3.81640625" customWidth="1"/>
    <col min="5894" max="5894" width="4.81640625" customWidth="1"/>
    <col min="5896" max="5896" width="2" customWidth="1"/>
    <col min="5897" max="5897" width="9.81640625" customWidth="1"/>
    <col min="5900" max="5900" width="4.26953125" customWidth="1"/>
    <col min="5901" max="5901" width="15.7265625" customWidth="1"/>
    <col min="5902" max="5902" width="4.26953125" customWidth="1"/>
    <col min="5903" max="5903" width="2" customWidth="1"/>
    <col min="6145" max="6145" width="12" customWidth="1"/>
    <col min="6146" max="6146" width="18.26953125" customWidth="1"/>
    <col min="6147" max="6147" width="10.26953125" bestFit="1" customWidth="1"/>
    <col min="6148" max="6148" width="3.81640625" customWidth="1"/>
    <col min="6150" max="6150" width="4.81640625" customWidth="1"/>
    <col min="6152" max="6152" width="2" customWidth="1"/>
    <col min="6153" max="6153" width="9.81640625" customWidth="1"/>
    <col min="6156" max="6156" width="4.26953125" customWidth="1"/>
    <col min="6157" max="6157" width="15.7265625" customWidth="1"/>
    <col min="6158" max="6158" width="4.26953125" customWidth="1"/>
    <col min="6159" max="6159" width="2" customWidth="1"/>
    <col min="6401" max="6401" width="12" customWidth="1"/>
    <col min="6402" max="6402" width="18.26953125" customWidth="1"/>
    <col min="6403" max="6403" width="10.26953125" bestFit="1" customWidth="1"/>
    <col min="6404" max="6404" width="3.81640625" customWidth="1"/>
    <col min="6406" max="6406" width="4.81640625" customWidth="1"/>
    <col min="6408" max="6408" width="2" customWidth="1"/>
    <col min="6409" max="6409" width="9.81640625" customWidth="1"/>
    <col min="6412" max="6412" width="4.26953125" customWidth="1"/>
    <col min="6413" max="6413" width="15.7265625" customWidth="1"/>
    <col min="6414" max="6414" width="4.26953125" customWidth="1"/>
    <col min="6415" max="6415" width="2" customWidth="1"/>
    <col min="6657" max="6657" width="12" customWidth="1"/>
    <col min="6658" max="6658" width="18.26953125" customWidth="1"/>
    <col min="6659" max="6659" width="10.26953125" bestFit="1" customWidth="1"/>
    <col min="6660" max="6660" width="3.81640625" customWidth="1"/>
    <col min="6662" max="6662" width="4.81640625" customWidth="1"/>
    <col min="6664" max="6664" width="2" customWidth="1"/>
    <col min="6665" max="6665" width="9.81640625" customWidth="1"/>
    <col min="6668" max="6668" width="4.26953125" customWidth="1"/>
    <col min="6669" max="6669" width="15.7265625" customWidth="1"/>
    <col min="6670" max="6670" width="4.26953125" customWidth="1"/>
    <col min="6671" max="6671" width="2" customWidth="1"/>
    <col min="6913" max="6913" width="12" customWidth="1"/>
    <col min="6914" max="6914" width="18.26953125" customWidth="1"/>
    <col min="6915" max="6915" width="10.26953125" bestFit="1" customWidth="1"/>
    <col min="6916" max="6916" width="3.81640625" customWidth="1"/>
    <col min="6918" max="6918" width="4.81640625" customWidth="1"/>
    <col min="6920" max="6920" width="2" customWidth="1"/>
    <col min="6921" max="6921" width="9.81640625" customWidth="1"/>
    <col min="6924" max="6924" width="4.26953125" customWidth="1"/>
    <col min="6925" max="6925" width="15.7265625" customWidth="1"/>
    <col min="6926" max="6926" width="4.26953125" customWidth="1"/>
    <col min="6927" max="6927" width="2" customWidth="1"/>
    <col min="7169" max="7169" width="12" customWidth="1"/>
    <col min="7170" max="7170" width="18.26953125" customWidth="1"/>
    <col min="7171" max="7171" width="10.26953125" bestFit="1" customWidth="1"/>
    <col min="7172" max="7172" width="3.81640625" customWidth="1"/>
    <col min="7174" max="7174" width="4.81640625" customWidth="1"/>
    <col min="7176" max="7176" width="2" customWidth="1"/>
    <col min="7177" max="7177" width="9.81640625" customWidth="1"/>
    <col min="7180" max="7180" width="4.26953125" customWidth="1"/>
    <col min="7181" max="7181" width="15.7265625" customWidth="1"/>
    <col min="7182" max="7182" width="4.26953125" customWidth="1"/>
    <col min="7183" max="7183" width="2" customWidth="1"/>
    <col min="7425" max="7425" width="12" customWidth="1"/>
    <col min="7426" max="7426" width="18.26953125" customWidth="1"/>
    <col min="7427" max="7427" width="10.26953125" bestFit="1" customWidth="1"/>
    <col min="7428" max="7428" width="3.81640625" customWidth="1"/>
    <col min="7430" max="7430" width="4.81640625" customWidth="1"/>
    <col min="7432" max="7432" width="2" customWidth="1"/>
    <col min="7433" max="7433" width="9.81640625" customWidth="1"/>
    <col min="7436" max="7436" width="4.26953125" customWidth="1"/>
    <col min="7437" max="7437" width="15.7265625" customWidth="1"/>
    <col min="7438" max="7438" width="4.26953125" customWidth="1"/>
    <col min="7439" max="7439" width="2" customWidth="1"/>
    <col min="7681" max="7681" width="12" customWidth="1"/>
    <col min="7682" max="7682" width="18.26953125" customWidth="1"/>
    <col min="7683" max="7683" width="10.26953125" bestFit="1" customWidth="1"/>
    <col min="7684" max="7684" width="3.81640625" customWidth="1"/>
    <col min="7686" max="7686" width="4.81640625" customWidth="1"/>
    <col min="7688" max="7688" width="2" customWidth="1"/>
    <col min="7689" max="7689" width="9.81640625" customWidth="1"/>
    <col min="7692" max="7692" width="4.26953125" customWidth="1"/>
    <col min="7693" max="7693" width="15.7265625" customWidth="1"/>
    <col min="7694" max="7694" width="4.26953125" customWidth="1"/>
    <col min="7695" max="7695" width="2" customWidth="1"/>
    <col min="7937" max="7937" width="12" customWidth="1"/>
    <col min="7938" max="7938" width="18.26953125" customWidth="1"/>
    <col min="7939" max="7939" width="10.26953125" bestFit="1" customWidth="1"/>
    <col min="7940" max="7940" width="3.81640625" customWidth="1"/>
    <col min="7942" max="7942" width="4.81640625" customWidth="1"/>
    <col min="7944" max="7944" width="2" customWidth="1"/>
    <col min="7945" max="7945" width="9.81640625" customWidth="1"/>
    <col min="7948" max="7948" width="4.26953125" customWidth="1"/>
    <col min="7949" max="7949" width="15.7265625" customWidth="1"/>
    <col min="7950" max="7950" width="4.26953125" customWidth="1"/>
    <col min="7951" max="7951" width="2" customWidth="1"/>
    <col min="8193" max="8193" width="12" customWidth="1"/>
    <col min="8194" max="8194" width="18.26953125" customWidth="1"/>
    <col min="8195" max="8195" width="10.26953125" bestFit="1" customWidth="1"/>
    <col min="8196" max="8196" width="3.81640625" customWidth="1"/>
    <col min="8198" max="8198" width="4.81640625" customWidth="1"/>
    <col min="8200" max="8200" width="2" customWidth="1"/>
    <col min="8201" max="8201" width="9.81640625" customWidth="1"/>
    <col min="8204" max="8204" width="4.26953125" customWidth="1"/>
    <col min="8205" max="8205" width="15.7265625" customWidth="1"/>
    <col min="8206" max="8206" width="4.26953125" customWidth="1"/>
    <col min="8207" max="8207" width="2" customWidth="1"/>
    <col min="8449" max="8449" width="12" customWidth="1"/>
    <col min="8450" max="8450" width="18.26953125" customWidth="1"/>
    <col min="8451" max="8451" width="10.26953125" bestFit="1" customWidth="1"/>
    <col min="8452" max="8452" width="3.81640625" customWidth="1"/>
    <col min="8454" max="8454" width="4.81640625" customWidth="1"/>
    <col min="8456" max="8456" width="2" customWidth="1"/>
    <col min="8457" max="8457" width="9.81640625" customWidth="1"/>
    <col min="8460" max="8460" width="4.26953125" customWidth="1"/>
    <col min="8461" max="8461" width="15.7265625" customWidth="1"/>
    <col min="8462" max="8462" width="4.26953125" customWidth="1"/>
    <col min="8463" max="8463" width="2" customWidth="1"/>
    <col min="8705" max="8705" width="12" customWidth="1"/>
    <col min="8706" max="8706" width="18.26953125" customWidth="1"/>
    <col min="8707" max="8707" width="10.26953125" bestFit="1" customWidth="1"/>
    <col min="8708" max="8708" width="3.81640625" customWidth="1"/>
    <col min="8710" max="8710" width="4.81640625" customWidth="1"/>
    <col min="8712" max="8712" width="2" customWidth="1"/>
    <col min="8713" max="8713" width="9.81640625" customWidth="1"/>
    <col min="8716" max="8716" width="4.26953125" customWidth="1"/>
    <col min="8717" max="8717" width="15.7265625" customWidth="1"/>
    <col min="8718" max="8718" width="4.26953125" customWidth="1"/>
    <col min="8719" max="8719" width="2" customWidth="1"/>
    <col min="8961" max="8961" width="12" customWidth="1"/>
    <col min="8962" max="8962" width="18.26953125" customWidth="1"/>
    <col min="8963" max="8963" width="10.26953125" bestFit="1" customWidth="1"/>
    <col min="8964" max="8964" width="3.81640625" customWidth="1"/>
    <col min="8966" max="8966" width="4.81640625" customWidth="1"/>
    <col min="8968" max="8968" width="2" customWidth="1"/>
    <col min="8969" max="8969" width="9.81640625" customWidth="1"/>
    <col min="8972" max="8972" width="4.26953125" customWidth="1"/>
    <col min="8973" max="8973" width="15.7265625" customWidth="1"/>
    <col min="8974" max="8974" width="4.26953125" customWidth="1"/>
    <col min="8975" max="8975" width="2" customWidth="1"/>
    <col min="9217" max="9217" width="12" customWidth="1"/>
    <col min="9218" max="9218" width="18.26953125" customWidth="1"/>
    <col min="9219" max="9219" width="10.26953125" bestFit="1" customWidth="1"/>
    <col min="9220" max="9220" width="3.81640625" customWidth="1"/>
    <col min="9222" max="9222" width="4.81640625" customWidth="1"/>
    <col min="9224" max="9224" width="2" customWidth="1"/>
    <col min="9225" max="9225" width="9.81640625" customWidth="1"/>
    <col min="9228" max="9228" width="4.26953125" customWidth="1"/>
    <col min="9229" max="9229" width="15.7265625" customWidth="1"/>
    <col min="9230" max="9230" width="4.26953125" customWidth="1"/>
    <col min="9231" max="9231" width="2" customWidth="1"/>
    <col min="9473" max="9473" width="12" customWidth="1"/>
    <col min="9474" max="9474" width="18.26953125" customWidth="1"/>
    <col min="9475" max="9475" width="10.26953125" bestFit="1" customWidth="1"/>
    <col min="9476" max="9476" width="3.81640625" customWidth="1"/>
    <col min="9478" max="9478" width="4.81640625" customWidth="1"/>
    <col min="9480" max="9480" width="2" customWidth="1"/>
    <col min="9481" max="9481" width="9.81640625" customWidth="1"/>
    <col min="9484" max="9484" width="4.26953125" customWidth="1"/>
    <col min="9485" max="9485" width="15.7265625" customWidth="1"/>
    <col min="9486" max="9486" width="4.26953125" customWidth="1"/>
    <col min="9487" max="9487" width="2" customWidth="1"/>
    <col min="9729" max="9729" width="12" customWidth="1"/>
    <col min="9730" max="9730" width="18.26953125" customWidth="1"/>
    <col min="9731" max="9731" width="10.26953125" bestFit="1" customWidth="1"/>
    <col min="9732" max="9732" width="3.81640625" customWidth="1"/>
    <col min="9734" max="9734" width="4.81640625" customWidth="1"/>
    <col min="9736" max="9736" width="2" customWidth="1"/>
    <col min="9737" max="9737" width="9.81640625" customWidth="1"/>
    <col min="9740" max="9740" width="4.26953125" customWidth="1"/>
    <col min="9741" max="9741" width="15.7265625" customWidth="1"/>
    <col min="9742" max="9742" width="4.26953125" customWidth="1"/>
    <col min="9743" max="9743" width="2" customWidth="1"/>
    <col min="9985" max="9985" width="12" customWidth="1"/>
    <col min="9986" max="9986" width="18.26953125" customWidth="1"/>
    <col min="9987" max="9987" width="10.26953125" bestFit="1" customWidth="1"/>
    <col min="9988" max="9988" width="3.81640625" customWidth="1"/>
    <col min="9990" max="9990" width="4.81640625" customWidth="1"/>
    <col min="9992" max="9992" width="2" customWidth="1"/>
    <col min="9993" max="9993" width="9.81640625" customWidth="1"/>
    <col min="9996" max="9996" width="4.26953125" customWidth="1"/>
    <col min="9997" max="9997" width="15.7265625" customWidth="1"/>
    <col min="9998" max="9998" width="4.26953125" customWidth="1"/>
    <col min="9999" max="9999" width="2" customWidth="1"/>
    <col min="10241" max="10241" width="12" customWidth="1"/>
    <col min="10242" max="10242" width="18.26953125" customWidth="1"/>
    <col min="10243" max="10243" width="10.26953125" bestFit="1" customWidth="1"/>
    <col min="10244" max="10244" width="3.81640625" customWidth="1"/>
    <col min="10246" max="10246" width="4.81640625" customWidth="1"/>
    <col min="10248" max="10248" width="2" customWidth="1"/>
    <col min="10249" max="10249" width="9.81640625" customWidth="1"/>
    <col min="10252" max="10252" width="4.26953125" customWidth="1"/>
    <col min="10253" max="10253" width="15.7265625" customWidth="1"/>
    <col min="10254" max="10254" width="4.26953125" customWidth="1"/>
    <col min="10255" max="10255" width="2" customWidth="1"/>
    <col min="10497" max="10497" width="12" customWidth="1"/>
    <col min="10498" max="10498" width="18.26953125" customWidth="1"/>
    <col min="10499" max="10499" width="10.26953125" bestFit="1" customWidth="1"/>
    <col min="10500" max="10500" width="3.81640625" customWidth="1"/>
    <col min="10502" max="10502" width="4.81640625" customWidth="1"/>
    <col min="10504" max="10504" width="2" customWidth="1"/>
    <col min="10505" max="10505" width="9.81640625" customWidth="1"/>
    <col min="10508" max="10508" width="4.26953125" customWidth="1"/>
    <col min="10509" max="10509" width="15.7265625" customWidth="1"/>
    <col min="10510" max="10510" width="4.26953125" customWidth="1"/>
    <col min="10511" max="10511" width="2" customWidth="1"/>
    <col min="10753" max="10753" width="12" customWidth="1"/>
    <col min="10754" max="10754" width="18.26953125" customWidth="1"/>
    <col min="10755" max="10755" width="10.26953125" bestFit="1" customWidth="1"/>
    <col min="10756" max="10756" width="3.81640625" customWidth="1"/>
    <col min="10758" max="10758" width="4.81640625" customWidth="1"/>
    <col min="10760" max="10760" width="2" customWidth="1"/>
    <col min="10761" max="10761" width="9.81640625" customWidth="1"/>
    <col min="10764" max="10764" width="4.26953125" customWidth="1"/>
    <col min="10765" max="10765" width="15.7265625" customWidth="1"/>
    <col min="10766" max="10766" width="4.26953125" customWidth="1"/>
    <col min="10767" max="10767" width="2" customWidth="1"/>
    <col min="11009" max="11009" width="12" customWidth="1"/>
    <col min="11010" max="11010" width="18.26953125" customWidth="1"/>
    <col min="11011" max="11011" width="10.26953125" bestFit="1" customWidth="1"/>
    <col min="11012" max="11012" width="3.81640625" customWidth="1"/>
    <col min="11014" max="11014" width="4.81640625" customWidth="1"/>
    <col min="11016" max="11016" width="2" customWidth="1"/>
    <col min="11017" max="11017" width="9.81640625" customWidth="1"/>
    <col min="11020" max="11020" width="4.26953125" customWidth="1"/>
    <col min="11021" max="11021" width="15.7265625" customWidth="1"/>
    <col min="11022" max="11022" width="4.26953125" customWidth="1"/>
    <col min="11023" max="11023" width="2" customWidth="1"/>
    <col min="11265" max="11265" width="12" customWidth="1"/>
    <col min="11266" max="11266" width="18.26953125" customWidth="1"/>
    <col min="11267" max="11267" width="10.26953125" bestFit="1" customWidth="1"/>
    <col min="11268" max="11268" width="3.81640625" customWidth="1"/>
    <col min="11270" max="11270" width="4.81640625" customWidth="1"/>
    <col min="11272" max="11272" width="2" customWidth="1"/>
    <col min="11273" max="11273" width="9.81640625" customWidth="1"/>
    <col min="11276" max="11276" width="4.26953125" customWidth="1"/>
    <col min="11277" max="11277" width="15.7265625" customWidth="1"/>
    <col min="11278" max="11278" width="4.26953125" customWidth="1"/>
    <col min="11279" max="11279" width="2" customWidth="1"/>
    <col min="11521" max="11521" width="12" customWidth="1"/>
    <col min="11522" max="11522" width="18.26953125" customWidth="1"/>
    <col min="11523" max="11523" width="10.26953125" bestFit="1" customWidth="1"/>
    <col min="11524" max="11524" width="3.81640625" customWidth="1"/>
    <col min="11526" max="11526" width="4.81640625" customWidth="1"/>
    <col min="11528" max="11528" width="2" customWidth="1"/>
    <col min="11529" max="11529" width="9.81640625" customWidth="1"/>
    <col min="11532" max="11532" width="4.26953125" customWidth="1"/>
    <col min="11533" max="11533" width="15.7265625" customWidth="1"/>
    <col min="11534" max="11534" width="4.26953125" customWidth="1"/>
    <col min="11535" max="11535" width="2" customWidth="1"/>
    <col min="11777" max="11777" width="12" customWidth="1"/>
    <col min="11778" max="11778" width="18.26953125" customWidth="1"/>
    <col min="11779" max="11779" width="10.26953125" bestFit="1" customWidth="1"/>
    <col min="11780" max="11780" width="3.81640625" customWidth="1"/>
    <col min="11782" max="11782" width="4.81640625" customWidth="1"/>
    <col min="11784" max="11784" width="2" customWidth="1"/>
    <col min="11785" max="11785" width="9.81640625" customWidth="1"/>
    <col min="11788" max="11788" width="4.26953125" customWidth="1"/>
    <col min="11789" max="11789" width="15.7265625" customWidth="1"/>
    <col min="11790" max="11790" width="4.26953125" customWidth="1"/>
    <col min="11791" max="11791" width="2" customWidth="1"/>
    <col min="12033" max="12033" width="12" customWidth="1"/>
    <col min="12034" max="12034" width="18.26953125" customWidth="1"/>
    <col min="12035" max="12035" width="10.26953125" bestFit="1" customWidth="1"/>
    <col min="12036" max="12036" width="3.81640625" customWidth="1"/>
    <col min="12038" max="12038" width="4.81640625" customWidth="1"/>
    <col min="12040" max="12040" width="2" customWidth="1"/>
    <col min="12041" max="12041" width="9.81640625" customWidth="1"/>
    <col min="12044" max="12044" width="4.26953125" customWidth="1"/>
    <col min="12045" max="12045" width="15.7265625" customWidth="1"/>
    <col min="12046" max="12046" width="4.26953125" customWidth="1"/>
    <col min="12047" max="12047" width="2" customWidth="1"/>
    <col min="12289" max="12289" width="12" customWidth="1"/>
    <col min="12290" max="12290" width="18.26953125" customWidth="1"/>
    <col min="12291" max="12291" width="10.26953125" bestFit="1" customWidth="1"/>
    <col min="12292" max="12292" width="3.81640625" customWidth="1"/>
    <col min="12294" max="12294" width="4.81640625" customWidth="1"/>
    <col min="12296" max="12296" width="2" customWidth="1"/>
    <col min="12297" max="12297" width="9.81640625" customWidth="1"/>
    <col min="12300" max="12300" width="4.26953125" customWidth="1"/>
    <col min="12301" max="12301" width="15.7265625" customWidth="1"/>
    <col min="12302" max="12302" width="4.26953125" customWidth="1"/>
    <col min="12303" max="12303" width="2" customWidth="1"/>
    <col min="12545" max="12545" width="12" customWidth="1"/>
    <col min="12546" max="12546" width="18.26953125" customWidth="1"/>
    <col min="12547" max="12547" width="10.26953125" bestFit="1" customWidth="1"/>
    <col min="12548" max="12548" width="3.81640625" customWidth="1"/>
    <col min="12550" max="12550" width="4.81640625" customWidth="1"/>
    <col min="12552" max="12552" width="2" customWidth="1"/>
    <col min="12553" max="12553" width="9.81640625" customWidth="1"/>
    <col min="12556" max="12556" width="4.26953125" customWidth="1"/>
    <col min="12557" max="12557" width="15.7265625" customWidth="1"/>
    <col min="12558" max="12558" width="4.26953125" customWidth="1"/>
    <col min="12559" max="12559" width="2" customWidth="1"/>
    <col min="12801" max="12801" width="12" customWidth="1"/>
    <col min="12802" max="12802" width="18.26953125" customWidth="1"/>
    <col min="12803" max="12803" width="10.26953125" bestFit="1" customWidth="1"/>
    <col min="12804" max="12804" width="3.81640625" customWidth="1"/>
    <col min="12806" max="12806" width="4.81640625" customWidth="1"/>
    <col min="12808" max="12808" width="2" customWidth="1"/>
    <col min="12809" max="12809" width="9.81640625" customWidth="1"/>
    <col min="12812" max="12812" width="4.26953125" customWidth="1"/>
    <col min="12813" max="12813" width="15.7265625" customWidth="1"/>
    <col min="12814" max="12814" width="4.26953125" customWidth="1"/>
    <col min="12815" max="12815" width="2" customWidth="1"/>
    <col min="13057" max="13057" width="12" customWidth="1"/>
    <col min="13058" max="13058" width="18.26953125" customWidth="1"/>
    <col min="13059" max="13059" width="10.26953125" bestFit="1" customWidth="1"/>
    <col min="13060" max="13060" width="3.81640625" customWidth="1"/>
    <col min="13062" max="13062" width="4.81640625" customWidth="1"/>
    <col min="13064" max="13064" width="2" customWidth="1"/>
    <col min="13065" max="13065" width="9.81640625" customWidth="1"/>
    <col min="13068" max="13068" width="4.26953125" customWidth="1"/>
    <col min="13069" max="13069" width="15.7265625" customWidth="1"/>
    <col min="13070" max="13070" width="4.26953125" customWidth="1"/>
    <col min="13071" max="13071" width="2" customWidth="1"/>
    <col min="13313" max="13313" width="12" customWidth="1"/>
    <col min="13314" max="13314" width="18.26953125" customWidth="1"/>
    <col min="13315" max="13315" width="10.26953125" bestFit="1" customWidth="1"/>
    <col min="13316" max="13316" width="3.81640625" customWidth="1"/>
    <col min="13318" max="13318" width="4.81640625" customWidth="1"/>
    <col min="13320" max="13320" width="2" customWidth="1"/>
    <col min="13321" max="13321" width="9.81640625" customWidth="1"/>
    <col min="13324" max="13324" width="4.26953125" customWidth="1"/>
    <col min="13325" max="13325" width="15.7265625" customWidth="1"/>
    <col min="13326" max="13326" width="4.26953125" customWidth="1"/>
    <col min="13327" max="13327" width="2" customWidth="1"/>
    <col min="13569" max="13569" width="12" customWidth="1"/>
    <col min="13570" max="13570" width="18.26953125" customWidth="1"/>
    <col min="13571" max="13571" width="10.26953125" bestFit="1" customWidth="1"/>
    <col min="13572" max="13572" width="3.81640625" customWidth="1"/>
    <col min="13574" max="13574" width="4.81640625" customWidth="1"/>
    <col min="13576" max="13576" width="2" customWidth="1"/>
    <col min="13577" max="13577" width="9.81640625" customWidth="1"/>
    <col min="13580" max="13580" width="4.26953125" customWidth="1"/>
    <col min="13581" max="13581" width="15.7265625" customWidth="1"/>
    <col min="13582" max="13582" width="4.26953125" customWidth="1"/>
    <col min="13583" max="13583" width="2" customWidth="1"/>
    <col min="13825" max="13825" width="12" customWidth="1"/>
    <col min="13826" max="13826" width="18.26953125" customWidth="1"/>
    <col min="13827" max="13827" width="10.26953125" bestFit="1" customWidth="1"/>
    <col min="13828" max="13828" width="3.81640625" customWidth="1"/>
    <col min="13830" max="13830" width="4.81640625" customWidth="1"/>
    <col min="13832" max="13832" width="2" customWidth="1"/>
    <col min="13833" max="13833" width="9.81640625" customWidth="1"/>
    <col min="13836" max="13836" width="4.26953125" customWidth="1"/>
    <col min="13837" max="13837" width="15.7265625" customWidth="1"/>
    <col min="13838" max="13838" width="4.26953125" customWidth="1"/>
    <col min="13839" max="13839" width="2" customWidth="1"/>
    <col min="14081" max="14081" width="12" customWidth="1"/>
    <col min="14082" max="14082" width="18.26953125" customWidth="1"/>
    <col min="14083" max="14083" width="10.26953125" bestFit="1" customWidth="1"/>
    <col min="14084" max="14084" width="3.81640625" customWidth="1"/>
    <col min="14086" max="14086" width="4.81640625" customWidth="1"/>
    <col min="14088" max="14088" width="2" customWidth="1"/>
    <col min="14089" max="14089" width="9.81640625" customWidth="1"/>
    <col min="14092" max="14092" width="4.26953125" customWidth="1"/>
    <col min="14093" max="14093" width="15.7265625" customWidth="1"/>
    <col min="14094" max="14094" width="4.26953125" customWidth="1"/>
    <col min="14095" max="14095" width="2" customWidth="1"/>
    <col min="14337" max="14337" width="12" customWidth="1"/>
    <col min="14338" max="14338" width="18.26953125" customWidth="1"/>
    <col min="14339" max="14339" width="10.26953125" bestFit="1" customWidth="1"/>
    <col min="14340" max="14340" width="3.81640625" customWidth="1"/>
    <col min="14342" max="14342" width="4.81640625" customWidth="1"/>
    <col min="14344" max="14344" width="2" customWidth="1"/>
    <col min="14345" max="14345" width="9.81640625" customWidth="1"/>
    <col min="14348" max="14348" width="4.26953125" customWidth="1"/>
    <col min="14349" max="14349" width="15.7265625" customWidth="1"/>
    <col min="14350" max="14350" width="4.26953125" customWidth="1"/>
    <col min="14351" max="14351" width="2" customWidth="1"/>
    <col min="14593" max="14593" width="12" customWidth="1"/>
    <col min="14594" max="14594" width="18.26953125" customWidth="1"/>
    <col min="14595" max="14595" width="10.26953125" bestFit="1" customWidth="1"/>
    <col min="14596" max="14596" width="3.81640625" customWidth="1"/>
    <col min="14598" max="14598" width="4.81640625" customWidth="1"/>
    <col min="14600" max="14600" width="2" customWidth="1"/>
    <col min="14601" max="14601" width="9.81640625" customWidth="1"/>
    <col min="14604" max="14604" width="4.26953125" customWidth="1"/>
    <col min="14605" max="14605" width="15.7265625" customWidth="1"/>
    <col min="14606" max="14606" width="4.26953125" customWidth="1"/>
    <col min="14607" max="14607" width="2" customWidth="1"/>
    <col min="14849" max="14849" width="12" customWidth="1"/>
    <col min="14850" max="14850" width="18.26953125" customWidth="1"/>
    <col min="14851" max="14851" width="10.26953125" bestFit="1" customWidth="1"/>
    <col min="14852" max="14852" width="3.81640625" customWidth="1"/>
    <col min="14854" max="14854" width="4.81640625" customWidth="1"/>
    <col min="14856" max="14856" width="2" customWidth="1"/>
    <col min="14857" max="14857" width="9.81640625" customWidth="1"/>
    <col min="14860" max="14860" width="4.26953125" customWidth="1"/>
    <col min="14861" max="14861" width="15.7265625" customWidth="1"/>
    <col min="14862" max="14862" width="4.26953125" customWidth="1"/>
    <col min="14863" max="14863" width="2" customWidth="1"/>
    <col min="15105" max="15105" width="12" customWidth="1"/>
    <col min="15106" max="15106" width="18.26953125" customWidth="1"/>
    <col min="15107" max="15107" width="10.26953125" bestFit="1" customWidth="1"/>
    <col min="15108" max="15108" width="3.81640625" customWidth="1"/>
    <col min="15110" max="15110" width="4.81640625" customWidth="1"/>
    <col min="15112" max="15112" width="2" customWidth="1"/>
    <col min="15113" max="15113" width="9.81640625" customWidth="1"/>
    <col min="15116" max="15116" width="4.26953125" customWidth="1"/>
    <col min="15117" max="15117" width="15.7265625" customWidth="1"/>
    <col min="15118" max="15118" width="4.26953125" customWidth="1"/>
    <col min="15119" max="15119" width="2" customWidth="1"/>
    <col min="15361" max="15361" width="12" customWidth="1"/>
    <col min="15362" max="15362" width="18.26953125" customWidth="1"/>
    <col min="15363" max="15363" width="10.26953125" bestFit="1" customWidth="1"/>
    <col min="15364" max="15364" width="3.81640625" customWidth="1"/>
    <col min="15366" max="15366" width="4.81640625" customWidth="1"/>
    <col min="15368" max="15368" width="2" customWidth="1"/>
    <col min="15369" max="15369" width="9.81640625" customWidth="1"/>
    <col min="15372" max="15372" width="4.26953125" customWidth="1"/>
    <col min="15373" max="15373" width="15.7265625" customWidth="1"/>
    <col min="15374" max="15374" width="4.26953125" customWidth="1"/>
    <col min="15375" max="15375" width="2" customWidth="1"/>
    <col min="15617" max="15617" width="12" customWidth="1"/>
    <col min="15618" max="15618" width="18.26953125" customWidth="1"/>
    <col min="15619" max="15619" width="10.26953125" bestFit="1" customWidth="1"/>
    <col min="15620" max="15620" width="3.81640625" customWidth="1"/>
    <col min="15622" max="15622" width="4.81640625" customWidth="1"/>
    <col min="15624" max="15624" width="2" customWidth="1"/>
    <col min="15625" max="15625" width="9.81640625" customWidth="1"/>
    <col min="15628" max="15628" width="4.26953125" customWidth="1"/>
    <col min="15629" max="15629" width="15.7265625" customWidth="1"/>
    <col min="15630" max="15630" width="4.26953125" customWidth="1"/>
    <col min="15631" max="15631" width="2" customWidth="1"/>
    <col min="15873" max="15873" width="12" customWidth="1"/>
    <col min="15874" max="15874" width="18.26953125" customWidth="1"/>
    <col min="15875" max="15875" width="10.26953125" bestFit="1" customWidth="1"/>
    <col min="15876" max="15876" width="3.81640625" customWidth="1"/>
    <col min="15878" max="15878" width="4.81640625" customWidth="1"/>
    <col min="15880" max="15880" width="2" customWidth="1"/>
    <col min="15881" max="15881" width="9.81640625" customWidth="1"/>
    <col min="15884" max="15884" width="4.26953125" customWidth="1"/>
    <col min="15885" max="15885" width="15.7265625" customWidth="1"/>
    <col min="15886" max="15886" width="4.26953125" customWidth="1"/>
    <col min="15887" max="15887" width="2" customWidth="1"/>
    <col min="16129" max="16129" width="12" customWidth="1"/>
    <col min="16130" max="16130" width="18.26953125" customWidth="1"/>
    <col min="16131" max="16131" width="10.26953125" bestFit="1" customWidth="1"/>
    <col min="16132" max="16132" width="3.81640625" customWidth="1"/>
    <col min="16134" max="16134" width="4.81640625" customWidth="1"/>
    <col min="16136" max="16136" width="2" customWidth="1"/>
    <col min="16137" max="16137" width="9.81640625" customWidth="1"/>
    <col min="16140" max="16140" width="4.26953125" customWidth="1"/>
    <col min="16141" max="16141" width="15.7265625" customWidth="1"/>
    <col min="16142" max="16142" width="4.26953125" customWidth="1"/>
    <col min="16143" max="16143" width="2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5">
      <c r="A2" s="4" t="s">
        <v>0</v>
      </c>
      <c r="B2" s="165">
        <v>23</v>
      </c>
      <c r="C2" s="6"/>
      <c r="D2" s="6"/>
      <c r="E2" s="6"/>
      <c r="F2" s="6"/>
      <c r="G2" s="6"/>
      <c r="H2" s="6"/>
      <c r="I2" s="6"/>
      <c r="J2" s="6"/>
      <c r="K2" s="168">
        <v>14</v>
      </c>
      <c r="L2" s="6" t="s">
        <v>265</v>
      </c>
      <c r="M2" s="6"/>
      <c r="N2" s="74">
        <v>22</v>
      </c>
      <c r="O2" s="169"/>
    </row>
    <row r="3" spans="1:15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5" x14ac:dyDescent="0.25">
      <c r="A4" s="4" t="s">
        <v>2</v>
      </c>
      <c r="B4" s="6"/>
      <c r="C4" s="10" t="str">
        <f>'[2]Item 55,60 pg 16A'!C4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5" x14ac:dyDescent="0.25">
      <c r="A5" s="11" t="s">
        <v>3</v>
      </c>
      <c r="B5" s="12"/>
      <c r="C5" s="10" t="str">
        <f>'[2]Item 55,60 pg 16A'!C5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/>
    </row>
    <row r="6" spans="1:15" x14ac:dyDescent="0.25">
      <c r="A6" s="288" t="s">
        <v>32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90"/>
    </row>
    <row r="7" spans="1:15" x14ac:dyDescent="0.25">
      <c r="A7" s="26" t="s">
        <v>33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1"/>
    </row>
    <row r="8" spans="1:15" x14ac:dyDescent="0.2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9"/>
    </row>
    <row r="9" spans="1:15" x14ac:dyDescent="0.25">
      <c r="A9" s="25" t="s">
        <v>34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9"/>
    </row>
    <row r="10" spans="1:15" x14ac:dyDescent="0.25">
      <c r="A10" s="34" t="s">
        <v>35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9"/>
    </row>
    <row r="11" spans="1:15" x14ac:dyDescent="0.25">
      <c r="A11" s="34" t="s">
        <v>36</v>
      </c>
      <c r="B11" s="1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5" x14ac:dyDescent="0.25">
      <c r="A12" s="16" t="s">
        <v>37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5" x14ac:dyDescent="0.25">
      <c r="A13" s="35" t="s">
        <v>38</v>
      </c>
      <c r="B13" s="20"/>
      <c r="C13" s="158"/>
      <c r="D13" s="158"/>
      <c r="E13" s="6"/>
      <c r="F13" s="6"/>
      <c r="G13" s="20"/>
      <c r="H13" s="20"/>
      <c r="I13" s="158"/>
      <c r="J13" s="6"/>
      <c r="K13" s="20"/>
      <c r="L13" s="20"/>
      <c r="M13" s="158"/>
      <c r="N13" s="158"/>
      <c r="O13" s="9"/>
    </row>
    <row r="14" spans="1:15" x14ac:dyDescent="0.25">
      <c r="A14" s="35" t="s">
        <v>39</v>
      </c>
      <c r="B14" s="20"/>
      <c r="C14" s="158"/>
      <c r="D14" s="158"/>
      <c r="E14" s="6"/>
      <c r="F14" s="6"/>
      <c r="G14" s="20"/>
      <c r="H14" s="20"/>
      <c r="I14" s="158"/>
      <c r="J14" s="6"/>
      <c r="K14" s="20"/>
      <c r="L14" s="20"/>
      <c r="M14" s="158"/>
      <c r="N14" s="158"/>
      <c r="O14" s="9"/>
    </row>
    <row r="15" spans="1:15" x14ac:dyDescent="0.25">
      <c r="A15" s="35" t="s">
        <v>40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9"/>
    </row>
    <row r="16" spans="1:15" x14ac:dyDescent="0.25">
      <c r="A16" s="2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9"/>
    </row>
    <row r="17" spans="1:16" x14ac:dyDescent="0.25">
      <c r="A17" s="4" t="s">
        <v>41</v>
      </c>
      <c r="B17" s="6"/>
      <c r="C17" s="6"/>
      <c r="D17" s="6"/>
      <c r="E17" s="6"/>
      <c r="F17" s="6"/>
      <c r="G17" s="12" t="s">
        <v>266</v>
      </c>
      <c r="H17" s="12"/>
      <c r="I17" s="12"/>
      <c r="J17" s="12"/>
      <c r="K17" s="12"/>
      <c r="L17" s="12"/>
      <c r="M17" s="12"/>
      <c r="N17" s="6"/>
      <c r="O17" s="9"/>
    </row>
    <row r="18" spans="1:16" x14ac:dyDescent="0.25">
      <c r="A18" s="159"/>
      <c r="B18" s="160"/>
      <c r="C18" s="160"/>
      <c r="D18" s="23"/>
      <c r="E18" s="160"/>
      <c r="F18" s="23"/>
      <c r="G18" s="160"/>
      <c r="H18" s="160"/>
      <c r="I18" s="160"/>
      <c r="J18" s="160"/>
      <c r="K18" s="160"/>
      <c r="L18" s="23"/>
      <c r="M18" s="160"/>
      <c r="N18" s="23"/>
      <c r="O18" s="161"/>
      <c r="P18" s="6"/>
    </row>
    <row r="19" spans="1:16" x14ac:dyDescent="0.25">
      <c r="A19" s="37" t="s">
        <v>43</v>
      </c>
      <c r="B19" s="37" t="s">
        <v>44</v>
      </c>
      <c r="C19" s="38"/>
      <c r="D19" s="39"/>
      <c r="E19" s="38" t="s">
        <v>46</v>
      </c>
      <c r="F19" s="39"/>
      <c r="G19" s="37" t="s">
        <v>47</v>
      </c>
      <c r="H19" s="39"/>
      <c r="I19" s="37" t="s">
        <v>43</v>
      </c>
      <c r="J19" s="37" t="s">
        <v>44</v>
      </c>
      <c r="K19" s="38" t="s">
        <v>45</v>
      </c>
      <c r="L19" s="39"/>
      <c r="M19" s="38" t="s">
        <v>46</v>
      </c>
      <c r="N19" s="39"/>
      <c r="O19" s="170"/>
    </row>
    <row r="20" spans="1:16" x14ac:dyDescent="0.25">
      <c r="A20" s="42" t="s">
        <v>48</v>
      </c>
      <c r="B20" s="42" t="s">
        <v>49</v>
      </c>
      <c r="C20" s="43"/>
      <c r="D20" s="39"/>
      <c r="E20" s="43" t="s">
        <v>50</v>
      </c>
      <c r="F20" s="39"/>
      <c r="G20" s="42" t="s">
        <v>50</v>
      </c>
      <c r="H20" s="39"/>
      <c r="I20" s="42" t="s">
        <v>48</v>
      </c>
      <c r="J20" s="42" t="s">
        <v>49</v>
      </c>
      <c r="K20" s="43" t="s">
        <v>50</v>
      </c>
      <c r="L20" s="39"/>
      <c r="M20" s="43" t="s">
        <v>50</v>
      </c>
      <c r="N20" s="39"/>
      <c r="O20" s="170"/>
    </row>
    <row r="21" spans="1:16" x14ac:dyDescent="0.25">
      <c r="A21" s="45" t="s">
        <v>51</v>
      </c>
      <c r="B21" s="45" t="s">
        <v>50</v>
      </c>
      <c r="C21" s="46" t="s">
        <v>52</v>
      </c>
      <c r="D21" s="47"/>
      <c r="E21" s="46" t="s">
        <v>52</v>
      </c>
      <c r="F21" s="47"/>
      <c r="G21" s="45" t="s">
        <v>52</v>
      </c>
      <c r="H21" s="39"/>
      <c r="I21" s="45" t="s">
        <v>51</v>
      </c>
      <c r="J21" s="45" t="s">
        <v>50</v>
      </c>
      <c r="K21" s="46" t="s">
        <v>52</v>
      </c>
      <c r="L21" s="47"/>
      <c r="M21" s="46" t="s">
        <v>52</v>
      </c>
      <c r="N21" s="48"/>
      <c r="O21" s="171"/>
      <c r="P21" s="6"/>
    </row>
    <row r="22" spans="1:16" x14ac:dyDescent="0.25">
      <c r="A22" s="49" t="s">
        <v>53</v>
      </c>
      <c r="B22" s="49" t="s">
        <v>54</v>
      </c>
      <c r="C22" s="172">
        <v>17.14</v>
      </c>
      <c r="D22" s="173" t="s">
        <v>25</v>
      </c>
      <c r="E22" s="172">
        <v>9.51</v>
      </c>
      <c r="F22" s="174"/>
      <c r="G22" s="175"/>
      <c r="H22" s="6"/>
      <c r="I22" s="49" t="s">
        <v>55</v>
      </c>
      <c r="J22" s="49" t="s">
        <v>267</v>
      </c>
      <c r="K22" s="176">
        <v>7.63</v>
      </c>
      <c r="L22" s="173" t="s">
        <v>25</v>
      </c>
      <c r="M22" s="177">
        <f>E22</f>
        <v>9.51</v>
      </c>
      <c r="N22" s="178"/>
      <c r="O22" s="179"/>
    </row>
    <row r="23" spans="1:16" x14ac:dyDescent="0.25">
      <c r="A23" s="49" t="s">
        <v>55</v>
      </c>
      <c r="B23" s="49" t="s">
        <v>54</v>
      </c>
      <c r="C23" s="176">
        <v>22.51</v>
      </c>
      <c r="D23" s="173" t="s">
        <v>25</v>
      </c>
      <c r="E23" s="176">
        <f>+E22</f>
        <v>9.51</v>
      </c>
      <c r="F23" s="174"/>
      <c r="G23" s="175"/>
      <c r="H23" s="6"/>
      <c r="I23" s="49" t="s">
        <v>57</v>
      </c>
      <c r="J23" s="49" t="s">
        <v>267</v>
      </c>
      <c r="K23" s="176">
        <v>8.74</v>
      </c>
      <c r="L23" s="173" t="s">
        <v>25</v>
      </c>
      <c r="M23" s="177">
        <f>M22</f>
        <v>9.51</v>
      </c>
      <c r="N23" s="173"/>
      <c r="O23" s="179"/>
    </row>
    <row r="24" spans="1:16" x14ac:dyDescent="0.25">
      <c r="A24" s="49" t="s">
        <v>58</v>
      </c>
      <c r="B24" s="49" t="s">
        <v>54</v>
      </c>
      <c r="C24" s="176">
        <v>34.44</v>
      </c>
      <c r="D24" s="173" t="s">
        <v>25</v>
      </c>
      <c r="E24" s="176">
        <f>+E22</f>
        <v>9.51</v>
      </c>
      <c r="F24" s="174"/>
      <c r="G24" s="175"/>
      <c r="H24" s="6"/>
      <c r="I24" s="49" t="s">
        <v>59</v>
      </c>
      <c r="J24" s="49" t="s">
        <v>267</v>
      </c>
      <c r="K24" s="176">
        <v>12.5</v>
      </c>
      <c r="L24" s="173" t="s">
        <v>25</v>
      </c>
      <c r="M24" s="177">
        <f>M23</f>
        <v>9.51</v>
      </c>
      <c r="N24" s="173"/>
      <c r="O24" s="179"/>
    </row>
    <row r="25" spans="1:16" x14ac:dyDescent="0.25">
      <c r="A25" s="49" t="s">
        <v>60</v>
      </c>
      <c r="B25" s="49" t="s">
        <v>54</v>
      </c>
      <c r="C25" s="176">
        <v>47.49</v>
      </c>
      <c r="D25" s="173" t="s">
        <v>25</v>
      </c>
      <c r="E25" s="176">
        <f>+E22</f>
        <v>9.51</v>
      </c>
      <c r="F25" s="174"/>
      <c r="G25" s="175"/>
      <c r="H25" s="6"/>
      <c r="I25" s="63" t="s">
        <v>268</v>
      </c>
      <c r="J25" s="245" t="s">
        <v>267</v>
      </c>
      <c r="K25" s="181">
        <v>16.2</v>
      </c>
      <c r="L25" s="173" t="s">
        <v>25</v>
      </c>
      <c r="M25" s="177">
        <f>M24</f>
        <v>9.51</v>
      </c>
      <c r="N25" s="182"/>
      <c r="O25" s="183"/>
      <c r="P25" s="6"/>
    </row>
    <row r="26" spans="1:16" x14ac:dyDescent="0.25">
      <c r="A26" s="49" t="s">
        <v>63</v>
      </c>
      <c r="B26" s="49" t="s">
        <v>54</v>
      </c>
      <c r="C26" s="184">
        <v>61.9</v>
      </c>
      <c r="D26" s="173" t="s">
        <v>25</v>
      </c>
      <c r="E26" s="176">
        <f>+E22</f>
        <v>9.51</v>
      </c>
      <c r="F26" s="174"/>
      <c r="G26" s="175"/>
      <c r="H26" s="6"/>
      <c r="I26" s="49"/>
      <c r="J26" s="49" t="s">
        <v>61</v>
      </c>
      <c r="K26" s="60"/>
      <c r="L26" s="173"/>
      <c r="M26" s="185">
        <v>10.84</v>
      </c>
      <c r="N26" s="182"/>
      <c r="O26" s="183"/>
      <c r="P26" s="6"/>
    </row>
    <row r="27" spans="1:16" x14ac:dyDescent="0.25">
      <c r="A27" s="49" t="s">
        <v>64</v>
      </c>
      <c r="B27" s="49" t="s">
        <v>54</v>
      </c>
      <c r="C27" s="184">
        <v>73.459999999999994</v>
      </c>
      <c r="D27" s="173" t="s">
        <v>25</v>
      </c>
      <c r="E27" s="176">
        <f>+E22</f>
        <v>9.51</v>
      </c>
      <c r="F27" s="174"/>
      <c r="G27" s="175"/>
      <c r="H27" s="6"/>
      <c r="I27" s="49"/>
      <c r="J27" s="49"/>
      <c r="K27" s="60"/>
      <c r="L27" s="173"/>
      <c r="M27" s="186"/>
      <c r="N27" s="182"/>
      <c r="O27" s="183"/>
      <c r="P27" s="6"/>
    </row>
    <row r="28" spans="1:16" x14ac:dyDescent="0.25">
      <c r="A28" s="49" t="s">
        <v>65</v>
      </c>
      <c r="B28" s="49" t="s">
        <v>54</v>
      </c>
      <c r="C28" s="176">
        <v>24.97</v>
      </c>
      <c r="D28" s="173" t="s">
        <v>25</v>
      </c>
      <c r="E28" s="176">
        <f>+E22</f>
        <v>9.51</v>
      </c>
      <c r="F28" s="174"/>
      <c r="G28" s="175"/>
      <c r="H28" s="6"/>
      <c r="I28" s="49"/>
      <c r="J28" s="49"/>
      <c r="K28" s="60"/>
      <c r="L28" s="173"/>
      <c r="M28" s="60"/>
      <c r="N28" s="182"/>
      <c r="O28" s="183"/>
      <c r="P28" s="6"/>
    </row>
    <row r="29" spans="1:16" x14ac:dyDescent="0.25">
      <c r="A29" s="49" t="s">
        <v>66</v>
      </c>
      <c r="B29" s="49" t="s">
        <v>54</v>
      </c>
      <c r="C29" s="176">
        <v>32.54</v>
      </c>
      <c r="D29" s="173" t="s">
        <v>25</v>
      </c>
      <c r="E29" s="176">
        <f>+E22</f>
        <v>9.51</v>
      </c>
      <c r="F29" s="174"/>
      <c r="G29" s="175"/>
      <c r="H29" s="6"/>
      <c r="I29" s="49"/>
      <c r="J29" s="49"/>
      <c r="K29" s="60"/>
      <c r="L29" s="173"/>
      <c r="M29" s="60"/>
      <c r="N29" s="182"/>
      <c r="O29" s="183"/>
      <c r="P29" s="6"/>
    </row>
    <row r="30" spans="1:16" x14ac:dyDescent="0.25">
      <c r="A30" s="180" t="s">
        <v>269</v>
      </c>
      <c r="B30" s="245" t="s">
        <v>54</v>
      </c>
      <c r="C30" s="176">
        <v>42.47</v>
      </c>
      <c r="D30" s="173" t="s">
        <v>25</v>
      </c>
      <c r="E30" s="176">
        <v>9.51</v>
      </c>
      <c r="F30" s="173"/>
      <c r="G30" s="175"/>
      <c r="H30" s="6"/>
      <c r="I30" s="49"/>
      <c r="J30" s="49"/>
      <c r="K30" s="60"/>
      <c r="L30" s="173"/>
      <c r="M30" s="60"/>
      <c r="N30" s="182"/>
      <c r="O30" s="183"/>
      <c r="P30" s="6"/>
    </row>
    <row r="31" spans="1:16" x14ac:dyDescent="0.25">
      <c r="A31" s="49" t="s">
        <v>67</v>
      </c>
      <c r="B31" s="49" t="s">
        <v>68</v>
      </c>
      <c r="C31" s="176">
        <v>12.95</v>
      </c>
      <c r="D31" s="173" t="s">
        <v>25</v>
      </c>
      <c r="E31" s="176">
        <f>+E22</f>
        <v>9.51</v>
      </c>
      <c r="F31" s="174"/>
      <c r="G31" s="187"/>
      <c r="H31" s="6"/>
      <c r="I31" s="49"/>
      <c r="J31" s="49"/>
      <c r="K31" s="60"/>
      <c r="L31" s="173"/>
      <c r="M31" s="60"/>
      <c r="N31" s="182"/>
      <c r="O31" s="183"/>
      <c r="P31" s="6"/>
    </row>
    <row r="32" spans="1:16" x14ac:dyDescent="0.25">
      <c r="A32" s="63" t="s">
        <v>57</v>
      </c>
      <c r="B32" s="49" t="s">
        <v>68</v>
      </c>
      <c r="C32" s="188">
        <v>14.36</v>
      </c>
      <c r="D32" s="173" t="s">
        <v>25</v>
      </c>
      <c r="E32" s="176">
        <f>+E22</f>
        <v>9.51</v>
      </c>
      <c r="F32" s="174"/>
      <c r="G32" s="187"/>
      <c r="H32" s="160"/>
      <c r="I32" s="64"/>
      <c r="J32" s="64"/>
      <c r="K32" s="65"/>
      <c r="L32" s="173"/>
      <c r="M32" s="65"/>
      <c r="N32" s="182"/>
      <c r="O32" s="189"/>
      <c r="P32" s="6"/>
    </row>
    <row r="33" spans="1:16" x14ac:dyDescent="0.25">
      <c r="A33" s="68" t="s">
        <v>59</v>
      </c>
      <c r="B33" s="49" t="s">
        <v>68</v>
      </c>
      <c r="C33" s="176">
        <v>18.59</v>
      </c>
      <c r="D33" s="173" t="s">
        <v>25</v>
      </c>
      <c r="E33" s="176">
        <f>+E22</f>
        <v>9.51</v>
      </c>
      <c r="F33" s="174"/>
      <c r="G33" s="187"/>
      <c r="H33" s="6"/>
      <c r="I33" s="49"/>
      <c r="J33" s="49"/>
      <c r="K33" s="60"/>
      <c r="L33" s="173"/>
      <c r="M33" s="60"/>
      <c r="N33" s="182"/>
      <c r="O33" s="183"/>
      <c r="P33" s="6"/>
    </row>
    <row r="34" spans="1:16" x14ac:dyDescent="0.25">
      <c r="A34" s="63" t="s">
        <v>268</v>
      </c>
      <c r="B34" s="245" t="s">
        <v>293</v>
      </c>
      <c r="C34" s="176">
        <v>24.21</v>
      </c>
      <c r="D34" s="173" t="s">
        <v>25</v>
      </c>
      <c r="E34" s="176">
        <f>+E23</f>
        <v>9.51</v>
      </c>
      <c r="F34" s="173"/>
      <c r="G34" s="187"/>
      <c r="H34" s="6"/>
      <c r="I34" s="49"/>
      <c r="J34" s="49"/>
      <c r="K34" s="60"/>
      <c r="L34" s="173"/>
      <c r="M34" s="60"/>
      <c r="N34" s="182"/>
      <c r="O34" s="183"/>
      <c r="P34" s="6"/>
    </row>
    <row r="35" spans="1:16" x14ac:dyDescent="0.25">
      <c r="A35" s="49"/>
      <c r="B35" s="49"/>
      <c r="C35" s="60"/>
      <c r="D35" s="56"/>
      <c r="E35" s="60"/>
      <c r="F35" s="56"/>
      <c r="G35" s="49"/>
      <c r="H35" s="6"/>
      <c r="I35" s="49"/>
      <c r="J35" s="49"/>
      <c r="K35" s="60"/>
      <c r="L35" s="56"/>
      <c r="M35" s="60"/>
      <c r="N35" s="58"/>
      <c r="O35" s="183"/>
      <c r="P35" s="6"/>
    </row>
    <row r="36" spans="1:16" x14ac:dyDescent="0.25">
      <c r="A36" s="69" t="s">
        <v>69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9"/>
      <c r="P36" s="6"/>
    </row>
    <row r="37" spans="1:16" x14ac:dyDescent="0.25">
      <c r="A37" s="4"/>
      <c r="B37" s="6"/>
      <c r="C37" s="70" t="s">
        <v>70</v>
      </c>
      <c r="D37" s="70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6" x14ac:dyDescent="0.25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6" x14ac:dyDescent="0.25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9"/>
    </row>
    <row r="40" spans="1:16" x14ac:dyDescent="0.25">
      <c r="A40" s="4" t="s">
        <v>71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6" x14ac:dyDescent="0.25">
      <c r="A41" s="16" t="s">
        <v>72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6" x14ac:dyDescent="0.25">
      <c r="A42" s="4" t="s">
        <v>73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6" x14ac:dyDescent="0.25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6" x14ac:dyDescent="0.25">
      <c r="A44" s="4"/>
      <c r="B44" s="6"/>
      <c r="C44" s="101"/>
      <c r="D44" s="6"/>
      <c r="E44" s="160"/>
      <c r="F44" s="160"/>
      <c r="G44" s="160"/>
      <c r="H44" s="160"/>
      <c r="I44" s="160"/>
      <c r="J44" s="160"/>
      <c r="K44" s="6"/>
      <c r="L44" s="6"/>
      <c r="M44" s="6"/>
      <c r="N44" s="6"/>
      <c r="O44" s="9"/>
    </row>
    <row r="45" spans="1:16" x14ac:dyDescent="0.25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6" x14ac:dyDescent="0.25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6" x14ac:dyDescent="0.25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6" x14ac:dyDescent="0.25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5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ht="13" x14ac:dyDescent="0.3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71" t="s">
        <v>74</v>
      </c>
    </row>
    <row r="51" spans="1:15" x14ac:dyDescent="0.25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5"/>
    </row>
    <row r="53" spans="1:15" x14ac:dyDescent="0.25">
      <c r="A53" s="4" t="s">
        <v>27</v>
      </c>
      <c r="B53" s="6" t="s">
        <v>246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5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5">
      <c r="A55" s="11" t="s">
        <v>28</v>
      </c>
      <c r="B55" s="32">
        <f>'Item 100, pg 21A'!B56</f>
        <v>42313</v>
      </c>
      <c r="C55" s="12"/>
      <c r="D55" s="12"/>
      <c r="E55" s="12"/>
      <c r="F55" s="12"/>
      <c r="G55" s="12"/>
      <c r="H55" s="12"/>
      <c r="I55" s="12"/>
      <c r="J55" s="12"/>
      <c r="K55" s="12" t="s">
        <v>75</v>
      </c>
      <c r="L55" s="12"/>
      <c r="M55" s="190">
        <f>'Item 100, pg 21A'!J56</f>
        <v>42370</v>
      </c>
      <c r="N55" s="190"/>
      <c r="O55" s="9"/>
    </row>
    <row r="56" spans="1:15" ht="13" x14ac:dyDescent="0.3">
      <c r="A56" s="285" t="s">
        <v>30</v>
      </c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95"/>
      <c r="O56" s="287"/>
    </row>
    <row r="57" spans="1:15" x14ac:dyDescent="0.25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5">
      <c r="A58" s="4" t="s">
        <v>31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x14ac:dyDescent="0.25">
      <c r="A59" s="1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5"/>
    </row>
  </sheetData>
  <mergeCells count="2">
    <mergeCell ref="A6:O6"/>
    <mergeCell ref="A56:O56"/>
  </mergeCells>
  <printOptions horizontalCentered="1" verticalCentered="1"/>
  <pageMargins left="0.5" right="0.5" top="0.5" bottom="0.5" header="0.5" footer="0.5"/>
  <pageSetup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>
      <selection activeCell="B34" sqref="B34"/>
    </sheetView>
  </sheetViews>
  <sheetFormatPr defaultRowHeight="12.5" x14ac:dyDescent="0.25"/>
  <cols>
    <col min="1" max="1" width="10.1796875" customWidth="1"/>
    <col min="2" max="2" width="19" customWidth="1"/>
    <col min="10" max="10" width="15.7265625" customWidth="1"/>
    <col min="257" max="257" width="10.1796875" customWidth="1"/>
    <col min="258" max="258" width="19" customWidth="1"/>
    <col min="266" max="266" width="15.7265625" customWidth="1"/>
    <col min="513" max="513" width="10.1796875" customWidth="1"/>
    <col min="514" max="514" width="19" customWidth="1"/>
    <col min="522" max="522" width="15.7265625" customWidth="1"/>
    <col min="769" max="769" width="10.1796875" customWidth="1"/>
    <col min="770" max="770" width="19" customWidth="1"/>
    <col min="778" max="778" width="15.7265625" customWidth="1"/>
    <col min="1025" max="1025" width="10.1796875" customWidth="1"/>
    <col min="1026" max="1026" width="19" customWidth="1"/>
    <col min="1034" max="1034" width="15.7265625" customWidth="1"/>
    <col min="1281" max="1281" width="10.1796875" customWidth="1"/>
    <col min="1282" max="1282" width="19" customWidth="1"/>
    <col min="1290" max="1290" width="15.7265625" customWidth="1"/>
    <col min="1537" max="1537" width="10.1796875" customWidth="1"/>
    <col min="1538" max="1538" width="19" customWidth="1"/>
    <col min="1546" max="1546" width="15.7265625" customWidth="1"/>
    <col min="1793" max="1793" width="10.1796875" customWidth="1"/>
    <col min="1794" max="1794" width="19" customWidth="1"/>
    <col min="1802" max="1802" width="15.7265625" customWidth="1"/>
    <col min="2049" max="2049" width="10.1796875" customWidth="1"/>
    <col min="2050" max="2050" width="19" customWidth="1"/>
    <col min="2058" max="2058" width="15.7265625" customWidth="1"/>
    <col min="2305" max="2305" width="10.1796875" customWidth="1"/>
    <col min="2306" max="2306" width="19" customWidth="1"/>
    <col min="2314" max="2314" width="15.7265625" customWidth="1"/>
    <col min="2561" max="2561" width="10.1796875" customWidth="1"/>
    <col min="2562" max="2562" width="19" customWidth="1"/>
    <col min="2570" max="2570" width="15.7265625" customWidth="1"/>
    <col min="2817" max="2817" width="10.1796875" customWidth="1"/>
    <col min="2818" max="2818" width="19" customWidth="1"/>
    <col min="2826" max="2826" width="15.7265625" customWidth="1"/>
    <col min="3073" max="3073" width="10.1796875" customWidth="1"/>
    <col min="3074" max="3074" width="19" customWidth="1"/>
    <col min="3082" max="3082" width="15.7265625" customWidth="1"/>
    <col min="3329" max="3329" width="10.1796875" customWidth="1"/>
    <col min="3330" max="3330" width="19" customWidth="1"/>
    <col min="3338" max="3338" width="15.7265625" customWidth="1"/>
    <col min="3585" max="3585" width="10.1796875" customWidth="1"/>
    <col min="3586" max="3586" width="19" customWidth="1"/>
    <col min="3594" max="3594" width="15.7265625" customWidth="1"/>
    <col min="3841" max="3841" width="10.1796875" customWidth="1"/>
    <col min="3842" max="3842" width="19" customWidth="1"/>
    <col min="3850" max="3850" width="15.7265625" customWidth="1"/>
    <col min="4097" max="4097" width="10.1796875" customWidth="1"/>
    <col min="4098" max="4098" width="19" customWidth="1"/>
    <col min="4106" max="4106" width="15.7265625" customWidth="1"/>
    <col min="4353" max="4353" width="10.1796875" customWidth="1"/>
    <col min="4354" max="4354" width="19" customWidth="1"/>
    <col min="4362" max="4362" width="15.7265625" customWidth="1"/>
    <col min="4609" max="4609" width="10.1796875" customWidth="1"/>
    <col min="4610" max="4610" width="19" customWidth="1"/>
    <col min="4618" max="4618" width="15.7265625" customWidth="1"/>
    <col min="4865" max="4865" width="10.1796875" customWidth="1"/>
    <col min="4866" max="4866" width="19" customWidth="1"/>
    <col min="4874" max="4874" width="15.7265625" customWidth="1"/>
    <col min="5121" max="5121" width="10.1796875" customWidth="1"/>
    <col min="5122" max="5122" width="19" customWidth="1"/>
    <col min="5130" max="5130" width="15.7265625" customWidth="1"/>
    <col min="5377" max="5377" width="10.1796875" customWidth="1"/>
    <col min="5378" max="5378" width="19" customWidth="1"/>
    <col min="5386" max="5386" width="15.7265625" customWidth="1"/>
    <col min="5633" max="5633" width="10.1796875" customWidth="1"/>
    <col min="5634" max="5634" width="19" customWidth="1"/>
    <col min="5642" max="5642" width="15.7265625" customWidth="1"/>
    <col min="5889" max="5889" width="10.1796875" customWidth="1"/>
    <col min="5890" max="5890" width="19" customWidth="1"/>
    <col min="5898" max="5898" width="15.7265625" customWidth="1"/>
    <col min="6145" max="6145" width="10.1796875" customWidth="1"/>
    <col min="6146" max="6146" width="19" customWidth="1"/>
    <col min="6154" max="6154" width="15.7265625" customWidth="1"/>
    <col min="6401" max="6401" width="10.1796875" customWidth="1"/>
    <col min="6402" max="6402" width="19" customWidth="1"/>
    <col min="6410" max="6410" width="15.7265625" customWidth="1"/>
    <col min="6657" max="6657" width="10.1796875" customWidth="1"/>
    <col min="6658" max="6658" width="19" customWidth="1"/>
    <col min="6666" max="6666" width="15.7265625" customWidth="1"/>
    <col min="6913" max="6913" width="10.1796875" customWidth="1"/>
    <col min="6914" max="6914" width="19" customWidth="1"/>
    <col min="6922" max="6922" width="15.7265625" customWidth="1"/>
    <col min="7169" max="7169" width="10.1796875" customWidth="1"/>
    <col min="7170" max="7170" width="19" customWidth="1"/>
    <col min="7178" max="7178" width="15.7265625" customWidth="1"/>
    <col min="7425" max="7425" width="10.1796875" customWidth="1"/>
    <col min="7426" max="7426" width="19" customWidth="1"/>
    <col min="7434" max="7434" width="15.7265625" customWidth="1"/>
    <col min="7681" max="7681" width="10.1796875" customWidth="1"/>
    <col min="7682" max="7682" width="19" customWidth="1"/>
    <col min="7690" max="7690" width="15.7265625" customWidth="1"/>
    <col min="7937" max="7937" width="10.1796875" customWidth="1"/>
    <col min="7938" max="7938" width="19" customWidth="1"/>
    <col min="7946" max="7946" width="15.7265625" customWidth="1"/>
    <col min="8193" max="8193" width="10.1796875" customWidth="1"/>
    <col min="8194" max="8194" width="19" customWidth="1"/>
    <col min="8202" max="8202" width="15.7265625" customWidth="1"/>
    <col min="8449" max="8449" width="10.1796875" customWidth="1"/>
    <col min="8450" max="8450" width="19" customWidth="1"/>
    <col min="8458" max="8458" width="15.7265625" customWidth="1"/>
    <col min="8705" max="8705" width="10.1796875" customWidth="1"/>
    <col min="8706" max="8706" width="19" customWidth="1"/>
    <col min="8714" max="8714" width="15.7265625" customWidth="1"/>
    <col min="8961" max="8961" width="10.1796875" customWidth="1"/>
    <col min="8962" max="8962" width="19" customWidth="1"/>
    <col min="8970" max="8970" width="15.7265625" customWidth="1"/>
    <col min="9217" max="9217" width="10.1796875" customWidth="1"/>
    <col min="9218" max="9218" width="19" customWidth="1"/>
    <col min="9226" max="9226" width="15.7265625" customWidth="1"/>
    <col min="9473" max="9473" width="10.1796875" customWidth="1"/>
    <col min="9474" max="9474" width="19" customWidth="1"/>
    <col min="9482" max="9482" width="15.7265625" customWidth="1"/>
    <col min="9729" max="9729" width="10.1796875" customWidth="1"/>
    <col min="9730" max="9730" width="19" customWidth="1"/>
    <col min="9738" max="9738" width="15.7265625" customWidth="1"/>
    <col min="9985" max="9985" width="10.1796875" customWidth="1"/>
    <col min="9986" max="9986" width="19" customWidth="1"/>
    <col min="9994" max="9994" width="15.7265625" customWidth="1"/>
    <col min="10241" max="10241" width="10.1796875" customWidth="1"/>
    <col min="10242" max="10242" width="19" customWidth="1"/>
    <col min="10250" max="10250" width="15.7265625" customWidth="1"/>
    <col min="10497" max="10497" width="10.1796875" customWidth="1"/>
    <col min="10498" max="10498" width="19" customWidth="1"/>
    <col min="10506" max="10506" width="15.7265625" customWidth="1"/>
    <col min="10753" max="10753" width="10.1796875" customWidth="1"/>
    <col min="10754" max="10754" width="19" customWidth="1"/>
    <col min="10762" max="10762" width="15.7265625" customWidth="1"/>
    <col min="11009" max="11009" width="10.1796875" customWidth="1"/>
    <col min="11010" max="11010" width="19" customWidth="1"/>
    <col min="11018" max="11018" width="15.7265625" customWidth="1"/>
    <col min="11265" max="11265" width="10.1796875" customWidth="1"/>
    <col min="11266" max="11266" width="19" customWidth="1"/>
    <col min="11274" max="11274" width="15.7265625" customWidth="1"/>
    <col min="11521" max="11521" width="10.1796875" customWidth="1"/>
    <col min="11522" max="11522" width="19" customWidth="1"/>
    <col min="11530" max="11530" width="15.7265625" customWidth="1"/>
    <col min="11777" max="11777" width="10.1796875" customWidth="1"/>
    <col min="11778" max="11778" width="19" customWidth="1"/>
    <col min="11786" max="11786" width="15.7265625" customWidth="1"/>
    <col min="12033" max="12033" width="10.1796875" customWidth="1"/>
    <col min="12034" max="12034" width="19" customWidth="1"/>
    <col min="12042" max="12042" width="15.7265625" customWidth="1"/>
    <col min="12289" max="12289" width="10.1796875" customWidth="1"/>
    <col min="12290" max="12290" width="19" customWidth="1"/>
    <col min="12298" max="12298" width="15.7265625" customWidth="1"/>
    <col min="12545" max="12545" width="10.1796875" customWidth="1"/>
    <col min="12546" max="12546" width="19" customWidth="1"/>
    <col min="12554" max="12554" width="15.7265625" customWidth="1"/>
    <col min="12801" max="12801" width="10.1796875" customWidth="1"/>
    <col min="12802" max="12802" width="19" customWidth="1"/>
    <col min="12810" max="12810" width="15.7265625" customWidth="1"/>
    <col min="13057" max="13057" width="10.1796875" customWidth="1"/>
    <col min="13058" max="13058" width="19" customWidth="1"/>
    <col min="13066" max="13066" width="15.7265625" customWidth="1"/>
    <col min="13313" max="13313" width="10.1796875" customWidth="1"/>
    <col min="13314" max="13314" width="19" customWidth="1"/>
    <col min="13322" max="13322" width="15.7265625" customWidth="1"/>
    <col min="13569" max="13569" width="10.1796875" customWidth="1"/>
    <col min="13570" max="13570" width="19" customWidth="1"/>
    <col min="13578" max="13578" width="15.7265625" customWidth="1"/>
    <col min="13825" max="13825" width="10.1796875" customWidth="1"/>
    <col min="13826" max="13826" width="19" customWidth="1"/>
    <col min="13834" max="13834" width="15.7265625" customWidth="1"/>
    <col min="14081" max="14081" width="10.1796875" customWidth="1"/>
    <col min="14082" max="14082" width="19" customWidth="1"/>
    <col min="14090" max="14090" width="15.7265625" customWidth="1"/>
    <col min="14337" max="14337" width="10.1796875" customWidth="1"/>
    <col min="14338" max="14338" width="19" customWidth="1"/>
    <col min="14346" max="14346" width="15.7265625" customWidth="1"/>
    <col min="14593" max="14593" width="10.1796875" customWidth="1"/>
    <col min="14594" max="14594" width="19" customWidth="1"/>
    <col min="14602" max="14602" width="15.7265625" customWidth="1"/>
    <col min="14849" max="14849" width="10.1796875" customWidth="1"/>
    <col min="14850" max="14850" width="19" customWidth="1"/>
    <col min="14858" max="14858" width="15.7265625" customWidth="1"/>
    <col min="15105" max="15105" width="10.1796875" customWidth="1"/>
    <col min="15106" max="15106" width="19" customWidth="1"/>
    <col min="15114" max="15114" width="15.7265625" customWidth="1"/>
    <col min="15361" max="15361" width="10.1796875" customWidth="1"/>
    <col min="15362" max="15362" width="19" customWidth="1"/>
    <col min="15370" max="15370" width="15.7265625" customWidth="1"/>
    <col min="15617" max="15617" width="10.1796875" customWidth="1"/>
    <col min="15618" max="15618" width="19" customWidth="1"/>
    <col min="15626" max="15626" width="15.7265625" customWidth="1"/>
    <col min="15873" max="15873" width="10.1796875" customWidth="1"/>
    <col min="15874" max="15874" width="19" customWidth="1"/>
    <col min="15882" max="15882" width="15.7265625" customWidth="1"/>
    <col min="16129" max="16129" width="10.1796875" customWidth="1"/>
    <col min="16130" max="16130" width="19" customWidth="1"/>
    <col min="16138" max="16138" width="15.72656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0</v>
      </c>
      <c r="B2" s="165">
        <v>23</v>
      </c>
      <c r="C2" s="6"/>
      <c r="D2" s="6"/>
      <c r="E2" s="6"/>
      <c r="F2" s="6"/>
      <c r="G2" s="130">
        <v>14</v>
      </c>
      <c r="H2" s="278" t="s">
        <v>1</v>
      </c>
      <c r="I2" s="278"/>
      <c r="J2" s="15" t="s">
        <v>241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10" t="str">
        <f>'[2]Item 100, pg 22'!C4</f>
        <v>Murrey's Disposal Co., Inc. G-9</v>
      </c>
      <c r="D4" s="10"/>
      <c r="E4" s="6"/>
      <c r="F4" s="6"/>
      <c r="G4" s="6"/>
      <c r="H4" s="6"/>
      <c r="I4" s="6"/>
      <c r="J4" s="9"/>
    </row>
    <row r="5" spans="1:10" x14ac:dyDescent="0.25">
      <c r="A5" s="11" t="s">
        <v>3</v>
      </c>
      <c r="B5" s="12"/>
      <c r="C5" s="12" t="str">
        <f>'[2]Item 100, pg 22'!C5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282" t="s">
        <v>77</v>
      </c>
      <c r="B7" s="283"/>
      <c r="C7" s="283"/>
      <c r="D7" s="283"/>
      <c r="E7" s="283"/>
      <c r="F7" s="283"/>
      <c r="G7" s="283"/>
      <c r="H7" s="283"/>
      <c r="I7" s="283"/>
      <c r="J7" s="284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5">
      <c r="A9" s="4" t="s">
        <v>78</v>
      </c>
      <c r="B9" s="73" t="s">
        <v>79</v>
      </c>
      <c r="C9" s="6"/>
      <c r="D9" s="6"/>
      <c r="E9" s="6"/>
      <c r="F9" s="6"/>
      <c r="G9" s="6"/>
      <c r="H9" s="6"/>
      <c r="I9" s="6"/>
      <c r="J9" s="9"/>
    </row>
    <row r="10" spans="1:10" x14ac:dyDescent="0.25">
      <c r="A10" s="4"/>
      <c r="B10" s="73" t="s">
        <v>80</v>
      </c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4"/>
      <c r="B11" s="17" t="s">
        <v>81</v>
      </c>
      <c r="C11" s="6"/>
      <c r="D11" s="6"/>
      <c r="E11" s="6"/>
      <c r="F11" s="6"/>
      <c r="G11" s="6"/>
      <c r="H11" s="6"/>
      <c r="I11" s="6"/>
      <c r="J11" s="9"/>
    </row>
    <row r="12" spans="1:10" x14ac:dyDescent="0.25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5">
      <c r="A13" s="4" t="s">
        <v>82</v>
      </c>
      <c r="B13" s="21" t="s">
        <v>83</v>
      </c>
      <c r="C13" s="158"/>
      <c r="D13" s="6"/>
      <c r="E13" s="20"/>
      <c r="F13" s="158"/>
      <c r="G13" s="6"/>
      <c r="H13" s="20"/>
      <c r="I13" s="158"/>
      <c r="J13" s="9"/>
    </row>
    <row r="14" spans="1:10" x14ac:dyDescent="0.25">
      <c r="A14" s="4"/>
      <c r="B14" s="21" t="s">
        <v>84</v>
      </c>
      <c r="C14" s="158"/>
      <c r="D14" s="6"/>
      <c r="E14" s="20"/>
      <c r="F14" s="158"/>
      <c r="G14" s="6"/>
      <c r="H14" s="20"/>
      <c r="I14" s="158"/>
      <c r="J14" s="9"/>
    </row>
    <row r="15" spans="1:10" x14ac:dyDescent="0.25">
      <c r="A15" s="4"/>
      <c r="B15" s="74" t="s">
        <v>85</v>
      </c>
      <c r="C15" s="6"/>
      <c r="D15" s="6"/>
      <c r="E15" s="6"/>
      <c r="F15" s="6"/>
      <c r="G15" s="6"/>
      <c r="H15" s="6"/>
      <c r="I15" s="6"/>
      <c r="J15" s="9"/>
    </row>
    <row r="16" spans="1:10" x14ac:dyDescent="0.25">
      <c r="A16" s="4"/>
      <c r="B16" s="74" t="s">
        <v>86</v>
      </c>
      <c r="C16" s="6"/>
      <c r="D16" s="6"/>
      <c r="E16" s="6"/>
      <c r="F16" s="6"/>
      <c r="G16" s="6"/>
      <c r="H16" s="6"/>
      <c r="I16" s="6"/>
      <c r="J16" s="9"/>
    </row>
    <row r="17" spans="1:10" x14ac:dyDescent="0.25">
      <c r="A17" s="4"/>
      <c r="B17" s="74"/>
      <c r="C17" s="6"/>
      <c r="D17" s="6"/>
      <c r="E17" s="6"/>
      <c r="F17" s="6"/>
      <c r="G17" s="6"/>
      <c r="H17" s="6"/>
      <c r="I17" s="6"/>
      <c r="J17" s="9"/>
    </row>
    <row r="18" spans="1:10" x14ac:dyDescent="0.25">
      <c r="A18" s="26" t="s">
        <v>87</v>
      </c>
      <c r="B18" s="75" t="s">
        <v>88</v>
      </c>
      <c r="C18" s="160"/>
      <c r="D18" s="160"/>
      <c r="E18" s="160"/>
      <c r="F18" s="160"/>
      <c r="G18" s="160"/>
      <c r="H18" s="160"/>
      <c r="I18" s="160"/>
      <c r="J18" s="161"/>
    </row>
    <row r="19" spans="1:10" x14ac:dyDescent="0.25">
      <c r="A19" s="4"/>
      <c r="B19" s="74" t="s">
        <v>89</v>
      </c>
      <c r="C19" s="6"/>
      <c r="D19" s="6"/>
      <c r="E19" s="6"/>
      <c r="F19" s="6"/>
      <c r="G19" s="6"/>
      <c r="H19" s="6"/>
      <c r="I19" s="6"/>
      <c r="J19" s="9"/>
    </row>
    <row r="20" spans="1:10" x14ac:dyDescent="0.25">
      <c r="A20" s="4"/>
      <c r="B20" s="74"/>
      <c r="C20" s="6"/>
      <c r="D20" s="6"/>
      <c r="E20" s="6"/>
      <c r="F20" s="6"/>
      <c r="G20" s="6"/>
      <c r="H20" s="6"/>
      <c r="I20" s="6"/>
      <c r="J20" s="9"/>
    </row>
    <row r="21" spans="1:10" x14ac:dyDescent="0.25">
      <c r="A21" s="4"/>
      <c r="B21" s="74"/>
      <c r="C21" s="1"/>
      <c r="D21" s="3"/>
      <c r="E21" s="291" t="s">
        <v>90</v>
      </c>
      <c r="F21" s="292"/>
      <c r="G21" s="6"/>
      <c r="H21" s="6"/>
      <c r="I21" s="6"/>
      <c r="J21" s="9"/>
    </row>
    <row r="22" spans="1:10" x14ac:dyDescent="0.25">
      <c r="A22" s="4"/>
      <c r="B22" s="74"/>
      <c r="C22" s="293" t="s">
        <v>91</v>
      </c>
      <c r="D22" s="294"/>
      <c r="E22" s="293" t="s">
        <v>92</v>
      </c>
      <c r="F22" s="294"/>
      <c r="G22" s="6"/>
      <c r="H22" s="6"/>
      <c r="I22" s="6"/>
      <c r="J22" s="9"/>
    </row>
    <row r="23" spans="1:10" x14ac:dyDescent="0.25">
      <c r="A23" s="4"/>
      <c r="B23" s="74"/>
      <c r="C23" s="60" t="s">
        <v>93</v>
      </c>
      <c r="D23" s="58"/>
      <c r="E23" s="191">
        <v>7.09</v>
      </c>
      <c r="F23" s="58" t="s">
        <v>25</v>
      </c>
      <c r="G23" s="6"/>
      <c r="H23" s="6"/>
      <c r="I23" s="6"/>
      <c r="J23" s="9"/>
    </row>
    <row r="24" spans="1:10" x14ac:dyDescent="0.25">
      <c r="A24" s="4"/>
      <c r="B24" s="6"/>
      <c r="C24" s="60" t="s">
        <v>94</v>
      </c>
      <c r="D24" s="58"/>
      <c r="E24" s="176">
        <f>E23</f>
        <v>7.09</v>
      </c>
      <c r="F24" s="58" t="s">
        <v>25</v>
      </c>
      <c r="G24" s="6"/>
      <c r="H24" s="6"/>
      <c r="I24" s="6"/>
      <c r="J24" s="9"/>
    </row>
    <row r="25" spans="1:10" x14ac:dyDescent="0.25">
      <c r="A25" s="4"/>
      <c r="B25" s="6"/>
      <c r="C25" s="60" t="s">
        <v>95</v>
      </c>
      <c r="D25" s="58"/>
      <c r="E25" s="181">
        <f>E24</f>
        <v>7.09</v>
      </c>
      <c r="F25" s="58" t="s">
        <v>25</v>
      </c>
      <c r="G25" s="6"/>
      <c r="H25" s="6"/>
      <c r="I25" s="6"/>
      <c r="J25" s="9"/>
    </row>
    <row r="26" spans="1:10" x14ac:dyDescent="0.25">
      <c r="A26" s="4"/>
      <c r="B26" s="6"/>
      <c r="C26" s="77" t="s">
        <v>97</v>
      </c>
      <c r="D26" s="58"/>
      <c r="E26" s="176">
        <f>E23</f>
        <v>7.09</v>
      </c>
      <c r="F26" s="58" t="s">
        <v>25</v>
      </c>
      <c r="G26" s="6"/>
      <c r="H26" s="6"/>
      <c r="I26" s="6"/>
      <c r="J26" s="9"/>
    </row>
    <row r="27" spans="1:10" x14ac:dyDescent="0.25">
      <c r="A27" s="4"/>
      <c r="B27" s="6"/>
      <c r="C27" s="77" t="s">
        <v>98</v>
      </c>
      <c r="D27" s="58"/>
      <c r="E27" s="176">
        <f>E23</f>
        <v>7.09</v>
      </c>
      <c r="F27" s="58" t="s">
        <v>25</v>
      </c>
      <c r="G27" s="6"/>
      <c r="H27" s="6"/>
      <c r="I27" s="6"/>
      <c r="J27" s="9"/>
    </row>
    <row r="28" spans="1:10" x14ac:dyDescent="0.25">
      <c r="A28" s="4"/>
      <c r="B28" s="6"/>
      <c r="C28" s="192" t="s">
        <v>270</v>
      </c>
      <c r="D28" s="58"/>
      <c r="E28" s="181">
        <f>E23</f>
        <v>7.09</v>
      </c>
      <c r="F28" s="58" t="s">
        <v>25</v>
      </c>
      <c r="G28" s="6"/>
      <c r="H28" s="6"/>
      <c r="I28" s="6"/>
      <c r="J28" s="9"/>
    </row>
    <row r="29" spans="1:10" x14ac:dyDescent="0.25">
      <c r="A29" s="4"/>
      <c r="B29" s="6"/>
      <c r="C29" s="77" t="s">
        <v>99</v>
      </c>
      <c r="D29" s="58"/>
      <c r="E29" s="181">
        <f>E24</f>
        <v>7.09</v>
      </c>
      <c r="F29" s="58" t="s">
        <v>25</v>
      </c>
      <c r="G29" s="6"/>
      <c r="H29" s="6"/>
      <c r="I29" s="6"/>
      <c r="J29" s="9"/>
    </row>
    <row r="30" spans="1:10" x14ac:dyDescent="0.25">
      <c r="A30" s="4"/>
      <c r="B30" s="6"/>
      <c r="C30" s="77" t="s">
        <v>100</v>
      </c>
      <c r="D30" s="58"/>
      <c r="E30" s="60" t="s">
        <v>96</v>
      </c>
      <c r="F30" s="58"/>
      <c r="G30" s="6"/>
      <c r="H30" s="6"/>
      <c r="I30" s="6"/>
      <c r="J30" s="9"/>
    </row>
    <row r="31" spans="1:10" x14ac:dyDescent="0.25">
      <c r="A31" s="159"/>
      <c r="B31" s="160"/>
      <c r="C31" s="160"/>
      <c r="D31" s="160"/>
      <c r="E31" s="160"/>
      <c r="F31" s="160"/>
      <c r="G31" s="160"/>
      <c r="H31" s="160"/>
      <c r="I31" s="160"/>
      <c r="J31" s="161"/>
    </row>
    <row r="32" spans="1:10" x14ac:dyDescent="0.25">
      <c r="A32" s="4" t="s">
        <v>101</v>
      </c>
      <c r="B32" s="74" t="s">
        <v>102</v>
      </c>
      <c r="C32" s="6"/>
      <c r="D32" s="6"/>
      <c r="E32" s="6"/>
      <c r="F32" s="6"/>
      <c r="G32" s="6"/>
      <c r="H32" s="6"/>
      <c r="I32" s="6"/>
      <c r="J32" s="9"/>
    </row>
    <row r="33" spans="1:10" ht="13" x14ac:dyDescent="0.3">
      <c r="A33" s="78"/>
      <c r="B33" s="21" t="s">
        <v>315</v>
      </c>
      <c r="C33" s="6"/>
      <c r="D33" s="6"/>
      <c r="E33" s="6"/>
      <c r="F33" s="6"/>
      <c r="G33" s="6"/>
      <c r="H33" s="6"/>
      <c r="I33" s="6"/>
      <c r="J33" s="9"/>
    </row>
    <row r="34" spans="1:10" x14ac:dyDescent="0.25">
      <c r="A34" s="4"/>
      <c r="B34" s="74" t="s">
        <v>103</v>
      </c>
      <c r="C34" s="6"/>
      <c r="D34" s="6"/>
      <c r="E34" s="6"/>
      <c r="F34" s="6"/>
      <c r="G34" s="6"/>
      <c r="H34" s="6"/>
      <c r="I34" s="6"/>
      <c r="J34" s="9"/>
    </row>
    <row r="35" spans="1:10" x14ac:dyDescent="0.25">
      <c r="A35" s="4"/>
      <c r="B35" s="74" t="s">
        <v>104</v>
      </c>
      <c r="C35" s="6"/>
      <c r="D35" s="6"/>
      <c r="E35" s="6"/>
      <c r="F35" s="6"/>
      <c r="G35" s="6"/>
      <c r="H35" s="6"/>
      <c r="I35" s="6"/>
      <c r="J35" s="9"/>
    </row>
    <row r="36" spans="1:10" x14ac:dyDescent="0.25">
      <c r="A36" s="4"/>
      <c r="B36" s="74"/>
      <c r="C36" s="6"/>
      <c r="D36" s="6"/>
      <c r="E36" s="6"/>
      <c r="F36" s="6"/>
      <c r="G36" s="6"/>
      <c r="H36" s="6"/>
      <c r="I36" s="6"/>
      <c r="J36" s="9"/>
    </row>
    <row r="37" spans="1:10" x14ac:dyDescent="0.25">
      <c r="A37" s="4"/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5">
      <c r="A38" s="4"/>
      <c r="B38" s="6"/>
      <c r="C38" s="6"/>
      <c r="D38" s="6"/>
      <c r="E38" s="6"/>
      <c r="F38" s="6"/>
      <c r="G38" s="6"/>
      <c r="H38" s="6"/>
      <c r="I38" s="6"/>
      <c r="J38" s="9"/>
    </row>
    <row r="39" spans="1:10" x14ac:dyDescent="0.25">
      <c r="A39" s="4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5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5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5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5">
      <c r="A43" s="4"/>
      <c r="B43" s="6"/>
      <c r="C43" s="6"/>
      <c r="D43" s="160"/>
      <c r="E43" s="160"/>
      <c r="F43" s="160"/>
      <c r="G43" s="160"/>
      <c r="H43" s="6"/>
      <c r="I43" s="6"/>
      <c r="J43" s="9"/>
    </row>
    <row r="44" spans="1:10" x14ac:dyDescent="0.25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5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5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5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5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5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5"/>
    </row>
    <row r="52" spans="1:10" x14ac:dyDescent="0.25">
      <c r="A52" s="4" t="s">
        <v>27</v>
      </c>
      <c r="B52" s="6" t="str">
        <f>'[2]Item 100, pg 22'!B53</f>
        <v>Irmgard R Wilcox</v>
      </c>
      <c r="C52" s="6"/>
      <c r="D52" s="6"/>
      <c r="E52" s="6"/>
      <c r="F52" s="6"/>
      <c r="G52" s="6"/>
      <c r="H52" s="6"/>
      <c r="I52" s="6"/>
      <c r="J52" s="9"/>
    </row>
    <row r="53" spans="1:10" x14ac:dyDescent="0.25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5">
      <c r="A54" s="11" t="s">
        <v>28</v>
      </c>
      <c r="B54" s="32">
        <f>'Item 100, pg 22'!B55</f>
        <v>42313</v>
      </c>
      <c r="C54" s="12"/>
      <c r="D54" s="12"/>
      <c r="E54" s="12"/>
      <c r="F54" s="12"/>
      <c r="G54" s="12"/>
      <c r="H54" s="12" t="s">
        <v>29</v>
      </c>
      <c r="I54" s="12"/>
      <c r="J54" s="193">
        <f>'Item 100, pg 22'!M55</f>
        <v>42370</v>
      </c>
    </row>
    <row r="55" spans="1:10" ht="13" x14ac:dyDescent="0.3">
      <c r="A55" s="285" t="s">
        <v>30</v>
      </c>
      <c r="B55" s="286"/>
      <c r="C55" s="286"/>
      <c r="D55" s="286"/>
      <c r="E55" s="286"/>
      <c r="F55" s="286"/>
      <c r="G55" s="286"/>
      <c r="H55" s="286"/>
      <c r="I55" s="286"/>
      <c r="J55" s="287"/>
    </row>
    <row r="56" spans="1:10" x14ac:dyDescent="0.25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5">
      <c r="A57" s="4" t="s">
        <v>31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5">
      <c r="A58" s="11"/>
      <c r="B58" s="12"/>
      <c r="C58" s="12"/>
      <c r="D58" s="12"/>
      <c r="E58" s="12"/>
      <c r="F58" s="12"/>
      <c r="G58" s="12"/>
      <c r="H58" s="12"/>
      <c r="I58" s="12"/>
      <c r="J58" s="15"/>
    </row>
  </sheetData>
  <mergeCells count="6">
    <mergeCell ref="A55:J55"/>
    <mergeCell ref="H2:I2"/>
    <mergeCell ref="A7:J7"/>
    <mergeCell ref="E21:F21"/>
    <mergeCell ref="C22:D22"/>
    <mergeCell ref="E22:F22"/>
  </mergeCells>
  <printOptions horizontalCentered="1" verticalCentered="1"/>
  <pageMargins left="0.5" right="0.5" top="0.5" bottom="0.5" header="0.5" footer="0.5"/>
  <pageSetup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>
      <selection activeCell="G3" sqref="G3"/>
    </sheetView>
  </sheetViews>
  <sheetFormatPr defaultRowHeight="12.5" x14ac:dyDescent="0.25"/>
  <cols>
    <col min="1" max="1" width="11.54296875" customWidth="1"/>
    <col min="2" max="2" width="18.81640625" customWidth="1"/>
    <col min="7" max="7" width="11.453125" customWidth="1"/>
    <col min="8" max="8" width="9.81640625" customWidth="1"/>
    <col min="10" max="10" width="16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0</v>
      </c>
      <c r="B2" s="7">
        <v>23</v>
      </c>
      <c r="C2" s="6"/>
      <c r="D2" s="6"/>
      <c r="E2" s="6"/>
      <c r="F2" s="6"/>
      <c r="G2" s="7">
        <v>5</v>
      </c>
      <c r="H2" s="278" t="s">
        <v>1</v>
      </c>
      <c r="I2" s="278"/>
      <c r="J2" s="8">
        <v>28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10" t="str">
        <f>'Item 100, pg 21A'!C4</f>
        <v>Murrey's Disposal Co., Inc. G-9</v>
      </c>
      <c r="D4" s="10"/>
      <c r="E4" s="10"/>
      <c r="F4" s="6"/>
      <c r="G4" s="6"/>
      <c r="H4" s="6"/>
      <c r="I4" s="6"/>
      <c r="J4" s="9"/>
    </row>
    <row r="5" spans="1:10" x14ac:dyDescent="0.25">
      <c r="A5" s="11" t="s">
        <v>3</v>
      </c>
      <c r="B5" s="12"/>
      <c r="C5" s="14" t="str">
        <f>'Item 100, pg 21A'!C5</f>
        <v>Olympic Disposal</v>
      </c>
      <c r="D5" s="14"/>
      <c r="E5" s="14"/>
      <c r="F5" s="12"/>
      <c r="G5" s="12"/>
      <c r="H5" s="12"/>
      <c r="I5" s="12"/>
      <c r="J5" s="15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11" t="s">
        <v>4</v>
      </c>
      <c r="B7" s="6"/>
      <c r="C7" s="6"/>
      <c r="D7" s="6"/>
      <c r="E7" s="6"/>
      <c r="F7" s="6"/>
      <c r="G7" s="6"/>
      <c r="H7" s="6"/>
      <c r="I7" s="6"/>
      <c r="J7" s="9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5">
      <c r="A9" s="282" t="s">
        <v>105</v>
      </c>
      <c r="B9" s="283"/>
      <c r="C9" s="283"/>
      <c r="D9" s="283"/>
      <c r="E9" s="283"/>
      <c r="F9" s="283"/>
      <c r="G9" s="283"/>
      <c r="H9" s="283"/>
      <c r="I9" s="283"/>
      <c r="J9" s="284"/>
    </row>
    <row r="10" spans="1:10" x14ac:dyDescent="0.25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4" t="s">
        <v>62</v>
      </c>
      <c r="B11" s="19"/>
      <c r="C11" s="298" t="s">
        <v>106</v>
      </c>
      <c r="D11" s="299"/>
      <c r="E11" s="300"/>
      <c r="F11" s="298" t="s">
        <v>107</v>
      </c>
      <c r="G11" s="299"/>
      <c r="H11" s="300"/>
      <c r="I11" s="6"/>
      <c r="J11" s="9"/>
    </row>
    <row r="12" spans="1:10" x14ac:dyDescent="0.25">
      <c r="A12" s="4"/>
      <c r="B12" s="6"/>
      <c r="C12" s="60" t="s">
        <v>108</v>
      </c>
      <c r="D12" s="56"/>
      <c r="E12" s="58"/>
      <c r="F12" s="54"/>
      <c r="G12" s="56" t="s">
        <v>109</v>
      </c>
      <c r="H12" s="58"/>
      <c r="I12" s="6"/>
      <c r="J12" s="9"/>
    </row>
    <row r="13" spans="1:10" x14ac:dyDescent="0.25">
      <c r="A13" s="4"/>
      <c r="B13" s="17"/>
      <c r="C13" s="60" t="s">
        <v>110</v>
      </c>
      <c r="D13" s="56"/>
      <c r="E13" s="58"/>
      <c r="F13" s="54"/>
      <c r="G13" s="56" t="s">
        <v>109</v>
      </c>
      <c r="H13" s="58"/>
      <c r="I13" s="6"/>
      <c r="J13" s="9"/>
    </row>
    <row r="14" spans="1:10" x14ac:dyDescent="0.25">
      <c r="A14" s="4"/>
      <c r="B14" s="6"/>
      <c r="C14" s="6"/>
      <c r="D14" s="6"/>
      <c r="E14" s="6"/>
      <c r="F14" s="6"/>
      <c r="G14" s="6"/>
      <c r="H14" s="6"/>
      <c r="I14" s="6"/>
      <c r="J14" s="9"/>
    </row>
    <row r="15" spans="1:10" x14ac:dyDescent="0.25">
      <c r="A15" s="11"/>
      <c r="B15" s="80"/>
      <c r="C15" s="7"/>
      <c r="D15" s="12"/>
      <c r="E15" s="80"/>
      <c r="F15" s="7"/>
      <c r="G15" s="12"/>
      <c r="H15" s="80"/>
      <c r="I15" s="7"/>
      <c r="J15" s="15"/>
    </row>
    <row r="16" spans="1:10" x14ac:dyDescent="0.25">
      <c r="A16" s="4"/>
      <c r="B16" s="20"/>
      <c r="C16" s="19"/>
      <c r="D16" s="6"/>
      <c r="E16" s="20"/>
      <c r="F16" s="19"/>
      <c r="G16" s="6"/>
      <c r="H16" s="20"/>
      <c r="I16" s="19"/>
      <c r="J16" s="9"/>
    </row>
    <row r="17" spans="1:10" x14ac:dyDescent="0.25">
      <c r="A17" s="282" t="s">
        <v>111</v>
      </c>
      <c r="B17" s="283"/>
      <c r="C17" s="283"/>
      <c r="D17" s="283"/>
      <c r="E17" s="283"/>
      <c r="F17" s="283"/>
      <c r="G17" s="283"/>
      <c r="H17" s="283"/>
      <c r="I17" s="283"/>
      <c r="J17" s="284"/>
    </row>
    <row r="18" spans="1:10" x14ac:dyDescent="0.25">
      <c r="A18" s="4"/>
      <c r="B18" s="6"/>
      <c r="C18" s="6"/>
      <c r="D18" s="6"/>
      <c r="E18" s="6"/>
      <c r="F18" s="6"/>
      <c r="G18" s="6"/>
      <c r="H18" s="6"/>
      <c r="I18" s="6"/>
      <c r="J18" s="9"/>
    </row>
    <row r="19" spans="1:10" x14ac:dyDescent="0.25">
      <c r="A19" s="4"/>
      <c r="B19" s="6"/>
      <c r="C19" s="301" t="s">
        <v>112</v>
      </c>
      <c r="D19" s="302"/>
      <c r="E19" s="303"/>
      <c r="F19" s="304" t="s">
        <v>113</v>
      </c>
      <c r="G19" s="299"/>
      <c r="H19" s="300"/>
      <c r="I19" s="6"/>
      <c r="J19" s="9"/>
    </row>
    <row r="20" spans="1:10" x14ac:dyDescent="0.25">
      <c r="A20" s="36"/>
      <c r="B20" s="27"/>
      <c r="C20" s="81" t="s">
        <v>114</v>
      </c>
      <c r="D20" s="56"/>
      <c r="E20" s="58"/>
      <c r="F20" s="54"/>
      <c r="G20" s="56" t="s">
        <v>109</v>
      </c>
      <c r="H20" s="82"/>
      <c r="I20" s="27"/>
      <c r="J20" s="28"/>
    </row>
    <row r="21" spans="1:10" x14ac:dyDescent="0.25">
      <c r="A21" s="4"/>
      <c r="B21" s="6"/>
      <c r="C21" s="81" t="s">
        <v>114</v>
      </c>
      <c r="D21" s="56"/>
      <c r="E21" s="58"/>
      <c r="F21" s="60"/>
      <c r="G21" s="56" t="s">
        <v>109</v>
      </c>
      <c r="H21" s="58"/>
      <c r="I21" s="6"/>
      <c r="J21" s="9"/>
    </row>
    <row r="22" spans="1:10" x14ac:dyDescent="0.25">
      <c r="A22" s="4"/>
      <c r="B22" s="6"/>
      <c r="C22" s="83"/>
      <c r="D22" s="56"/>
      <c r="E22" s="56"/>
      <c r="F22" s="56"/>
      <c r="G22" s="56"/>
      <c r="H22" s="56"/>
      <c r="I22" s="6"/>
      <c r="J22" s="9"/>
    </row>
    <row r="23" spans="1:10" x14ac:dyDescent="0.25">
      <c r="A23" s="4"/>
      <c r="B23" s="6"/>
      <c r="C23" s="305" t="s">
        <v>115</v>
      </c>
      <c r="D23" s="306"/>
      <c r="E23" s="307"/>
      <c r="F23" s="308" t="s">
        <v>113</v>
      </c>
      <c r="G23" s="309"/>
      <c r="H23" s="294"/>
      <c r="I23" s="6"/>
      <c r="J23" s="9"/>
    </row>
    <row r="24" spans="1:10" x14ac:dyDescent="0.25">
      <c r="A24" s="4"/>
      <c r="B24" s="6"/>
      <c r="C24" s="81" t="s">
        <v>114</v>
      </c>
      <c r="D24" s="56"/>
      <c r="E24" s="58"/>
      <c r="F24" s="60"/>
      <c r="G24" s="56" t="s">
        <v>109</v>
      </c>
      <c r="H24" s="58"/>
      <c r="I24" s="6"/>
      <c r="J24" s="9"/>
    </row>
    <row r="25" spans="1:10" x14ac:dyDescent="0.25">
      <c r="A25" s="4"/>
      <c r="B25" s="6"/>
      <c r="C25" s="81" t="s">
        <v>114</v>
      </c>
      <c r="D25" s="56"/>
      <c r="E25" s="58"/>
      <c r="F25" s="60"/>
      <c r="G25" s="56" t="s">
        <v>109</v>
      </c>
      <c r="H25" s="58"/>
      <c r="I25" s="6"/>
      <c r="J25" s="9"/>
    </row>
    <row r="26" spans="1:10" x14ac:dyDescent="0.25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5"/>
    </row>
    <row r="28" spans="1:10" x14ac:dyDescent="0.25">
      <c r="A28" s="4"/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5">
      <c r="A29" s="282" t="s">
        <v>116</v>
      </c>
      <c r="B29" s="283"/>
      <c r="C29" s="283"/>
      <c r="D29" s="283"/>
      <c r="E29" s="283"/>
      <c r="F29" s="283"/>
      <c r="G29" s="283"/>
      <c r="H29" s="283"/>
      <c r="I29" s="283"/>
      <c r="J29" s="284"/>
    </row>
    <row r="30" spans="1:10" x14ac:dyDescent="0.25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5">
      <c r="A31" s="4" t="s">
        <v>117</v>
      </c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5">
      <c r="A32" s="4"/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5">
      <c r="A33" s="4" t="s">
        <v>118</v>
      </c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5">
      <c r="A34" s="36"/>
      <c r="B34" s="27"/>
      <c r="C34" s="86"/>
      <c r="D34" s="87"/>
      <c r="E34" s="310" t="s">
        <v>119</v>
      </c>
      <c r="F34" s="311"/>
      <c r="G34" s="86"/>
      <c r="H34" s="87"/>
      <c r="I34" s="310" t="s">
        <v>120</v>
      </c>
      <c r="J34" s="311"/>
    </row>
    <row r="35" spans="1:10" x14ac:dyDescent="0.25">
      <c r="A35" s="4"/>
      <c r="B35" s="6"/>
      <c r="C35" s="296" t="s">
        <v>121</v>
      </c>
      <c r="D35" s="297"/>
      <c r="E35" s="296" t="s">
        <v>122</v>
      </c>
      <c r="F35" s="297"/>
      <c r="G35" s="296" t="s">
        <v>123</v>
      </c>
      <c r="H35" s="297"/>
      <c r="I35" s="296" t="s">
        <v>124</v>
      </c>
      <c r="J35" s="297"/>
    </row>
    <row r="36" spans="1:10" ht="13" x14ac:dyDescent="0.3">
      <c r="A36" s="78"/>
      <c r="B36" s="6"/>
      <c r="C36" s="293" t="s">
        <v>125</v>
      </c>
      <c r="D36" s="294"/>
      <c r="E36" s="293" t="s">
        <v>125</v>
      </c>
      <c r="F36" s="294"/>
      <c r="G36" s="293" t="s">
        <v>126</v>
      </c>
      <c r="H36" s="294"/>
      <c r="I36" s="293" t="s">
        <v>127</v>
      </c>
      <c r="J36" s="294"/>
    </row>
    <row r="37" spans="1:10" ht="19.5" customHeight="1" x14ac:dyDescent="0.25">
      <c r="A37" s="60" t="s">
        <v>128</v>
      </c>
      <c r="B37" s="58"/>
      <c r="C37" s="88" t="s">
        <v>109</v>
      </c>
      <c r="D37" s="82"/>
      <c r="E37" s="88" t="s">
        <v>109</v>
      </c>
      <c r="F37" s="82"/>
      <c r="G37" s="88" t="s">
        <v>109</v>
      </c>
      <c r="H37" s="82"/>
      <c r="I37" s="54" t="s">
        <v>109</v>
      </c>
      <c r="J37" s="58"/>
    </row>
    <row r="38" spans="1:10" x14ac:dyDescent="0.25">
      <c r="A38" s="1" t="s">
        <v>129</v>
      </c>
      <c r="B38" s="2"/>
      <c r="C38" s="1"/>
      <c r="D38" s="89"/>
      <c r="E38" s="1"/>
      <c r="F38" s="89"/>
      <c r="G38" s="1"/>
      <c r="H38" s="89"/>
      <c r="I38" s="1"/>
      <c r="J38" s="3"/>
    </row>
    <row r="39" spans="1:10" x14ac:dyDescent="0.25">
      <c r="A39" s="90" t="s">
        <v>130</v>
      </c>
      <c r="B39" s="15"/>
      <c r="C39" s="91" t="s">
        <v>109</v>
      </c>
      <c r="D39" s="92"/>
      <c r="E39" s="91" t="s">
        <v>109</v>
      </c>
      <c r="F39" s="92"/>
      <c r="G39" s="91" t="s">
        <v>109</v>
      </c>
      <c r="H39" s="92"/>
      <c r="I39" s="91" t="s">
        <v>109</v>
      </c>
      <c r="J39" s="15"/>
    </row>
    <row r="40" spans="1:10" x14ac:dyDescent="0.25">
      <c r="A40" s="1" t="s">
        <v>129</v>
      </c>
      <c r="B40" s="3"/>
      <c r="C40" s="93">
        <v>27.2</v>
      </c>
      <c r="D40" s="94" t="s">
        <v>25</v>
      </c>
      <c r="E40" s="88">
        <f>+C40</f>
        <v>27.2</v>
      </c>
      <c r="F40" s="94" t="s">
        <v>25</v>
      </c>
      <c r="G40" s="88">
        <f>+C40</f>
        <v>27.2</v>
      </c>
      <c r="H40" s="94" t="s">
        <v>25</v>
      </c>
      <c r="I40" s="88">
        <v>16.45</v>
      </c>
      <c r="J40" s="94"/>
    </row>
    <row r="41" spans="1:10" x14ac:dyDescent="0.25">
      <c r="A41" s="90" t="s">
        <v>131</v>
      </c>
      <c r="B41" s="15"/>
      <c r="C41" s="11"/>
      <c r="D41" s="15"/>
      <c r="E41" s="11"/>
      <c r="F41" s="15"/>
      <c r="G41" s="11"/>
      <c r="H41" s="15"/>
      <c r="I41" s="11"/>
      <c r="J41" s="15"/>
    </row>
    <row r="42" spans="1:10" x14ac:dyDescent="0.25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5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5">
      <c r="A44" s="4"/>
      <c r="B44" s="6"/>
      <c r="C44" s="6"/>
      <c r="D44" s="27"/>
      <c r="E44" s="27"/>
      <c r="F44" s="27"/>
      <c r="G44" s="27"/>
      <c r="H44" s="6"/>
      <c r="I44" s="6"/>
      <c r="J44" s="9"/>
    </row>
    <row r="45" spans="1:10" x14ac:dyDescent="0.25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5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5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5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5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5"/>
    </row>
    <row r="52" spans="1:10" x14ac:dyDescent="0.25">
      <c r="A52" s="4" t="s">
        <v>27</v>
      </c>
      <c r="B52" s="6" t="s">
        <v>246</v>
      </c>
      <c r="C52" s="6"/>
      <c r="D52" s="6"/>
      <c r="E52" s="6"/>
      <c r="F52" s="6"/>
      <c r="G52" s="6"/>
      <c r="H52" s="6"/>
      <c r="I52" s="6"/>
      <c r="J52" s="9"/>
    </row>
    <row r="53" spans="1:10" x14ac:dyDescent="0.25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5">
      <c r="A54" s="11" t="s">
        <v>28</v>
      </c>
      <c r="B54" s="32">
        <f>'Item 100, pg 21A'!B56</f>
        <v>42313</v>
      </c>
      <c r="C54" s="12"/>
      <c r="D54" s="12"/>
      <c r="E54" s="12"/>
      <c r="F54" s="12"/>
      <c r="G54" s="12"/>
      <c r="H54" s="12" t="s">
        <v>132</v>
      </c>
      <c r="I54" s="12"/>
      <c r="J54" s="33">
        <f>'Item 100, pg 21A'!J56</f>
        <v>42370</v>
      </c>
    </row>
    <row r="55" spans="1:10" ht="13" x14ac:dyDescent="0.3">
      <c r="A55" s="285" t="s">
        <v>30</v>
      </c>
      <c r="B55" s="286"/>
      <c r="C55" s="286"/>
      <c r="D55" s="286"/>
      <c r="E55" s="286"/>
      <c r="F55" s="286"/>
      <c r="G55" s="286"/>
      <c r="H55" s="286"/>
      <c r="I55" s="286"/>
      <c r="J55" s="287"/>
    </row>
    <row r="56" spans="1:10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5"/>
    </row>
    <row r="57" spans="1:10" x14ac:dyDescent="0.25">
      <c r="A57" s="4"/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5">
      <c r="A58" s="4" t="s">
        <v>31</v>
      </c>
      <c r="B58" s="6"/>
      <c r="C58" s="6"/>
      <c r="D58" s="6"/>
      <c r="E58" s="6"/>
      <c r="F58" s="6"/>
      <c r="G58" s="6"/>
      <c r="H58" s="6"/>
      <c r="I58" s="6"/>
      <c r="J58" s="9"/>
    </row>
    <row r="59" spans="1:10" x14ac:dyDescent="0.25">
      <c r="A59" s="11"/>
      <c r="B59" s="12"/>
      <c r="C59" s="12"/>
      <c r="D59" s="12"/>
      <c r="E59" s="12"/>
      <c r="F59" s="12"/>
      <c r="G59" s="12"/>
      <c r="H59" s="12"/>
      <c r="I59" s="12"/>
      <c r="J59" s="15"/>
    </row>
  </sheetData>
  <mergeCells count="21">
    <mergeCell ref="C36:D36"/>
    <mergeCell ref="E36:F36"/>
    <mergeCell ref="G36:H36"/>
    <mergeCell ref="I36:J36"/>
    <mergeCell ref="A55:J55"/>
    <mergeCell ref="C35:D35"/>
    <mergeCell ref="E35:F35"/>
    <mergeCell ref="G35:H35"/>
    <mergeCell ref="I35:J35"/>
    <mergeCell ref="H2:I2"/>
    <mergeCell ref="A9:J9"/>
    <mergeCell ref="C11:E11"/>
    <mergeCell ref="F11:H11"/>
    <mergeCell ref="A17:J17"/>
    <mergeCell ref="C19:E19"/>
    <mergeCell ref="F19:H19"/>
    <mergeCell ref="C23:E23"/>
    <mergeCell ref="F23:H23"/>
    <mergeCell ref="A29:J29"/>
    <mergeCell ref="E34:F34"/>
    <mergeCell ref="I34:J34"/>
  </mergeCells>
  <printOptions horizontalCentered="1" verticalCentered="1"/>
  <pageMargins left="0.5" right="0.5" top="0.5" bottom="0.5" header="0.5" footer="0.5"/>
  <pageSetup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A6" zoomScaleNormal="100" workbookViewId="0">
      <selection activeCell="C41" sqref="C41"/>
    </sheetView>
  </sheetViews>
  <sheetFormatPr defaultRowHeight="12.5" x14ac:dyDescent="0.25"/>
  <cols>
    <col min="1" max="1" width="10.26953125" customWidth="1"/>
    <col min="2" max="2" width="18.453125" customWidth="1"/>
    <col min="8" max="8" width="9.54296875" customWidth="1"/>
    <col min="10" max="10" width="16.1796875" customWidth="1"/>
    <col min="257" max="257" width="10.26953125" customWidth="1"/>
    <col min="258" max="258" width="18.453125" customWidth="1"/>
    <col min="264" max="264" width="9.54296875" customWidth="1"/>
    <col min="266" max="266" width="16.1796875" customWidth="1"/>
    <col min="513" max="513" width="10.26953125" customWidth="1"/>
    <col min="514" max="514" width="18.453125" customWidth="1"/>
    <col min="520" max="520" width="9.54296875" customWidth="1"/>
    <col min="522" max="522" width="16.1796875" customWidth="1"/>
    <col min="769" max="769" width="10.26953125" customWidth="1"/>
    <col min="770" max="770" width="18.453125" customWidth="1"/>
    <col min="776" max="776" width="9.54296875" customWidth="1"/>
    <col min="778" max="778" width="16.1796875" customWidth="1"/>
    <col min="1025" max="1025" width="10.26953125" customWidth="1"/>
    <col min="1026" max="1026" width="18.453125" customWidth="1"/>
    <col min="1032" max="1032" width="9.54296875" customWidth="1"/>
    <col min="1034" max="1034" width="16.1796875" customWidth="1"/>
    <col min="1281" max="1281" width="10.26953125" customWidth="1"/>
    <col min="1282" max="1282" width="18.453125" customWidth="1"/>
    <col min="1288" max="1288" width="9.54296875" customWidth="1"/>
    <col min="1290" max="1290" width="16.1796875" customWidth="1"/>
    <col min="1537" max="1537" width="10.26953125" customWidth="1"/>
    <col min="1538" max="1538" width="18.453125" customWidth="1"/>
    <col min="1544" max="1544" width="9.54296875" customWidth="1"/>
    <col min="1546" max="1546" width="16.1796875" customWidth="1"/>
    <col min="1793" max="1793" width="10.26953125" customWidth="1"/>
    <col min="1794" max="1794" width="18.453125" customWidth="1"/>
    <col min="1800" max="1800" width="9.54296875" customWidth="1"/>
    <col min="1802" max="1802" width="16.1796875" customWidth="1"/>
    <col min="2049" max="2049" width="10.26953125" customWidth="1"/>
    <col min="2050" max="2050" width="18.453125" customWidth="1"/>
    <col min="2056" max="2056" width="9.54296875" customWidth="1"/>
    <col min="2058" max="2058" width="16.1796875" customWidth="1"/>
    <col min="2305" max="2305" width="10.26953125" customWidth="1"/>
    <col min="2306" max="2306" width="18.453125" customWidth="1"/>
    <col min="2312" max="2312" width="9.54296875" customWidth="1"/>
    <col min="2314" max="2314" width="16.1796875" customWidth="1"/>
    <col min="2561" max="2561" width="10.26953125" customWidth="1"/>
    <col min="2562" max="2562" width="18.453125" customWidth="1"/>
    <col min="2568" max="2568" width="9.54296875" customWidth="1"/>
    <col min="2570" max="2570" width="16.1796875" customWidth="1"/>
    <col min="2817" max="2817" width="10.26953125" customWidth="1"/>
    <col min="2818" max="2818" width="18.453125" customWidth="1"/>
    <col min="2824" max="2824" width="9.54296875" customWidth="1"/>
    <col min="2826" max="2826" width="16.1796875" customWidth="1"/>
    <col min="3073" max="3073" width="10.26953125" customWidth="1"/>
    <col min="3074" max="3074" width="18.453125" customWidth="1"/>
    <col min="3080" max="3080" width="9.54296875" customWidth="1"/>
    <col min="3082" max="3082" width="16.1796875" customWidth="1"/>
    <col min="3329" max="3329" width="10.26953125" customWidth="1"/>
    <col min="3330" max="3330" width="18.453125" customWidth="1"/>
    <col min="3336" max="3336" width="9.54296875" customWidth="1"/>
    <col min="3338" max="3338" width="16.1796875" customWidth="1"/>
    <col min="3585" max="3585" width="10.26953125" customWidth="1"/>
    <col min="3586" max="3586" width="18.453125" customWidth="1"/>
    <col min="3592" max="3592" width="9.54296875" customWidth="1"/>
    <col min="3594" max="3594" width="16.1796875" customWidth="1"/>
    <col min="3841" max="3841" width="10.26953125" customWidth="1"/>
    <col min="3842" max="3842" width="18.453125" customWidth="1"/>
    <col min="3848" max="3848" width="9.54296875" customWidth="1"/>
    <col min="3850" max="3850" width="16.1796875" customWidth="1"/>
    <col min="4097" max="4097" width="10.26953125" customWidth="1"/>
    <col min="4098" max="4098" width="18.453125" customWidth="1"/>
    <col min="4104" max="4104" width="9.54296875" customWidth="1"/>
    <col min="4106" max="4106" width="16.1796875" customWidth="1"/>
    <col min="4353" max="4353" width="10.26953125" customWidth="1"/>
    <col min="4354" max="4354" width="18.453125" customWidth="1"/>
    <col min="4360" max="4360" width="9.54296875" customWidth="1"/>
    <col min="4362" max="4362" width="16.1796875" customWidth="1"/>
    <col min="4609" max="4609" width="10.26953125" customWidth="1"/>
    <col min="4610" max="4610" width="18.453125" customWidth="1"/>
    <col min="4616" max="4616" width="9.54296875" customWidth="1"/>
    <col min="4618" max="4618" width="16.1796875" customWidth="1"/>
    <col min="4865" max="4865" width="10.26953125" customWidth="1"/>
    <col min="4866" max="4866" width="18.453125" customWidth="1"/>
    <col min="4872" max="4872" width="9.54296875" customWidth="1"/>
    <col min="4874" max="4874" width="16.1796875" customWidth="1"/>
    <col min="5121" max="5121" width="10.26953125" customWidth="1"/>
    <col min="5122" max="5122" width="18.453125" customWidth="1"/>
    <col min="5128" max="5128" width="9.54296875" customWidth="1"/>
    <col min="5130" max="5130" width="16.1796875" customWidth="1"/>
    <col min="5377" max="5377" width="10.26953125" customWidth="1"/>
    <col min="5378" max="5378" width="18.453125" customWidth="1"/>
    <col min="5384" max="5384" width="9.54296875" customWidth="1"/>
    <col min="5386" max="5386" width="16.1796875" customWidth="1"/>
    <col min="5633" max="5633" width="10.26953125" customWidth="1"/>
    <col min="5634" max="5634" width="18.453125" customWidth="1"/>
    <col min="5640" max="5640" width="9.54296875" customWidth="1"/>
    <col min="5642" max="5642" width="16.1796875" customWidth="1"/>
    <col min="5889" max="5889" width="10.26953125" customWidth="1"/>
    <col min="5890" max="5890" width="18.453125" customWidth="1"/>
    <col min="5896" max="5896" width="9.54296875" customWidth="1"/>
    <col min="5898" max="5898" width="16.1796875" customWidth="1"/>
    <col min="6145" max="6145" width="10.26953125" customWidth="1"/>
    <col min="6146" max="6146" width="18.453125" customWidth="1"/>
    <col min="6152" max="6152" width="9.54296875" customWidth="1"/>
    <col min="6154" max="6154" width="16.1796875" customWidth="1"/>
    <col min="6401" max="6401" width="10.26953125" customWidth="1"/>
    <col min="6402" max="6402" width="18.453125" customWidth="1"/>
    <col min="6408" max="6408" width="9.54296875" customWidth="1"/>
    <col min="6410" max="6410" width="16.1796875" customWidth="1"/>
    <col min="6657" max="6657" width="10.26953125" customWidth="1"/>
    <col min="6658" max="6658" width="18.453125" customWidth="1"/>
    <col min="6664" max="6664" width="9.54296875" customWidth="1"/>
    <col min="6666" max="6666" width="16.1796875" customWidth="1"/>
    <col min="6913" max="6913" width="10.26953125" customWidth="1"/>
    <col min="6914" max="6914" width="18.453125" customWidth="1"/>
    <col min="6920" max="6920" width="9.54296875" customWidth="1"/>
    <col min="6922" max="6922" width="16.1796875" customWidth="1"/>
    <col min="7169" max="7169" width="10.26953125" customWidth="1"/>
    <col min="7170" max="7170" width="18.453125" customWidth="1"/>
    <col min="7176" max="7176" width="9.54296875" customWidth="1"/>
    <col min="7178" max="7178" width="16.1796875" customWidth="1"/>
    <col min="7425" max="7425" width="10.26953125" customWidth="1"/>
    <col min="7426" max="7426" width="18.453125" customWidth="1"/>
    <col min="7432" max="7432" width="9.54296875" customWidth="1"/>
    <col min="7434" max="7434" width="16.1796875" customWidth="1"/>
    <col min="7681" max="7681" width="10.26953125" customWidth="1"/>
    <col min="7682" max="7682" width="18.453125" customWidth="1"/>
    <col min="7688" max="7688" width="9.54296875" customWidth="1"/>
    <col min="7690" max="7690" width="16.1796875" customWidth="1"/>
    <col min="7937" max="7937" width="10.26953125" customWidth="1"/>
    <col min="7938" max="7938" width="18.453125" customWidth="1"/>
    <col min="7944" max="7944" width="9.54296875" customWidth="1"/>
    <col min="7946" max="7946" width="16.1796875" customWidth="1"/>
    <col min="8193" max="8193" width="10.26953125" customWidth="1"/>
    <col min="8194" max="8194" width="18.453125" customWidth="1"/>
    <col min="8200" max="8200" width="9.54296875" customWidth="1"/>
    <col min="8202" max="8202" width="16.1796875" customWidth="1"/>
    <col min="8449" max="8449" width="10.26953125" customWidth="1"/>
    <col min="8450" max="8450" width="18.453125" customWidth="1"/>
    <col min="8456" max="8456" width="9.54296875" customWidth="1"/>
    <col min="8458" max="8458" width="16.1796875" customWidth="1"/>
    <col min="8705" max="8705" width="10.26953125" customWidth="1"/>
    <col min="8706" max="8706" width="18.453125" customWidth="1"/>
    <col min="8712" max="8712" width="9.54296875" customWidth="1"/>
    <col min="8714" max="8714" width="16.1796875" customWidth="1"/>
    <col min="8961" max="8961" width="10.26953125" customWidth="1"/>
    <col min="8962" max="8962" width="18.453125" customWidth="1"/>
    <col min="8968" max="8968" width="9.54296875" customWidth="1"/>
    <col min="8970" max="8970" width="16.1796875" customWidth="1"/>
    <col min="9217" max="9217" width="10.26953125" customWidth="1"/>
    <col min="9218" max="9218" width="18.453125" customWidth="1"/>
    <col min="9224" max="9224" width="9.54296875" customWidth="1"/>
    <col min="9226" max="9226" width="16.1796875" customWidth="1"/>
    <col min="9473" max="9473" width="10.26953125" customWidth="1"/>
    <col min="9474" max="9474" width="18.453125" customWidth="1"/>
    <col min="9480" max="9480" width="9.54296875" customWidth="1"/>
    <col min="9482" max="9482" width="16.1796875" customWidth="1"/>
    <col min="9729" max="9729" width="10.26953125" customWidth="1"/>
    <col min="9730" max="9730" width="18.453125" customWidth="1"/>
    <col min="9736" max="9736" width="9.54296875" customWidth="1"/>
    <col min="9738" max="9738" width="16.1796875" customWidth="1"/>
    <col min="9985" max="9985" width="10.26953125" customWidth="1"/>
    <col min="9986" max="9986" width="18.453125" customWidth="1"/>
    <col min="9992" max="9992" width="9.54296875" customWidth="1"/>
    <col min="9994" max="9994" width="16.1796875" customWidth="1"/>
    <col min="10241" max="10241" width="10.26953125" customWidth="1"/>
    <col min="10242" max="10242" width="18.453125" customWidth="1"/>
    <col min="10248" max="10248" width="9.54296875" customWidth="1"/>
    <col min="10250" max="10250" width="16.1796875" customWidth="1"/>
    <col min="10497" max="10497" width="10.26953125" customWidth="1"/>
    <col min="10498" max="10498" width="18.453125" customWidth="1"/>
    <col min="10504" max="10504" width="9.54296875" customWidth="1"/>
    <col min="10506" max="10506" width="16.1796875" customWidth="1"/>
    <col min="10753" max="10753" width="10.26953125" customWidth="1"/>
    <col min="10754" max="10754" width="18.453125" customWidth="1"/>
    <col min="10760" max="10760" width="9.54296875" customWidth="1"/>
    <col min="10762" max="10762" width="16.1796875" customWidth="1"/>
    <col min="11009" max="11009" width="10.26953125" customWidth="1"/>
    <col min="11010" max="11010" width="18.453125" customWidth="1"/>
    <col min="11016" max="11016" width="9.54296875" customWidth="1"/>
    <col min="11018" max="11018" width="16.1796875" customWidth="1"/>
    <col min="11265" max="11265" width="10.26953125" customWidth="1"/>
    <col min="11266" max="11266" width="18.453125" customWidth="1"/>
    <col min="11272" max="11272" width="9.54296875" customWidth="1"/>
    <col min="11274" max="11274" width="16.1796875" customWidth="1"/>
    <col min="11521" max="11521" width="10.26953125" customWidth="1"/>
    <col min="11522" max="11522" width="18.453125" customWidth="1"/>
    <col min="11528" max="11528" width="9.54296875" customWidth="1"/>
    <col min="11530" max="11530" width="16.1796875" customWidth="1"/>
    <col min="11777" max="11777" width="10.26953125" customWidth="1"/>
    <col min="11778" max="11778" width="18.453125" customWidth="1"/>
    <col min="11784" max="11784" width="9.54296875" customWidth="1"/>
    <col min="11786" max="11786" width="16.1796875" customWidth="1"/>
    <col min="12033" max="12033" width="10.26953125" customWidth="1"/>
    <col min="12034" max="12034" width="18.453125" customWidth="1"/>
    <col min="12040" max="12040" width="9.54296875" customWidth="1"/>
    <col min="12042" max="12042" width="16.1796875" customWidth="1"/>
    <col min="12289" max="12289" width="10.26953125" customWidth="1"/>
    <col min="12290" max="12290" width="18.453125" customWidth="1"/>
    <col min="12296" max="12296" width="9.54296875" customWidth="1"/>
    <col min="12298" max="12298" width="16.1796875" customWidth="1"/>
    <col min="12545" max="12545" width="10.26953125" customWidth="1"/>
    <col min="12546" max="12546" width="18.453125" customWidth="1"/>
    <col min="12552" max="12552" width="9.54296875" customWidth="1"/>
    <col min="12554" max="12554" width="16.1796875" customWidth="1"/>
    <col min="12801" max="12801" width="10.26953125" customWidth="1"/>
    <col min="12802" max="12802" width="18.453125" customWidth="1"/>
    <col min="12808" max="12808" width="9.54296875" customWidth="1"/>
    <col min="12810" max="12810" width="16.1796875" customWidth="1"/>
    <col min="13057" max="13057" width="10.26953125" customWidth="1"/>
    <col min="13058" max="13058" width="18.453125" customWidth="1"/>
    <col min="13064" max="13064" width="9.54296875" customWidth="1"/>
    <col min="13066" max="13066" width="16.1796875" customWidth="1"/>
    <col min="13313" max="13313" width="10.26953125" customWidth="1"/>
    <col min="13314" max="13314" width="18.453125" customWidth="1"/>
    <col min="13320" max="13320" width="9.54296875" customWidth="1"/>
    <col min="13322" max="13322" width="16.1796875" customWidth="1"/>
    <col min="13569" max="13569" width="10.26953125" customWidth="1"/>
    <col min="13570" max="13570" width="18.453125" customWidth="1"/>
    <col min="13576" max="13576" width="9.54296875" customWidth="1"/>
    <col min="13578" max="13578" width="16.1796875" customWidth="1"/>
    <col min="13825" max="13825" width="10.26953125" customWidth="1"/>
    <col min="13826" max="13826" width="18.453125" customWidth="1"/>
    <col min="13832" max="13832" width="9.54296875" customWidth="1"/>
    <col min="13834" max="13834" width="16.1796875" customWidth="1"/>
    <col min="14081" max="14081" width="10.26953125" customWidth="1"/>
    <col min="14082" max="14082" width="18.453125" customWidth="1"/>
    <col min="14088" max="14088" width="9.54296875" customWidth="1"/>
    <col min="14090" max="14090" width="16.1796875" customWidth="1"/>
    <col min="14337" max="14337" width="10.26953125" customWidth="1"/>
    <col min="14338" max="14338" width="18.453125" customWidth="1"/>
    <col min="14344" max="14344" width="9.54296875" customWidth="1"/>
    <col min="14346" max="14346" width="16.1796875" customWidth="1"/>
    <col min="14593" max="14593" width="10.26953125" customWidth="1"/>
    <col min="14594" max="14594" width="18.453125" customWidth="1"/>
    <col min="14600" max="14600" width="9.54296875" customWidth="1"/>
    <col min="14602" max="14602" width="16.1796875" customWidth="1"/>
    <col min="14849" max="14849" width="10.26953125" customWidth="1"/>
    <col min="14850" max="14850" width="18.453125" customWidth="1"/>
    <col min="14856" max="14856" width="9.54296875" customWidth="1"/>
    <col min="14858" max="14858" width="16.1796875" customWidth="1"/>
    <col min="15105" max="15105" width="10.26953125" customWidth="1"/>
    <col min="15106" max="15106" width="18.453125" customWidth="1"/>
    <col min="15112" max="15112" width="9.54296875" customWidth="1"/>
    <col min="15114" max="15114" width="16.1796875" customWidth="1"/>
    <col min="15361" max="15361" width="10.26953125" customWidth="1"/>
    <col min="15362" max="15362" width="18.453125" customWidth="1"/>
    <col min="15368" max="15368" width="9.54296875" customWidth="1"/>
    <col min="15370" max="15370" width="16.1796875" customWidth="1"/>
    <col min="15617" max="15617" width="10.26953125" customWidth="1"/>
    <col min="15618" max="15618" width="18.453125" customWidth="1"/>
    <col min="15624" max="15624" width="9.54296875" customWidth="1"/>
    <col min="15626" max="15626" width="16.1796875" customWidth="1"/>
    <col min="15873" max="15873" width="10.26953125" customWidth="1"/>
    <col min="15874" max="15874" width="18.453125" customWidth="1"/>
    <col min="15880" max="15880" width="9.54296875" customWidth="1"/>
    <col min="15882" max="15882" width="16.1796875" customWidth="1"/>
    <col min="16129" max="16129" width="10.26953125" customWidth="1"/>
    <col min="16130" max="16130" width="18.453125" customWidth="1"/>
    <col min="16136" max="16136" width="9.54296875" customWidth="1"/>
    <col min="16138" max="16138" width="16.179687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0</v>
      </c>
      <c r="B2" s="165">
        <v>23</v>
      </c>
      <c r="C2" s="6"/>
      <c r="D2" s="6"/>
      <c r="E2" s="6"/>
      <c r="F2" s="6"/>
      <c r="G2" s="130">
        <v>14</v>
      </c>
      <c r="H2" s="278" t="s">
        <v>1</v>
      </c>
      <c r="I2" s="278"/>
      <c r="J2" s="15" t="s">
        <v>237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10" t="str">
        <f>'[2]Item 100, pg 22'!C4</f>
        <v>Murrey's Disposal Co., Inc. G-9</v>
      </c>
      <c r="D4" s="10"/>
      <c r="E4" s="6"/>
      <c r="F4" s="6"/>
      <c r="G4" s="6"/>
      <c r="H4" s="6"/>
      <c r="I4" s="6"/>
      <c r="J4" s="9"/>
    </row>
    <row r="5" spans="1:10" x14ac:dyDescent="0.25">
      <c r="A5" s="11" t="s">
        <v>3</v>
      </c>
      <c r="B5" s="12"/>
      <c r="C5" s="14" t="str">
        <f>'[2]Item 100, pg 22'!C5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11" t="s">
        <v>263</v>
      </c>
      <c r="B7" s="17"/>
      <c r="C7" s="6"/>
      <c r="D7" s="6"/>
      <c r="E7" s="6"/>
      <c r="F7" s="6"/>
      <c r="G7" s="6"/>
      <c r="H7" s="6"/>
      <c r="I7" s="6"/>
      <c r="J7" s="9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5">
      <c r="A9" s="282" t="s">
        <v>105</v>
      </c>
      <c r="B9" s="283"/>
      <c r="C9" s="283"/>
      <c r="D9" s="283"/>
      <c r="E9" s="283"/>
      <c r="F9" s="283"/>
      <c r="G9" s="283"/>
      <c r="H9" s="283"/>
      <c r="I9" s="283"/>
      <c r="J9" s="284"/>
    </row>
    <row r="10" spans="1:10" x14ac:dyDescent="0.25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4" t="s">
        <v>62</v>
      </c>
      <c r="B11" s="158"/>
      <c r="C11" s="298" t="s">
        <v>106</v>
      </c>
      <c r="D11" s="299"/>
      <c r="E11" s="300"/>
      <c r="F11" s="298" t="s">
        <v>107</v>
      </c>
      <c r="G11" s="299"/>
      <c r="H11" s="300"/>
      <c r="I11" s="6"/>
      <c r="J11" s="9"/>
    </row>
    <row r="12" spans="1:10" x14ac:dyDescent="0.25">
      <c r="A12" s="4"/>
      <c r="B12" s="6"/>
      <c r="C12" s="60" t="s">
        <v>108</v>
      </c>
      <c r="D12" s="56"/>
      <c r="E12" s="58"/>
      <c r="F12" s="186"/>
      <c r="G12" s="56" t="s">
        <v>109</v>
      </c>
      <c r="H12" s="58"/>
      <c r="I12" s="6"/>
      <c r="J12" s="9"/>
    </row>
    <row r="13" spans="1:10" x14ac:dyDescent="0.25">
      <c r="A13" s="4"/>
      <c r="B13" s="17"/>
      <c r="C13" s="60" t="s">
        <v>110</v>
      </c>
      <c r="D13" s="56"/>
      <c r="E13" s="58"/>
      <c r="F13" s="186"/>
      <c r="G13" s="56" t="s">
        <v>109</v>
      </c>
      <c r="H13" s="58"/>
      <c r="I13" s="6"/>
      <c r="J13" s="9"/>
    </row>
    <row r="14" spans="1:10" x14ac:dyDescent="0.25">
      <c r="A14" s="4"/>
      <c r="B14" s="6"/>
      <c r="C14" s="6"/>
      <c r="D14" s="6"/>
      <c r="E14" s="6"/>
      <c r="F14" s="6"/>
      <c r="G14" s="6"/>
      <c r="H14" s="6"/>
      <c r="I14" s="6"/>
      <c r="J14" s="9"/>
    </row>
    <row r="15" spans="1:10" x14ac:dyDescent="0.25">
      <c r="A15" s="11"/>
      <c r="B15" s="80"/>
      <c r="C15" s="165"/>
      <c r="D15" s="12"/>
      <c r="E15" s="80"/>
      <c r="F15" s="165"/>
      <c r="G15" s="12"/>
      <c r="H15" s="80"/>
      <c r="I15" s="165"/>
      <c r="J15" s="15"/>
    </row>
    <row r="16" spans="1:10" x14ac:dyDescent="0.25">
      <c r="A16" s="4"/>
      <c r="B16" s="20"/>
      <c r="C16" s="158"/>
      <c r="D16" s="6"/>
      <c r="E16" s="20"/>
      <c r="F16" s="158"/>
      <c r="G16" s="6"/>
      <c r="H16" s="20"/>
      <c r="I16" s="158"/>
      <c r="J16" s="9"/>
    </row>
    <row r="17" spans="1:10" x14ac:dyDescent="0.25">
      <c r="A17" s="282" t="s">
        <v>111</v>
      </c>
      <c r="B17" s="283"/>
      <c r="C17" s="283"/>
      <c r="D17" s="283"/>
      <c r="E17" s="283"/>
      <c r="F17" s="283"/>
      <c r="G17" s="283"/>
      <c r="H17" s="283"/>
      <c r="I17" s="283"/>
      <c r="J17" s="284"/>
    </row>
    <row r="18" spans="1:10" x14ac:dyDescent="0.25">
      <c r="A18" s="4"/>
      <c r="B18" s="6"/>
      <c r="C18" s="6"/>
      <c r="D18" s="6"/>
      <c r="E18" s="6"/>
      <c r="F18" s="6"/>
      <c r="G18" s="6"/>
      <c r="H18" s="6"/>
      <c r="I18" s="6"/>
      <c r="J18" s="9"/>
    </row>
    <row r="19" spans="1:10" x14ac:dyDescent="0.25">
      <c r="A19" s="4"/>
      <c r="B19" s="6"/>
      <c r="C19" s="301" t="s">
        <v>112</v>
      </c>
      <c r="D19" s="302"/>
      <c r="E19" s="303"/>
      <c r="F19" s="304" t="s">
        <v>113</v>
      </c>
      <c r="G19" s="299"/>
      <c r="H19" s="300"/>
      <c r="I19" s="6"/>
      <c r="J19" s="9"/>
    </row>
    <row r="20" spans="1:10" x14ac:dyDescent="0.25">
      <c r="A20" s="159"/>
      <c r="B20" s="160"/>
      <c r="C20" s="81" t="s">
        <v>114</v>
      </c>
      <c r="D20" s="56"/>
      <c r="E20" s="58"/>
      <c r="F20" s="186"/>
      <c r="G20" s="56" t="s">
        <v>109</v>
      </c>
      <c r="H20" s="194"/>
      <c r="I20" s="160"/>
      <c r="J20" s="161"/>
    </row>
    <row r="21" spans="1:10" x14ac:dyDescent="0.25">
      <c r="A21" s="4"/>
      <c r="B21" s="6"/>
      <c r="C21" s="81" t="s">
        <v>114</v>
      </c>
      <c r="D21" s="56"/>
      <c r="E21" s="58"/>
      <c r="F21" s="60"/>
      <c r="G21" s="56" t="s">
        <v>109</v>
      </c>
      <c r="H21" s="58"/>
      <c r="I21" s="6"/>
      <c r="J21" s="9"/>
    </row>
    <row r="22" spans="1:10" x14ac:dyDescent="0.25">
      <c r="A22" s="4"/>
      <c r="B22" s="6"/>
      <c r="C22" s="83"/>
      <c r="D22" s="56"/>
      <c r="E22" s="56"/>
      <c r="F22" s="56"/>
      <c r="G22" s="56"/>
      <c r="H22" s="56"/>
      <c r="I22" s="6"/>
      <c r="J22" s="9"/>
    </row>
    <row r="23" spans="1:10" x14ac:dyDescent="0.25">
      <c r="A23" s="4"/>
      <c r="B23" s="6"/>
      <c r="C23" s="305" t="s">
        <v>115</v>
      </c>
      <c r="D23" s="306"/>
      <c r="E23" s="307"/>
      <c r="F23" s="308" t="s">
        <v>113</v>
      </c>
      <c r="G23" s="309"/>
      <c r="H23" s="294"/>
      <c r="I23" s="6"/>
      <c r="J23" s="9"/>
    </row>
    <row r="24" spans="1:10" x14ac:dyDescent="0.25">
      <c r="A24" s="4"/>
      <c r="B24" s="6"/>
      <c r="C24" s="81" t="s">
        <v>114</v>
      </c>
      <c r="D24" s="56"/>
      <c r="E24" s="58"/>
      <c r="F24" s="60"/>
      <c r="G24" s="56" t="s">
        <v>109</v>
      </c>
      <c r="H24" s="58"/>
      <c r="I24" s="6"/>
      <c r="J24" s="9"/>
    </row>
    <row r="25" spans="1:10" x14ac:dyDescent="0.25">
      <c r="A25" s="4"/>
      <c r="B25" s="6"/>
      <c r="C25" s="81" t="s">
        <v>114</v>
      </c>
      <c r="D25" s="56"/>
      <c r="E25" s="58"/>
      <c r="F25" s="60"/>
      <c r="G25" s="56" t="s">
        <v>109</v>
      </c>
      <c r="H25" s="58"/>
      <c r="I25" s="6"/>
      <c r="J25" s="9"/>
    </row>
    <row r="26" spans="1:10" x14ac:dyDescent="0.25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5"/>
    </row>
    <row r="28" spans="1:10" x14ac:dyDescent="0.25">
      <c r="A28" s="4"/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5">
      <c r="A29" s="282" t="s">
        <v>116</v>
      </c>
      <c r="B29" s="283"/>
      <c r="C29" s="283"/>
      <c r="D29" s="283"/>
      <c r="E29" s="283"/>
      <c r="F29" s="283"/>
      <c r="G29" s="283"/>
      <c r="H29" s="283"/>
      <c r="I29" s="283"/>
      <c r="J29" s="284"/>
    </row>
    <row r="30" spans="1:10" x14ac:dyDescent="0.25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5">
      <c r="A31" s="4" t="s">
        <v>117</v>
      </c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5">
      <c r="A32" s="4"/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5">
      <c r="A33" s="4" t="s">
        <v>118</v>
      </c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5">
      <c r="A34" s="159"/>
      <c r="B34" s="160"/>
      <c r="C34" s="162"/>
      <c r="D34" s="163"/>
      <c r="E34" s="310" t="s">
        <v>119</v>
      </c>
      <c r="F34" s="311"/>
      <c r="G34" s="162"/>
      <c r="H34" s="163"/>
      <c r="I34" s="310" t="s">
        <v>120</v>
      </c>
      <c r="J34" s="311"/>
    </row>
    <row r="35" spans="1:10" x14ac:dyDescent="0.25">
      <c r="A35" s="4"/>
      <c r="B35" s="6"/>
      <c r="C35" s="296" t="s">
        <v>121</v>
      </c>
      <c r="D35" s="297"/>
      <c r="E35" s="296" t="s">
        <v>122</v>
      </c>
      <c r="F35" s="297"/>
      <c r="G35" s="296" t="s">
        <v>123</v>
      </c>
      <c r="H35" s="297"/>
      <c r="I35" s="296" t="s">
        <v>124</v>
      </c>
      <c r="J35" s="297"/>
    </row>
    <row r="36" spans="1:10" ht="13" x14ac:dyDescent="0.3">
      <c r="A36" s="78"/>
      <c r="B36" s="6"/>
      <c r="C36" s="293" t="s">
        <v>125</v>
      </c>
      <c r="D36" s="294"/>
      <c r="E36" s="293" t="s">
        <v>125</v>
      </c>
      <c r="F36" s="294"/>
      <c r="G36" s="293" t="s">
        <v>126</v>
      </c>
      <c r="H36" s="294"/>
      <c r="I36" s="293" t="s">
        <v>127</v>
      </c>
      <c r="J36" s="294"/>
    </row>
    <row r="37" spans="1:10" x14ac:dyDescent="0.25">
      <c r="A37" s="60" t="s">
        <v>128</v>
      </c>
      <c r="B37" s="58"/>
      <c r="C37" s="195" t="s">
        <v>109</v>
      </c>
      <c r="D37" s="194"/>
      <c r="E37" s="195" t="s">
        <v>109</v>
      </c>
      <c r="F37" s="194"/>
      <c r="G37" s="195" t="s">
        <v>109</v>
      </c>
      <c r="H37" s="194"/>
      <c r="I37" s="186" t="s">
        <v>109</v>
      </c>
      <c r="J37" s="58"/>
    </row>
    <row r="38" spans="1:10" x14ac:dyDescent="0.25">
      <c r="A38" s="1" t="s">
        <v>129</v>
      </c>
      <c r="B38" s="2"/>
      <c r="C38" s="1"/>
      <c r="D38" s="196"/>
      <c r="E38" s="1"/>
      <c r="F38" s="196"/>
      <c r="G38" s="1"/>
      <c r="H38" s="196"/>
      <c r="I38" s="1"/>
      <c r="J38" s="3"/>
    </row>
    <row r="39" spans="1:10" x14ac:dyDescent="0.25">
      <c r="A39" s="90" t="s">
        <v>130</v>
      </c>
      <c r="B39" s="15"/>
      <c r="C39" s="197" t="s">
        <v>109</v>
      </c>
      <c r="D39" s="198"/>
      <c r="E39" s="197" t="s">
        <v>109</v>
      </c>
      <c r="F39" s="198"/>
      <c r="G39" s="197" t="s">
        <v>109</v>
      </c>
      <c r="H39" s="198"/>
      <c r="I39" s="197" t="s">
        <v>109</v>
      </c>
      <c r="J39" s="15"/>
    </row>
    <row r="40" spans="1:10" x14ac:dyDescent="0.25">
      <c r="A40" s="1" t="s">
        <v>129</v>
      </c>
      <c r="B40" s="3"/>
      <c r="C40" s="199">
        <v>28.91</v>
      </c>
      <c r="D40" s="200" t="s">
        <v>25</v>
      </c>
      <c r="E40" s="195">
        <f>+C40</f>
        <v>28.91</v>
      </c>
      <c r="F40" s="200" t="s">
        <v>25</v>
      </c>
      <c r="G40" s="195">
        <f>+C40</f>
        <v>28.91</v>
      </c>
      <c r="H40" s="200" t="s">
        <v>25</v>
      </c>
      <c r="I40" s="195">
        <v>16.45</v>
      </c>
      <c r="J40" s="200"/>
    </row>
    <row r="41" spans="1:10" x14ac:dyDescent="0.25">
      <c r="A41" s="90" t="s">
        <v>131</v>
      </c>
      <c r="B41" s="15"/>
      <c r="C41" s="11"/>
      <c r="D41" s="15"/>
      <c r="E41" s="11"/>
      <c r="F41" s="15"/>
      <c r="G41" s="11"/>
      <c r="H41" s="15"/>
      <c r="I41" s="11"/>
      <c r="J41" s="15"/>
    </row>
    <row r="42" spans="1:10" x14ac:dyDescent="0.25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5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5">
      <c r="A44" s="4"/>
      <c r="B44" s="6"/>
      <c r="C44" s="6"/>
      <c r="D44" s="160"/>
      <c r="E44" s="160"/>
      <c r="F44" s="160"/>
      <c r="G44" s="160"/>
      <c r="H44" s="6"/>
      <c r="I44" s="6"/>
      <c r="J44" s="9"/>
    </row>
    <row r="45" spans="1:10" x14ac:dyDescent="0.25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5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5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5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5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5"/>
    </row>
    <row r="52" spans="1:10" x14ac:dyDescent="0.25">
      <c r="A52" s="4" t="s">
        <v>27</v>
      </c>
      <c r="B52" s="6" t="str">
        <f>'[2]Item 100, pg 22A'!B52</f>
        <v>Irmgard R Wilcox</v>
      </c>
      <c r="C52" s="6"/>
      <c r="D52" s="6"/>
      <c r="E52" s="6"/>
      <c r="F52" s="6"/>
      <c r="G52" s="6"/>
      <c r="H52" s="6"/>
      <c r="I52" s="6"/>
      <c r="J52" s="9"/>
    </row>
    <row r="53" spans="1:10" x14ac:dyDescent="0.25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5">
      <c r="A54" s="11" t="s">
        <v>28</v>
      </c>
      <c r="B54" s="201">
        <f>'Item 120,130,150, pg 28'!B54</f>
        <v>42313</v>
      </c>
      <c r="C54" s="12"/>
      <c r="D54" s="12"/>
      <c r="E54" s="12"/>
      <c r="F54" s="12"/>
      <c r="G54" s="12"/>
      <c r="H54" s="12" t="s">
        <v>271</v>
      </c>
      <c r="I54" s="12"/>
      <c r="J54" s="33">
        <f>'Item 120,130,150, pg 28'!J54</f>
        <v>42370</v>
      </c>
    </row>
    <row r="55" spans="1:10" ht="13" x14ac:dyDescent="0.3">
      <c r="A55" s="285" t="s">
        <v>30</v>
      </c>
      <c r="B55" s="286"/>
      <c r="C55" s="286"/>
      <c r="D55" s="286"/>
      <c r="E55" s="286"/>
      <c r="F55" s="286"/>
      <c r="G55" s="286"/>
      <c r="H55" s="286"/>
      <c r="I55" s="286"/>
      <c r="J55" s="287"/>
    </row>
    <row r="56" spans="1:10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5"/>
    </row>
    <row r="57" spans="1:10" x14ac:dyDescent="0.25">
      <c r="A57" s="4"/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5">
      <c r="A58" s="4" t="s">
        <v>31</v>
      </c>
      <c r="B58" s="6"/>
      <c r="C58" s="6"/>
      <c r="D58" s="6"/>
      <c r="E58" s="6"/>
      <c r="F58" s="6"/>
      <c r="G58" s="6"/>
      <c r="H58" s="6"/>
      <c r="I58" s="6"/>
      <c r="J58" s="9"/>
    </row>
    <row r="59" spans="1:10" x14ac:dyDescent="0.25">
      <c r="A59" s="11"/>
      <c r="B59" s="12"/>
      <c r="C59" s="12"/>
      <c r="D59" s="12"/>
      <c r="E59" s="12"/>
      <c r="F59" s="12"/>
      <c r="G59" s="12"/>
      <c r="H59" s="12"/>
      <c r="I59" s="12"/>
      <c r="J59" s="15"/>
    </row>
  </sheetData>
  <mergeCells count="21">
    <mergeCell ref="C36:D36"/>
    <mergeCell ref="E36:F36"/>
    <mergeCell ref="G36:H36"/>
    <mergeCell ref="I36:J36"/>
    <mergeCell ref="A55:J55"/>
    <mergeCell ref="C35:D35"/>
    <mergeCell ref="E35:F35"/>
    <mergeCell ref="G35:H35"/>
    <mergeCell ref="I35:J35"/>
    <mergeCell ref="H2:I2"/>
    <mergeCell ref="A9:J9"/>
    <mergeCell ref="C11:E11"/>
    <mergeCell ref="F11:H11"/>
    <mergeCell ref="A17:J17"/>
    <mergeCell ref="C19:E19"/>
    <mergeCell ref="F19:H19"/>
    <mergeCell ref="C23:E23"/>
    <mergeCell ref="F23:H23"/>
    <mergeCell ref="A29:J29"/>
    <mergeCell ref="E34:F34"/>
    <mergeCell ref="I34:J34"/>
  </mergeCells>
  <pageMargins left="0.75" right="0.75" top="1" bottom="1" header="0.5" footer="0.5"/>
  <pageSetup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2015-11-04T08:00:00+00:00</OpenedDate>
    <Date1 xmlns="dc463f71-b30c-4ab2-9473-d307f9d35888">2015-11-04T08:00:00+00:00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152094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8CAF38FA060CB46BDD29BC415CD9640" ma:contentTypeVersion="119" ma:contentTypeDescription="" ma:contentTypeScope="" ma:versionID="126ed718f30e76fe443a5725656895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501371-7D9A-42E0-8BF4-AA31EE1A94D9}"/>
</file>

<file path=customXml/itemProps2.xml><?xml version="1.0" encoding="utf-8"?>
<ds:datastoreItem xmlns:ds="http://schemas.openxmlformats.org/officeDocument/2006/customXml" ds:itemID="{592B441A-F0C5-45E3-AD6D-16042DE5649F}"/>
</file>

<file path=customXml/itemProps3.xml><?xml version="1.0" encoding="utf-8"?>
<ds:datastoreItem xmlns:ds="http://schemas.openxmlformats.org/officeDocument/2006/customXml" ds:itemID="{064CA2F9-9D5A-4E94-8E37-340A2E3BC578}"/>
</file>

<file path=customXml/itemProps4.xml><?xml version="1.0" encoding="utf-8"?>
<ds:datastoreItem xmlns:ds="http://schemas.openxmlformats.org/officeDocument/2006/customXml" ds:itemID="{8CE77865-776F-4F2A-95AD-367AF2F389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Check Sheet</vt:lpstr>
      <vt:lpstr>Item 55,60 pg 16</vt:lpstr>
      <vt:lpstr>Item 55,60 pg 16A</vt:lpstr>
      <vt:lpstr>Item 100, pg 21</vt:lpstr>
      <vt:lpstr>Item 100, pg 21A</vt:lpstr>
      <vt:lpstr>Item 100, pg 22</vt:lpstr>
      <vt:lpstr>Item 100, pg 22A</vt:lpstr>
      <vt:lpstr>Item 120,130,150, pg 28</vt:lpstr>
      <vt:lpstr>Item 120,130,150, pg 28A</vt:lpstr>
      <vt:lpstr>Item 207, pg 32</vt:lpstr>
      <vt:lpstr>Item 207, pg 32A</vt:lpstr>
      <vt:lpstr>Item 230, page 34</vt:lpstr>
      <vt:lpstr>Item 240, pg 35</vt:lpstr>
      <vt:lpstr>Item 240, pg 35A</vt:lpstr>
      <vt:lpstr>Item 240, pg 35.5</vt:lpstr>
      <vt:lpstr>Item 240, pg 35.5A</vt:lpstr>
      <vt:lpstr>Item 245, pg 36</vt:lpstr>
      <vt:lpstr>Item 245, pg 36A</vt:lpstr>
      <vt:lpstr>Item 255, pg 38</vt:lpstr>
      <vt:lpstr>'Item 230, page 34'!Print_Area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Wyse, Lisa (UTC)</cp:lastModifiedBy>
  <cp:lastPrinted>2015-11-02T18:05:36Z</cp:lastPrinted>
  <dcterms:created xsi:type="dcterms:W3CDTF">2013-11-07T17:40:33Z</dcterms:created>
  <dcterms:modified xsi:type="dcterms:W3CDTF">2015-11-04T23:05:16Z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0x0101006E56B4D1795A2E4DB2F0B01679ED314A0058CAF38FA060CB46BDD29BC415CD9640</vt:lpwstr>
  </property>
  <property fmtid="{D5CDD505-2E9C-101B-9397-08002B2CF9AE}" pid="3" name="_docset_NoMedatataSyncRequired">
    <vt:lpwstr>False</vt:lpwstr>
  </property>
</Properties>
</file>