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6" activeTab="0"/>
  </bookViews>
  <sheets>
    <sheet name="Check Sheet" sheetId="1" r:id="rId1"/>
    <sheet name="Item 55,60 pg 16A" sheetId="2" r:id="rId2"/>
    <sheet name="Item 100, pg 22" sheetId="3" r:id="rId3"/>
    <sheet name="Item 100, pg 22A" sheetId="4" r:id="rId4"/>
    <sheet name="Item 120,130,150, pg 28A" sheetId="5" r:id="rId5"/>
    <sheet name="Item 207, pg 32A" sheetId="6" r:id="rId6"/>
    <sheet name="Item 230, page 34" sheetId="7" r:id="rId7"/>
    <sheet name="Item 240, pg 35A" sheetId="8" r:id="rId8"/>
    <sheet name="Item 240, pg 35.5A" sheetId="9" r:id="rId9"/>
    <sheet name="Item 245, pg 36A" sheetId="10" r:id="rId10"/>
    <sheet name="Item 255, pg 38" sheetId="11" r:id="rId11"/>
    <sheet name="Sheet1" sheetId="12" r:id="rId12"/>
  </sheets>
  <definedNames>
    <definedName name="_xlnm.Print_Area" localSheetId="6">'Item 230, page 34'!$A$1:$J$58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<sst xmlns="http://schemas.openxmlformats.org/spreadsheetml/2006/main" count="650" uniqueCount="297">
  <si>
    <t xml:space="preserve">be assessed if containers are filled past their visible full limit, container lids will not close due to </t>
  </si>
  <si>
    <t>overfilling, or if additional materials are placed on or near the containers.</t>
  </si>
  <si>
    <t>N/A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</si>
  <si>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</si>
  <si>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</si>
  <si>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</si>
  <si>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</si>
  <si>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</si>
  <si>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</si>
  <si>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</si>
  <si>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</si>
  <si>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</si>
  <si>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</si>
  <si>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</si>
  <si>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</si>
  <si>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</si>
  <si>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</si>
  <si>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</si>
  <si>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</si>
  <si>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</si>
  <si>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</si>
  <si>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</si>
  <si>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</si>
  <si>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Irmgard R Wilcox</t>
  </si>
  <si>
    <t xml:space="preserve">      Effective Date:</t>
  </si>
  <si>
    <t xml:space="preserve">       Effective Date:</t>
  </si>
  <si>
    <t xml:space="preserve">         Effective Date:</t>
  </si>
  <si>
    <t xml:space="preserve">       Effective Date: </t>
  </si>
  <si>
    <t xml:space="preserve">        Revised Page No.</t>
  </si>
  <si>
    <t xml:space="preserve"> Yard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</si>
  <si>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</si>
  <si>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</si>
  <si>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</si>
  <si>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</si>
  <si>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</si>
  <si>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</si>
  <si>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</si>
  <si>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</si>
  <si>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</si>
  <si>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</si>
  <si>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</si>
  <si>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</si>
  <si>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</si>
  <si>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</si>
  <si>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</si>
  <si>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</si>
  <si>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</si>
  <si>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</si>
  <si>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</si>
  <si>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</si>
  <si>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</si>
  <si>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</si>
  <si>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</si>
  <si>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</si>
  <si>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</si>
  <si>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</si>
  <si>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</si>
  <si>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</si>
  <si>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</si>
  <si>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</si>
  <si>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</si>
  <si>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</si>
  <si>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</si>
  <si>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</si>
  <si>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</si>
  <si>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</si>
  <si>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6 Yard</t>
  </si>
  <si>
    <t>Monthly rent is charged only if permanent regularly scheduled pickup is less frequent than every other week.</t>
  </si>
  <si>
    <t>than normal scheduled pickup day, rates for special pickups will apply.</t>
  </si>
  <si>
    <t>Initial Delivery</t>
  </si>
  <si>
    <t>Charge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</si>
  <si>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</si>
  <si>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</si>
  <si>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</si>
  <si>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</si>
  <si>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</si>
  <si>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</si>
  <si>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</si>
  <si>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</si>
  <si>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</si>
  <si>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</si>
  <si>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</si>
  <si>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</si>
  <si>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</si>
  <si>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</si>
  <si>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</si>
  <si>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</si>
  <si>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</si>
  <si>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</si>
  <si>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</si>
  <si>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</si>
  <si>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</si>
  <si>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</si>
  <si>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</si>
  <si>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</si>
  <si>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</si>
  <si>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</si>
  <si>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</si>
  <si>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</si>
  <si>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New Year's Day (January 1)</t>
  </si>
  <si>
    <t>Thanksgiving Day</t>
  </si>
  <si>
    <t>Christmas Day (December 25)</t>
  </si>
  <si>
    <t>No additional charge will be assessed to customers for overtime or holiday work performed solely for the</t>
  </si>
  <si>
    <t>When a holiday listed above falls on a Sunday, the following Monday will be observed.  When a holiday listed above</t>
  </si>
  <si>
    <t>falls on a Saturday, the preceding Friday shall be the legal holiday.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</si>
  <si>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</si>
  <si>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>Note 3:  In addition to the recycling rates shown above, a recycling debit/credit of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applies.</t>
    </r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</si>
  <si>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</si>
  <si>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</si>
  <si>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per yard</t>
  </si>
  <si>
    <t>1 Yard</t>
  </si>
  <si>
    <t>1.5 Yard</t>
  </si>
  <si>
    <t>2 Yard</t>
  </si>
  <si>
    <t>Permanent Service:  If rent is shown, the rate for the first pickup and each additional pickup must</t>
  </si>
  <si>
    <t>For permanent, regularly scheduled pickups, a flat monthly charge may be assessed if computed as follows:</t>
  </si>
  <si>
    <t>For each container provided:</t>
  </si>
  <si>
    <t>All Containers</t>
  </si>
  <si>
    <t>Olympic Disposal</t>
  </si>
  <si>
    <t>(A)</t>
  </si>
  <si>
    <t>28A</t>
  </si>
  <si>
    <t>32A</t>
  </si>
  <si>
    <t>Mini can</t>
  </si>
  <si>
    <t>1 can</t>
  </si>
  <si>
    <t>2 cans</t>
  </si>
  <si>
    <t>3 cans</t>
  </si>
  <si>
    <t>4 cans</t>
  </si>
  <si>
    <t>5 cans</t>
  </si>
  <si>
    <t>Cart/Toter 35</t>
  </si>
  <si>
    <t>Cart/Toter 60</t>
  </si>
  <si>
    <t>1 Can</t>
  </si>
  <si>
    <t>Cart 35 gal</t>
  </si>
  <si>
    <t>Cart 60 gal</t>
  </si>
  <si>
    <t>35-gallon toter</t>
  </si>
  <si>
    <t>a. 4.33 times the pickup rate times the number of pickups per week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</si>
  <si>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</si>
  <si>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</si>
  <si>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</si>
  <si>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</si>
  <si>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per yard will be assessed.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</si>
  <si>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</si>
  <si>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</si>
  <si>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</si>
  <si>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</si>
  <si>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</si>
  <si>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</si>
  <si>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</si>
  <si>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</si>
  <si>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</si>
  <si>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</si>
  <si>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</si>
  <si>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</si>
  <si>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</si>
  <si>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</si>
  <si>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</si>
  <si>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</si>
  <si>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</si>
  <si>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</si>
  <si>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</si>
  <si>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</si>
  <si>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</si>
  <si>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</si>
  <si>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</si>
  <si>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</si>
  <si>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</si>
  <si>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</si>
  <si>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</si>
  <si>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</si>
  <si>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</si>
  <si>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</si>
  <si>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</si>
  <si>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</si>
  <si>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Includes Commercial Can Service</t>
  </si>
  <si>
    <t>Each Scheduled Pickup</t>
  </si>
  <si>
    <t>32 gal can</t>
  </si>
  <si>
    <t>Compacted Material (Customer-owned container)</t>
  </si>
  <si>
    <t>Item 255 -- Container Service -- Dumped in Company's Vehicle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</si>
  <si>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</si>
  <si>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</si>
  <si>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</si>
  <si>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</si>
  <si>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</si>
  <si>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</si>
  <si>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Recycling service rates on this page expire on:___________________</t>
  </si>
  <si>
    <t xml:space="preserve">WG </t>
  </si>
  <si>
    <t>EOWG</t>
  </si>
  <si>
    <t>MG</t>
  </si>
  <si>
    <t>Containers</t>
  </si>
  <si>
    <t>Drop boxes</t>
  </si>
  <si>
    <t>Minimum monthly charges:</t>
  </si>
  <si>
    <t>32 gal</t>
  </si>
  <si>
    <t>35 gal</t>
  </si>
  <si>
    <t>60 gal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</si>
  <si>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</si>
  <si>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</si>
  <si>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</si>
  <si>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</si>
  <si>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</si>
  <si>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</si>
  <si>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</si>
  <si>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</si>
  <si>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</si>
  <si>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</si>
  <si>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16A</t>
  </si>
  <si>
    <t>21A</t>
  </si>
  <si>
    <t>22A</t>
  </si>
  <si>
    <t>35A</t>
  </si>
  <si>
    <t>36A</t>
  </si>
  <si>
    <t>3 Yard</t>
  </si>
  <si>
    <t>4 Yard</t>
  </si>
  <si>
    <t>8 Yard</t>
  </si>
  <si>
    <t>Effective Date:  January 1, 2007</t>
  </si>
  <si>
    <t>Service Area: Clallum County including West Side of Jefferson County</t>
  </si>
  <si>
    <t>EOWR</t>
  </si>
  <si>
    <t>Note 1:  Description/rules related to recycling program are shown on page 23.</t>
  </si>
  <si>
    <t>Note 2:  Description/rules related to yardwaste program are shown on page 24.</t>
  </si>
  <si>
    <t>35 gal can</t>
  </si>
  <si>
    <t>60 gal can</t>
  </si>
  <si>
    <t>Service Area: Clallam County including West Side of Jefferson County</t>
  </si>
  <si>
    <t xml:space="preserve"> Revised Page No.</t>
  </si>
  <si>
    <t>Clallam County including West Side of Jefferson County</t>
  </si>
  <si>
    <t>Service Area:   Clallam County including West Side of Jefferson County</t>
  </si>
  <si>
    <t>Non-compacted Material (Company owned container)</t>
  </si>
  <si>
    <t>Murrey's Disposal Co., Inc. G-9</t>
  </si>
  <si>
    <t>Murrey's Disposal Co., Inc.  G-9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</si>
  <si>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</si>
  <si>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</si>
  <si>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</si>
  <si>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</si>
  <si>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</si>
  <si>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</si>
  <si>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</si>
  <si>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</si>
  <si>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</si>
  <si>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</si>
  <si>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</si>
  <si>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</si>
  <si>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</si>
  <si>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</si>
  <si>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</si>
  <si>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 xml:space="preserve">          Supplement in Effect:</t>
  </si>
  <si>
    <t>Supplement No.</t>
  </si>
  <si>
    <t>Revision No.</t>
  </si>
  <si>
    <t>Docket No. TG-___________________  Date: ______________  By: ________________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</si>
  <si>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</si>
  <si>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</si>
  <si>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</si>
  <si>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</si>
  <si>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</si>
  <si>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</si>
  <si>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</si>
  <si>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>per ton</t>
  </si>
  <si>
    <t xml:space="preserve">City of Port Angeles (asbestos roofing requiring </t>
  </si>
  <si>
    <t>special handling)</t>
  </si>
  <si>
    <t>Contaminated or dredge soils</t>
  </si>
  <si>
    <t>Tires (automibile and truck)</t>
  </si>
  <si>
    <t>Metals and white goods</t>
  </si>
  <si>
    <t>Environmental fee</t>
  </si>
  <si>
    <t>per unit</t>
  </si>
  <si>
    <t>Jefferson County Department of Public Works</t>
  </si>
  <si>
    <t>Rabanco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</si>
  <si>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</si>
  <si>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</si>
  <si>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</si>
  <si>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  (For Official Use Only)</t>
  </si>
  <si>
    <t>$1.12 per pick up time for unlocking gates and/or containers.</t>
  </si>
  <si>
    <t xml:space="preserve">Effective Date: </t>
  </si>
  <si>
    <t xml:space="preserve">Disconnect/reconnect - $5.50 per time if the company employee performes this service. </t>
  </si>
  <si>
    <t>$1.12 per pickup for unlocking gates and/or containers.</t>
  </si>
  <si>
    <t>$1.12 per pick up time for unlocking gates and/or containers</t>
  </si>
  <si>
    <t>per ton (A)</t>
  </si>
  <si>
    <t xml:space="preserve">            Fuel Surcharge Supplement</t>
  </si>
  <si>
    <t>Each additional unit is $6.54(A)</t>
  </si>
  <si>
    <t>Note 1: If the container/drop causes the vehicle to exceed maximum vehicle weight, an additional fee of $26.12(A)</t>
  </si>
  <si>
    <t>Cart/Toter 96</t>
  </si>
  <si>
    <t>WG  (N)</t>
  </si>
  <si>
    <t>Cart 96 gal</t>
  </si>
  <si>
    <t>EOWG  (N)</t>
  </si>
  <si>
    <t>(N)</t>
  </si>
  <si>
    <t>MG (N)</t>
  </si>
  <si>
    <t>96-gallon toter</t>
  </si>
  <si>
    <t>96 gal can</t>
  </si>
  <si>
    <t>96 gal</t>
  </si>
  <si>
    <t>***</t>
  </si>
  <si>
    <t>35.5A</t>
  </si>
  <si>
    <t>Non-compacted Material (Customer owned container) (C)</t>
  </si>
  <si>
    <t>Item 240 -- Container Service -- Dumped in Company's Vehicle  (N)</t>
  </si>
  <si>
    <t xml:space="preserve">per ton </t>
  </si>
  <si>
    <t>42nd</t>
  </si>
  <si>
    <t>12th</t>
  </si>
  <si>
    <t>11th</t>
  </si>
  <si>
    <t>6th</t>
  </si>
  <si>
    <t xml:space="preserve">$6.43(A) per unit </t>
  </si>
  <si>
    <t>$8.40(A) per can/unit.  Service will be rendered on the normal scheduled pickup day for the</t>
  </si>
  <si>
    <t>$ 27.74(A)</t>
  </si>
  <si>
    <t xml:space="preserve">In addition to all other applicable charges, a charge of $27.74(A)  per yard (assessed on a pro rata basis) will </t>
  </si>
  <si>
    <t>Each additional unit is $6.85(A)</t>
  </si>
  <si>
    <t>Service Area: Jefferson and Clallam County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</si>
</sst>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mmm\ d\,\ yyyy;@"/>
    <numFmt numFmtId="178" formatCode="_(&quot;$&quot;* #,##0.000_);_(&quot;$&quot;* \(#,##0.000\);_(&quot;$&quot;* &quot;-&quot;???_);_(@_)"/>
    <numFmt numFmtId="179" formatCode="_(&quot;$&quot;* #,##0.00000_);_(&quot;$&quot;* \(#,##0.00000\);_(&quot;$&quot;* &quot;-&quot;?????_);_(@_)"/>
    <numFmt numFmtId="180" formatCode="_(&quot;$&quot;* #,##0.0000_);_(&quot;$&quot;* \(#,##0.0000\);_(&quot;$&quot;* &quot;-&quot;????_);_(@_)"/>
    <numFmt numFmtId="181" formatCode="&quot;$&quot;#,##0.00"/>
  </numFmts>
  <fonts count="2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0" fillId="0" borderId="20" xfId="44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44" fontId="0" fillId="0" borderId="21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20" xfId="0" applyBorder="1" applyAlignment="1">
      <alignment horizontal="left"/>
    </xf>
    <xf numFmtId="44" fontId="0" fillId="0" borderId="20" xfId="44" applyBorder="1" applyAlignment="1">
      <alignment/>
    </xf>
    <xf numFmtId="44" fontId="0" fillId="0" borderId="21" xfId="44" applyBorder="1" applyAlignment="1">
      <alignment/>
    </xf>
    <xf numFmtId="175" fontId="0" fillId="0" borderId="21" xfId="42" applyNumberFormat="1" applyFont="1" applyBorder="1" applyAlignment="1">
      <alignment/>
    </xf>
    <xf numFmtId="44" fontId="0" fillId="20" borderId="0" xfId="44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0" fillId="0" borderId="21" xfId="44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4" fontId="0" fillId="0" borderId="18" xfId="44" applyBorder="1" applyAlignment="1">
      <alignment/>
    </xf>
    <xf numFmtId="44" fontId="0" fillId="0" borderId="18" xfId="44" applyFont="1" applyBorder="1" applyAlignment="1">
      <alignment/>
    </xf>
    <xf numFmtId="167" fontId="0" fillId="0" borderId="16" xfId="0" applyNumberFormat="1" applyBorder="1" applyAlignment="1">
      <alignment horizontal="center"/>
    </xf>
    <xf numFmtId="44" fontId="0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5" xfId="44" applyFont="1" applyBorder="1" applyAlignment="1">
      <alignment/>
    </xf>
    <xf numFmtId="0" fontId="0" fillId="20" borderId="13" xfId="0" applyFill="1" applyBorder="1" applyAlignment="1">
      <alignment/>
    </xf>
    <xf numFmtId="0" fontId="0" fillId="20" borderId="19" xfId="0" applyFill="1" applyBorder="1" applyAlignment="1">
      <alignment/>
    </xf>
    <xf numFmtId="44" fontId="0" fillId="0" borderId="19" xfId="44" applyFont="1" applyBorder="1" applyAlignment="1">
      <alignment/>
    </xf>
    <xf numFmtId="44" fontId="0" fillId="0" borderId="19" xfId="44" applyFont="1" applyBorder="1" applyAlignment="1">
      <alignment horizontal="center"/>
    </xf>
    <xf numFmtId="0" fontId="0" fillId="20" borderId="18" xfId="0" applyFill="1" applyBorder="1" applyAlignment="1">
      <alignment/>
    </xf>
    <xf numFmtId="44" fontId="0" fillId="20" borderId="18" xfId="44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44" fontId="0" fillId="20" borderId="19" xfId="44" applyFont="1" applyFill="1" applyBorder="1" applyAlignment="1">
      <alignment/>
    </xf>
    <xf numFmtId="0" fontId="0" fillId="0" borderId="17" xfId="0" applyBorder="1" applyAlignment="1">
      <alignment horizontal="left"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21" xfId="44" applyFont="1" applyBorder="1" applyAlignment="1">
      <alignment horizontal="left"/>
    </xf>
    <xf numFmtId="44" fontId="0" fillId="0" borderId="10" xfId="44" applyFont="1" applyBorder="1" applyAlignment="1">
      <alignment/>
    </xf>
    <xf numFmtId="177" fontId="0" fillId="0" borderId="16" xfId="0" applyNumberFormat="1" applyBorder="1" applyAlignment="1" quotePrefix="1">
      <alignment/>
    </xf>
    <xf numFmtId="0" fontId="4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5" fillId="24" borderId="14" xfId="0" applyFont="1" applyFill="1" applyBorder="1" applyAlignment="1">
      <alignment horizontal="center"/>
    </xf>
    <xf numFmtId="44" fontId="0" fillId="0" borderId="18" xfId="44" applyFont="1" applyBorder="1" applyAlignment="1" quotePrefix="1">
      <alignment/>
    </xf>
    <xf numFmtId="44" fontId="0" fillId="0" borderId="21" xfId="0" applyNumberFormat="1" applyBorder="1" applyAlignment="1">
      <alignment horizontal="left"/>
    </xf>
    <xf numFmtId="44" fontId="0" fillId="0" borderId="18" xfId="44" applyFont="1" applyBorder="1" applyAlignment="1" quotePrefix="1">
      <alignment horizontal="left"/>
    </xf>
    <xf numFmtId="44" fontId="0" fillId="0" borderId="21" xfId="0" applyNumberForma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44" fontId="0" fillId="0" borderId="21" xfId="44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8" xfId="44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21" xfId="44" applyFont="1" applyFill="1" applyBorder="1" applyAlignment="1">
      <alignment/>
    </xf>
    <xf numFmtId="44" fontId="0" fillId="0" borderId="20" xfId="0" applyNumberFormat="1" applyBorder="1" applyAlignment="1">
      <alignment/>
    </xf>
    <xf numFmtId="44" fontId="0" fillId="0" borderId="0" xfId="44" applyFont="1" applyBorder="1" applyAlignment="1">
      <alignment horizontal="center"/>
    </xf>
    <xf numFmtId="44" fontId="0" fillId="0" borderId="0" xfId="44" applyFill="1" applyBorder="1" applyAlignment="1">
      <alignment/>
    </xf>
    <xf numFmtId="44" fontId="0" fillId="0" borderId="0" xfId="44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right"/>
    </xf>
    <xf numFmtId="167" fontId="0" fillId="0" borderId="16" xfId="0" applyNumberFormat="1" applyBorder="1" applyAlignment="1" quotePrefix="1">
      <alignment horizontal="left"/>
    </xf>
    <xf numFmtId="14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167" fontId="0" fillId="0" borderId="17" xfId="0" applyNumberFormat="1" applyFont="1" applyBorder="1" applyAlignment="1">
      <alignment horizontal="left"/>
    </xf>
    <xf numFmtId="16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7" fontId="0" fillId="0" borderId="16" xfId="0" applyNumberFormat="1" applyBorder="1" applyAlignment="1">
      <alignment horizontal="left"/>
    </xf>
    <xf numFmtId="167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3" fontId="0" fillId="0" borderId="0" xfId="42" applyFont="1" applyBorder="1" applyAlignment="1">
      <alignment/>
    </xf>
    <xf numFmtId="0" fontId="5" fillId="0" borderId="16" xfId="0" applyFont="1" applyBorder="1" applyAlignment="1">
      <alignment/>
    </xf>
    <xf numFmtId="44" fontId="0" fillId="0" borderId="2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21" xfId="44" applyNumberFormat="1" applyFont="1" applyBorder="1" applyAlignment="1">
      <alignment horizontal="right"/>
    </xf>
    <xf numFmtId="181" fontId="0" fillId="0" borderId="21" xfId="44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19" xfId="44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177" fontId="0" fillId="0" borderId="16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21" xfId="0" applyNumberFormat="1" applyBorder="1" applyAlignment="1">
      <alignment/>
    </xf>
    <xf numFmtId="181" fontId="0" fillId="0" borderId="21" xfId="4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4" fontId="0" fillId="0" borderId="19" xfId="44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A55" sqref="A55:J55"/>
    </sheetView>
  </sheetViews>
  <sheetFormatPr defaultColWidth="9.140625" defaultRowHeight="12.75"/>
  <cols>
    <col min="1" max="1" width="10.421875" style="0" customWidth="1"/>
    <col min="2" max="2" width="18.00390625" style="0" bestFit="1" customWidth="1"/>
    <col min="3" max="3" width="10.00390625" style="0" customWidth="1"/>
    <col min="4" max="4" width="4.57421875" style="0" customWidth="1"/>
    <col min="7" max="7" width="4.7109375" style="0" customWidth="1"/>
    <col min="9" max="9" width="8.140625" style="0" customWidth="1"/>
    <col min="10" max="10" width="14.8515625" style="0" customWidth="1"/>
  </cols>
  <sheetData>
    <row r="1" spans="1:10" ht="12.75">
      <c r="A1" s="1"/>
      <c r="B1" s="2"/>
      <c r="C1" s="148"/>
      <c r="D1" s="149"/>
      <c r="E1" s="2"/>
      <c r="F1" s="2"/>
      <c r="G1" s="2"/>
      <c r="H1" s="2"/>
      <c r="I1" s="2"/>
      <c r="J1" s="3"/>
    </row>
    <row r="2" spans="1:10" ht="12.75">
      <c r="A2" s="4" t="s">
        <v>195</v>
      </c>
      <c r="B2" s="35">
        <v>23</v>
      </c>
      <c r="C2" s="5"/>
      <c r="D2" s="5"/>
      <c r="E2" s="5"/>
      <c r="F2" s="5"/>
      <c r="G2" s="194" t="s">
        <v>287</v>
      </c>
      <c r="H2" s="202" t="s">
        <v>196</v>
      </c>
      <c r="I2" s="202"/>
      <c r="J2" s="108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197</v>
      </c>
      <c r="B4" s="5"/>
      <c r="C4" s="150" t="s">
        <v>223</v>
      </c>
      <c r="D4" s="150"/>
      <c r="E4" s="150"/>
      <c r="F4" s="150"/>
      <c r="G4" s="5"/>
      <c r="H4" s="5"/>
      <c r="I4" s="5"/>
      <c r="J4" s="6"/>
    </row>
    <row r="5" spans="1:10" ht="12.75">
      <c r="A5" s="7" t="s">
        <v>198</v>
      </c>
      <c r="B5" s="8"/>
      <c r="C5" s="8" t="s">
        <v>117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02" t="s">
        <v>224</v>
      </c>
      <c r="D7" s="202"/>
      <c r="E7" s="202"/>
      <c r="F7" s="202"/>
      <c r="G7" s="202"/>
      <c r="H7" s="202"/>
      <c r="I7" s="5"/>
      <c r="J7" s="6"/>
    </row>
    <row r="8" spans="1:10" ht="12.75">
      <c r="A8" s="4"/>
      <c r="B8" s="5" t="s">
        <v>225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226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227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228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1" t="s">
        <v>229</v>
      </c>
      <c r="C13" s="152" t="s">
        <v>230</v>
      </c>
      <c r="D13" s="5"/>
      <c r="E13" s="151" t="s">
        <v>229</v>
      </c>
      <c r="F13" s="152" t="s">
        <v>230</v>
      </c>
      <c r="G13" s="5"/>
      <c r="H13" s="151" t="s">
        <v>229</v>
      </c>
      <c r="I13" s="152" t="s">
        <v>230</v>
      </c>
      <c r="J13" s="6"/>
    </row>
    <row r="14" spans="1:10" ht="12.75">
      <c r="A14" s="4"/>
      <c r="B14" s="153" t="s">
        <v>231</v>
      </c>
      <c r="C14" s="154" t="s">
        <v>232</v>
      </c>
      <c r="D14" s="5"/>
      <c r="E14" s="153" t="s">
        <v>231</v>
      </c>
      <c r="F14" s="154" t="s">
        <v>232</v>
      </c>
      <c r="G14" s="5"/>
      <c r="H14" s="153" t="s">
        <v>231</v>
      </c>
      <c r="I14" s="154" t="s">
        <v>232</v>
      </c>
      <c r="J14" s="6"/>
    </row>
    <row r="15" spans="1:10" ht="12.75">
      <c r="A15" s="4"/>
      <c r="B15" s="16" t="s">
        <v>233</v>
      </c>
      <c r="C15" s="188">
        <v>2</v>
      </c>
      <c r="D15" s="12"/>
      <c r="E15" s="188">
        <v>23</v>
      </c>
      <c r="F15" s="188">
        <v>2</v>
      </c>
      <c r="G15" s="5"/>
      <c r="H15" s="16">
        <v>43</v>
      </c>
      <c r="I15" s="16">
        <v>0</v>
      </c>
      <c r="J15" s="6"/>
    </row>
    <row r="16" spans="1:10" ht="12.75">
      <c r="A16" s="4"/>
      <c r="B16" s="16" t="s">
        <v>234</v>
      </c>
      <c r="C16" s="189">
        <v>42</v>
      </c>
      <c r="D16" s="12"/>
      <c r="E16" s="188">
        <v>24</v>
      </c>
      <c r="F16" s="188">
        <v>0</v>
      </c>
      <c r="G16" s="5"/>
      <c r="H16" s="16">
        <v>44</v>
      </c>
      <c r="I16" s="16">
        <v>0</v>
      </c>
      <c r="J16" s="6"/>
    </row>
    <row r="17" spans="1:10" ht="12.75">
      <c r="A17" s="4"/>
      <c r="B17" s="16" t="s">
        <v>235</v>
      </c>
      <c r="C17" s="188">
        <v>0</v>
      </c>
      <c r="D17" s="12"/>
      <c r="E17" s="188">
        <v>25</v>
      </c>
      <c r="F17" s="188">
        <v>0</v>
      </c>
      <c r="G17" s="5"/>
      <c r="H17" s="16"/>
      <c r="I17" s="16"/>
      <c r="J17" s="6"/>
    </row>
    <row r="18" spans="1:10" ht="12.75">
      <c r="A18" s="4"/>
      <c r="B18" s="16" t="s">
        <v>236</v>
      </c>
      <c r="C18" s="188">
        <v>0</v>
      </c>
      <c r="D18" s="12"/>
      <c r="E18" s="188">
        <v>26</v>
      </c>
      <c r="F18" s="188">
        <v>0</v>
      </c>
      <c r="G18" s="5"/>
      <c r="H18" s="16"/>
      <c r="I18" s="16"/>
      <c r="J18" s="6"/>
    </row>
    <row r="19" spans="1:10" ht="12.75">
      <c r="A19" s="4"/>
      <c r="B19" s="16" t="s">
        <v>237</v>
      </c>
      <c r="C19" s="188">
        <v>0</v>
      </c>
      <c r="D19" s="12"/>
      <c r="E19" s="188">
        <v>27</v>
      </c>
      <c r="F19" s="188">
        <v>0</v>
      </c>
      <c r="G19" s="5"/>
      <c r="H19" s="16"/>
      <c r="I19" s="16"/>
      <c r="J19" s="6"/>
    </row>
    <row r="20" spans="1:10" ht="12.75">
      <c r="A20" s="4"/>
      <c r="B20" s="16" t="s">
        <v>238</v>
      </c>
      <c r="C20" s="190">
        <v>2</v>
      </c>
      <c r="D20" s="12"/>
      <c r="E20" s="188">
        <v>28</v>
      </c>
      <c r="F20" s="188">
        <v>2</v>
      </c>
      <c r="G20" s="5"/>
      <c r="H20" s="16"/>
      <c r="I20" s="16"/>
      <c r="J20" s="6"/>
    </row>
    <row r="21" spans="1:10" ht="12.75">
      <c r="A21" s="4"/>
      <c r="B21" s="16">
        <v>6</v>
      </c>
      <c r="C21" s="188">
        <v>0</v>
      </c>
      <c r="D21" s="12"/>
      <c r="E21" s="191" t="s">
        <v>119</v>
      </c>
      <c r="F21" s="188">
        <v>12</v>
      </c>
      <c r="G21" s="5"/>
      <c r="H21" s="16"/>
      <c r="I21" s="16"/>
      <c r="J21" s="6"/>
    </row>
    <row r="22" spans="1:10" ht="12.75">
      <c r="A22" s="4"/>
      <c r="B22" s="16">
        <v>7</v>
      </c>
      <c r="C22" s="188">
        <v>0</v>
      </c>
      <c r="D22" s="12"/>
      <c r="E22" s="188">
        <v>29</v>
      </c>
      <c r="F22" s="188">
        <v>2</v>
      </c>
      <c r="G22" s="5"/>
      <c r="H22" s="16"/>
      <c r="I22" s="16"/>
      <c r="J22" s="6"/>
    </row>
    <row r="23" spans="1:10" ht="12.75">
      <c r="A23" s="4"/>
      <c r="B23" s="16">
        <v>8</v>
      </c>
      <c r="C23" s="188">
        <v>0</v>
      </c>
      <c r="D23" s="12"/>
      <c r="E23" s="188">
        <v>30</v>
      </c>
      <c r="F23" s="188">
        <v>0</v>
      </c>
      <c r="G23" s="5"/>
      <c r="H23" s="16"/>
      <c r="I23" s="16"/>
      <c r="J23" s="6"/>
    </row>
    <row r="24" spans="1:10" ht="12.75">
      <c r="A24" s="4"/>
      <c r="B24" s="16">
        <v>9</v>
      </c>
      <c r="C24" s="188">
        <v>0</v>
      </c>
      <c r="D24" s="12"/>
      <c r="E24" s="188">
        <v>31</v>
      </c>
      <c r="F24" s="188">
        <v>3</v>
      </c>
      <c r="G24" s="5"/>
      <c r="H24" s="16"/>
      <c r="I24" s="16"/>
      <c r="J24" s="6"/>
    </row>
    <row r="25" spans="1:10" ht="12.75">
      <c r="A25" s="4"/>
      <c r="B25" s="16">
        <v>10</v>
      </c>
      <c r="C25" s="188">
        <v>0</v>
      </c>
      <c r="D25" s="12"/>
      <c r="E25" s="188">
        <v>32</v>
      </c>
      <c r="F25" s="188">
        <v>2</v>
      </c>
      <c r="G25" s="5"/>
      <c r="H25" s="16"/>
      <c r="I25" s="16"/>
      <c r="J25" s="6"/>
    </row>
    <row r="26" spans="1:10" ht="12.75">
      <c r="A26" s="4"/>
      <c r="B26" s="16">
        <v>11</v>
      </c>
      <c r="C26" s="188">
        <v>0</v>
      </c>
      <c r="D26" s="12"/>
      <c r="E26" s="191" t="s">
        <v>120</v>
      </c>
      <c r="F26" s="188">
        <v>12</v>
      </c>
      <c r="G26" s="5"/>
      <c r="H26" s="16"/>
      <c r="I26" s="16"/>
      <c r="J26" s="6"/>
    </row>
    <row r="27" spans="1:10" ht="12.75">
      <c r="A27" s="4"/>
      <c r="B27" s="16">
        <v>12</v>
      </c>
      <c r="C27" s="188">
        <v>0</v>
      </c>
      <c r="D27" s="12"/>
      <c r="E27" s="188">
        <v>33</v>
      </c>
      <c r="F27" s="188">
        <v>2</v>
      </c>
      <c r="G27" s="5"/>
      <c r="H27" s="16"/>
      <c r="I27" s="16"/>
      <c r="J27" s="6"/>
    </row>
    <row r="28" spans="1:10" ht="12.75">
      <c r="A28" s="4"/>
      <c r="B28" s="16">
        <v>13</v>
      </c>
      <c r="C28" s="188">
        <v>1</v>
      </c>
      <c r="D28" s="12"/>
      <c r="E28" s="188">
        <v>34</v>
      </c>
      <c r="F28" s="188">
        <v>11</v>
      </c>
      <c r="G28" s="5"/>
      <c r="H28" s="16"/>
      <c r="I28" s="16"/>
      <c r="J28" s="6"/>
    </row>
    <row r="29" spans="1:10" ht="12.75">
      <c r="A29" s="4"/>
      <c r="B29" s="16">
        <v>14</v>
      </c>
      <c r="C29" s="188">
        <v>1</v>
      </c>
      <c r="D29" s="12"/>
      <c r="E29" s="188">
        <v>35</v>
      </c>
      <c r="F29" s="188">
        <v>2</v>
      </c>
      <c r="G29" s="5"/>
      <c r="H29" s="16"/>
      <c r="I29" s="16"/>
      <c r="J29" s="6"/>
    </row>
    <row r="30" spans="1:10" ht="12.75">
      <c r="A30" s="4"/>
      <c r="B30" s="16">
        <v>15</v>
      </c>
      <c r="C30" s="190">
        <v>2</v>
      </c>
      <c r="D30" s="12"/>
      <c r="E30" s="191" t="s">
        <v>205</v>
      </c>
      <c r="F30" s="188">
        <v>12</v>
      </c>
      <c r="G30" s="5"/>
      <c r="H30" s="16"/>
      <c r="I30" s="16"/>
      <c r="J30" s="6"/>
    </row>
    <row r="31" spans="1:10" ht="12.75">
      <c r="A31" s="4"/>
      <c r="B31" s="16">
        <v>16</v>
      </c>
      <c r="C31" s="188">
        <v>2</v>
      </c>
      <c r="D31" s="12"/>
      <c r="E31" s="192" t="s">
        <v>283</v>
      </c>
      <c r="F31" s="188">
        <v>0</v>
      </c>
      <c r="G31" s="164" t="s">
        <v>277</v>
      </c>
      <c r="H31" s="16"/>
      <c r="I31" s="16"/>
      <c r="J31" s="6"/>
    </row>
    <row r="32" spans="1:10" ht="12.75">
      <c r="A32" s="4"/>
      <c r="B32" s="155" t="s">
        <v>202</v>
      </c>
      <c r="C32" s="190">
        <v>12</v>
      </c>
      <c r="D32" s="12"/>
      <c r="E32" s="188">
        <v>36</v>
      </c>
      <c r="F32" s="188">
        <v>2</v>
      </c>
      <c r="G32" s="252"/>
      <c r="H32" s="16"/>
      <c r="I32" s="16"/>
      <c r="J32" s="6"/>
    </row>
    <row r="33" spans="1:10" ht="12.75">
      <c r="A33" s="4"/>
      <c r="B33" s="16">
        <v>17</v>
      </c>
      <c r="C33" s="188">
        <v>2</v>
      </c>
      <c r="D33" s="12"/>
      <c r="E33" s="191" t="s">
        <v>206</v>
      </c>
      <c r="F33" s="190">
        <v>12</v>
      </c>
      <c r="G33" s="5"/>
      <c r="H33" s="16"/>
      <c r="I33" s="16"/>
      <c r="J33" s="6"/>
    </row>
    <row r="34" spans="1:10" ht="12.75">
      <c r="A34" s="4"/>
      <c r="B34" s="16">
        <v>18</v>
      </c>
      <c r="C34" s="188">
        <v>0</v>
      </c>
      <c r="D34" s="12"/>
      <c r="E34" s="188">
        <v>37</v>
      </c>
      <c r="F34" s="188">
        <v>0</v>
      </c>
      <c r="G34" s="5"/>
      <c r="H34" s="16"/>
      <c r="I34" s="16"/>
      <c r="J34" s="6"/>
    </row>
    <row r="35" spans="1:10" ht="12.75">
      <c r="A35" s="4"/>
      <c r="B35" s="16">
        <v>19</v>
      </c>
      <c r="C35" s="188">
        <v>2</v>
      </c>
      <c r="D35" s="12"/>
      <c r="E35" s="188">
        <v>38</v>
      </c>
      <c r="F35" s="190">
        <v>6</v>
      </c>
      <c r="G35" s="5"/>
      <c r="H35" s="16"/>
      <c r="I35" s="16"/>
      <c r="J35" s="6"/>
    </row>
    <row r="36" spans="1:11" ht="12.75">
      <c r="A36" s="4"/>
      <c r="B36" s="16">
        <v>20</v>
      </c>
      <c r="C36" s="188">
        <v>2</v>
      </c>
      <c r="D36" s="12"/>
      <c r="E36" s="188">
        <v>39</v>
      </c>
      <c r="F36" s="188">
        <v>2</v>
      </c>
      <c r="G36" s="5"/>
      <c r="H36" s="16"/>
      <c r="I36" s="16"/>
      <c r="J36" s="6"/>
      <c r="K36" s="174"/>
    </row>
    <row r="37" spans="1:10" ht="12.75">
      <c r="A37" s="4"/>
      <c r="B37" s="16">
        <v>21</v>
      </c>
      <c r="C37" s="188">
        <v>2</v>
      </c>
      <c r="D37" s="12"/>
      <c r="E37" s="188">
        <v>40</v>
      </c>
      <c r="F37" s="188">
        <v>2</v>
      </c>
      <c r="G37" s="5"/>
      <c r="H37" s="16"/>
      <c r="I37" s="16"/>
      <c r="J37" s="6"/>
    </row>
    <row r="38" spans="1:10" ht="12.75">
      <c r="A38" s="4"/>
      <c r="B38" s="155" t="s">
        <v>203</v>
      </c>
      <c r="C38" s="188">
        <v>2</v>
      </c>
      <c r="D38" s="12"/>
      <c r="E38" s="188">
        <v>41</v>
      </c>
      <c r="F38" s="188">
        <v>0</v>
      </c>
      <c r="G38" s="5"/>
      <c r="H38" s="16"/>
      <c r="I38" s="16"/>
      <c r="J38" s="6"/>
    </row>
    <row r="39" spans="1:10" ht="12.75">
      <c r="A39" s="4"/>
      <c r="B39" s="16">
        <v>22</v>
      </c>
      <c r="C39" s="188">
        <v>12</v>
      </c>
      <c r="D39" s="12"/>
      <c r="E39" s="188">
        <v>42</v>
      </c>
      <c r="F39" s="188">
        <v>2</v>
      </c>
      <c r="G39" s="5"/>
      <c r="H39" s="16"/>
      <c r="I39" s="16"/>
      <c r="J39" s="6"/>
    </row>
    <row r="40" spans="1:10" ht="12.75">
      <c r="A40" s="4"/>
      <c r="B40" s="155" t="s">
        <v>204</v>
      </c>
      <c r="C40" s="188">
        <v>12</v>
      </c>
      <c r="D40" s="12"/>
      <c r="E40" s="188"/>
      <c r="F40" s="188"/>
      <c r="G40" s="5"/>
      <c r="H40" s="16"/>
      <c r="I40" s="16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193"/>
      <c r="F42" s="12"/>
      <c r="G42" s="5"/>
      <c r="H42" s="5"/>
      <c r="I42" s="5"/>
      <c r="J42" s="6"/>
    </row>
    <row r="43" spans="1:10" ht="12.75">
      <c r="A43" s="4"/>
      <c r="B43" s="5"/>
      <c r="C43" s="5"/>
      <c r="D43" s="5"/>
      <c r="E43" s="5" t="s">
        <v>239</v>
      </c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 t="s">
        <v>240</v>
      </c>
      <c r="F45" s="5"/>
      <c r="G45" s="5" t="s">
        <v>241</v>
      </c>
      <c r="H45" s="5"/>
      <c r="I45" s="5"/>
      <c r="J45" s="6"/>
    </row>
    <row r="46" spans="1:10" ht="12.75">
      <c r="A46" s="4"/>
      <c r="B46" s="5" t="s">
        <v>270</v>
      </c>
      <c r="C46" s="5"/>
      <c r="D46" s="5"/>
      <c r="E46" s="184" t="s">
        <v>282</v>
      </c>
      <c r="F46" s="5"/>
      <c r="G46" s="11"/>
      <c r="H46" s="20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201</v>
      </c>
      <c r="B52" s="5" t="s">
        <v>23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200</v>
      </c>
      <c r="B54" s="156">
        <v>41613</v>
      </c>
      <c r="C54" s="157"/>
      <c r="D54" s="8"/>
      <c r="E54" s="8"/>
      <c r="F54" s="8"/>
      <c r="G54" s="8"/>
      <c r="H54" s="158" t="s">
        <v>24</v>
      </c>
      <c r="I54" s="158"/>
      <c r="J54" s="159">
        <v>41671</v>
      </c>
    </row>
    <row r="55" spans="1:10" ht="12.75">
      <c r="A55" s="203" t="s">
        <v>192</v>
      </c>
      <c r="B55" s="204"/>
      <c r="C55" s="204"/>
      <c r="D55" s="204"/>
      <c r="E55" s="204"/>
      <c r="F55" s="204"/>
      <c r="G55" s="204"/>
      <c r="H55" s="204"/>
      <c r="I55" s="204"/>
      <c r="J55" s="20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242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C7:H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10.00390625" style="0" customWidth="1"/>
    <col min="2" max="2" width="19.421875" style="0" customWidth="1"/>
    <col min="3" max="3" width="7.8515625" style="0" customWidth="1"/>
    <col min="5" max="5" width="5.140625" style="0" customWidth="1"/>
    <col min="6" max="6" width="10.57421875" style="0" customWidth="1"/>
    <col min="7" max="7" width="4.140625" style="0" customWidth="1"/>
    <col min="9" max="9" width="4.00390625" style="0" customWidth="1"/>
    <col min="11" max="11" width="4.8515625" style="0" customWidth="1"/>
    <col min="13" max="13" width="4.8515625" style="0" customWidth="1"/>
    <col min="15" max="15" width="16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195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158" t="s">
        <v>288</v>
      </c>
      <c r="L2" s="202" t="s">
        <v>196</v>
      </c>
      <c r="M2" s="202"/>
      <c r="N2" s="202"/>
      <c r="O2" s="9" t="s">
        <v>206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197</v>
      </c>
      <c r="B4" s="5"/>
      <c r="C4" s="111" t="str">
        <f>'Item 240, pg 35A'!C4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198</v>
      </c>
      <c r="B5" s="8"/>
      <c r="C5" s="8" t="str">
        <f>'Item 240, pg 35A'!C5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09" t="s">
        <v>170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ht="12.75">
      <c r="A8" s="251" t="s">
        <v>284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30"/>
    </row>
    <row r="9" spans="1:15" ht="12.75">
      <c r="A9" s="229" t="s">
        <v>171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50"/>
    </row>
    <row r="10" spans="1:15" ht="12.75">
      <c r="A10" s="229" t="s">
        <v>152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30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8" t="s">
        <v>211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17"/>
      <c r="C14" s="11"/>
      <c r="D14" s="231" t="s">
        <v>153</v>
      </c>
      <c r="E14" s="247"/>
      <c r="F14" s="232"/>
      <c r="G14" s="247"/>
      <c r="H14" s="232"/>
      <c r="I14" s="247"/>
      <c r="J14" s="232"/>
      <c r="K14" s="247"/>
      <c r="L14" s="232"/>
      <c r="M14" s="247"/>
      <c r="N14" s="232"/>
      <c r="O14" s="221"/>
    </row>
    <row r="15" spans="1:15" ht="12.75">
      <c r="A15" s="66" t="s">
        <v>162</v>
      </c>
      <c r="B15" s="59"/>
      <c r="C15" s="60"/>
      <c r="D15" s="104" t="s">
        <v>173</v>
      </c>
      <c r="E15" s="106"/>
      <c r="F15" s="182" t="s">
        <v>112</v>
      </c>
      <c r="G15" s="179"/>
      <c r="H15" s="62" t="s">
        <v>207</v>
      </c>
      <c r="I15" s="105"/>
      <c r="J15" s="62" t="s">
        <v>208</v>
      </c>
      <c r="K15" s="62"/>
      <c r="L15" s="62" t="s">
        <v>66</v>
      </c>
      <c r="M15" s="62"/>
      <c r="N15" s="62"/>
      <c r="O15" s="105"/>
    </row>
    <row r="16" spans="1:15" ht="12.75">
      <c r="A16" s="68" t="s">
        <v>172</v>
      </c>
      <c r="B16" s="13"/>
      <c r="C16" s="15"/>
      <c r="D16" s="125">
        <v>5.23</v>
      </c>
      <c r="E16" s="78" t="s">
        <v>118</v>
      </c>
      <c r="F16" s="81">
        <v>41.94</v>
      </c>
      <c r="G16" s="178" t="s">
        <v>277</v>
      </c>
      <c r="H16" s="78">
        <v>55.58</v>
      </c>
      <c r="I16" s="178" t="s">
        <v>277</v>
      </c>
      <c r="J16" s="92">
        <v>76.05</v>
      </c>
      <c r="K16" s="178" t="s">
        <v>277</v>
      </c>
      <c r="L16" s="92">
        <v>106.37</v>
      </c>
      <c r="M16" s="178" t="s">
        <v>277</v>
      </c>
      <c r="N16" s="78"/>
      <c r="O16" s="178"/>
    </row>
    <row r="17" spans="1:15" ht="12.75">
      <c r="A17" s="61" t="s">
        <v>157</v>
      </c>
      <c r="B17" s="62"/>
      <c r="C17" s="63"/>
      <c r="D17" s="74">
        <f>D16+2</f>
        <v>7.23</v>
      </c>
      <c r="E17" s="78" t="s">
        <v>118</v>
      </c>
      <c r="F17" s="74">
        <f>F16+3</f>
        <v>44.94</v>
      </c>
      <c r="G17" s="178" t="s">
        <v>277</v>
      </c>
      <c r="H17" s="74">
        <f>H16+3</f>
        <v>58.58</v>
      </c>
      <c r="I17" s="178" t="s">
        <v>277</v>
      </c>
      <c r="J17" s="74">
        <f>J16+3</f>
        <v>79.05</v>
      </c>
      <c r="K17" s="178" t="s">
        <v>277</v>
      </c>
      <c r="L17" s="74">
        <f>L16+3</f>
        <v>109.37</v>
      </c>
      <c r="M17" s="178" t="s">
        <v>277</v>
      </c>
      <c r="N17" s="74"/>
      <c r="O17" s="178"/>
    </row>
    <row r="18" spans="1:15" ht="12.75">
      <c r="A18" s="58" t="s">
        <v>158</v>
      </c>
      <c r="B18" s="13"/>
      <c r="C18" s="15"/>
      <c r="D18" s="83"/>
      <c r="E18" s="103"/>
      <c r="F18" s="83"/>
      <c r="G18" s="107"/>
      <c r="H18" s="83"/>
      <c r="I18" s="107"/>
      <c r="J18" s="83"/>
      <c r="K18" s="107"/>
      <c r="L18" s="83"/>
      <c r="M18" s="107"/>
      <c r="N18" s="83"/>
      <c r="O18" s="107"/>
    </row>
    <row r="19" spans="1:15" ht="12.75">
      <c r="A19" s="50" t="s">
        <v>159</v>
      </c>
      <c r="B19" s="13"/>
      <c r="C19" s="15"/>
      <c r="D19" s="74">
        <f>+D17</f>
        <v>7.23</v>
      </c>
      <c r="E19" s="78" t="s">
        <v>118</v>
      </c>
      <c r="F19" s="74">
        <f>F16</f>
        <v>41.94</v>
      </c>
      <c r="G19" s="178" t="s">
        <v>277</v>
      </c>
      <c r="H19" s="74">
        <f>H16</f>
        <v>55.58</v>
      </c>
      <c r="I19" s="178" t="s">
        <v>277</v>
      </c>
      <c r="J19" s="74">
        <f>J16</f>
        <v>76.05</v>
      </c>
      <c r="K19" s="178" t="s">
        <v>277</v>
      </c>
      <c r="L19" s="74">
        <f>L16</f>
        <v>106.37</v>
      </c>
      <c r="M19" s="178" t="s">
        <v>277</v>
      </c>
      <c r="N19" s="74"/>
      <c r="O19" s="178"/>
    </row>
    <row r="20" spans="1:15" ht="12.75">
      <c r="A20" s="4"/>
      <c r="B20" s="5"/>
      <c r="C20" s="5"/>
      <c r="D20" s="5"/>
      <c r="E20" s="5"/>
      <c r="F20" s="121"/>
      <c r="G20" s="5"/>
      <c r="H20" s="121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121"/>
      <c r="G21" s="5"/>
      <c r="H21" s="5"/>
      <c r="I21" s="5"/>
      <c r="J21" s="5"/>
      <c r="K21" s="5"/>
      <c r="L21" s="5"/>
      <c r="M21" s="5"/>
      <c r="N21" s="5"/>
      <c r="O21" s="6"/>
    </row>
    <row r="22" spans="1:15" ht="12.75">
      <c r="A22" s="25" t="s">
        <v>163</v>
      </c>
      <c r="B22" s="20" t="s">
        <v>164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25"/>
      <c r="B23" s="20" t="s">
        <v>165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25"/>
      <c r="B24" s="20" t="s">
        <v>166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25"/>
      <c r="B25" s="20" t="s">
        <v>167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25"/>
      <c r="B26" s="2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4" t="s">
        <v>72</v>
      </c>
      <c r="B27" s="46" t="s">
        <v>294</v>
      </c>
      <c r="C27" s="18"/>
      <c r="D27" s="18"/>
      <c r="E27" s="18"/>
      <c r="F27" s="187"/>
      <c r="G27" s="18"/>
      <c r="H27" s="18"/>
      <c r="I27" s="18"/>
      <c r="J27" s="18"/>
      <c r="K27" s="18"/>
      <c r="L27" s="18"/>
      <c r="M27" s="18"/>
      <c r="N27" s="18"/>
      <c r="O27" s="24"/>
    </row>
    <row r="28" spans="1:15" ht="12.75">
      <c r="A28" s="25"/>
      <c r="B28" s="20" t="s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3"/>
      <c r="B29" s="20" t="s">
        <v>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 t="s">
        <v>73</v>
      </c>
      <c r="B31" s="166" t="s">
        <v>295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" t="s">
        <v>48</v>
      </c>
      <c r="B33" s="21" t="s">
        <v>188</v>
      </c>
      <c r="C33" s="5"/>
      <c r="D33" s="5"/>
      <c r="E33" s="5"/>
      <c r="F33" s="167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25"/>
      <c r="B34" s="20" t="s">
        <v>189</v>
      </c>
      <c r="C34" s="124">
        <v>22.66</v>
      </c>
      <c r="D34" s="5" t="s">
        <v>118</v>
      </c>
      <c r="E34" s="5"/>
      <c r="F34" s="121"/>
      <c r="G34" s="5"/>
      <c r="H34" s="121"/>
      <c r="I34" s="5"/>
      <c r="J34" s="121"/>
      <c r="K34" s="5"/>
      <c r="L34" s="5"/>
      <c r="M34" s="5"/>
      <c r="N34" s="5"/>
      <c r="O34" s="6"/>
    </row>
    <row r="35" spans="1:15" ht="12.75">
      <c r="A35" s="25"/>
      <c r="B35" s="20"/>
      <c r="C35" s="71"/>
      <c r="D35" s="5"/>
      <c r="E35" s="5"/>
      <c r="F35" s="121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20"/>
      <c r="C36" s="71"/>
      <c r="D36" s="5"/>
      <c r="E36" s="5"/>
      <c r="F36" s="121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5" t="s">
        <v>169</v>
      </c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25"/>
      <c r="B39" s="20"/>
      <c r="C39" s="5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  <c r="O39" s="6"/>
    </row>
    <row r="40" spans="1:15" ht="12.75">
      <c r="A40" s="25"/>
      <c r="B40" s="164" t="s">
        <v>268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2.75">
      <c r="A48" s="4" t="s">
        <v>201</v>
      </c>
      <c r="B48" s="5" t="str">
        <f>'Item 240, pg 35A'!B52</f>
        <v>Irmgard R Wilcox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7" t="s">
        <v>200</v>
      </c>
      <c r="B50" s="109">
        <f>'Item 240, pg 35A'!B54</f>
        <v>41613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 t="s">
        <v>194</v>
      </c>
      <c r="N50" s="8"/>
      <c r="O50" s="110">
        <f>'Item 240, pg 35A'!P54</f>
        <v>41671</v>
      </c>
    </row>
    <row r="51" spans="1:15" ht="12.75">
      <c r="A51" s="206" t="s">
        <v>192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199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</sheetData>
  <sheetProtection/>
  <mergeCells count="7">
    <mergeCell ref="L2:N2"/>
    <mergeCell ref="A51:O51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0.00390625" style="0" customWidth="1"/>
    <col min="2" max="2" width="18.7109375" style="0" customWidth="1"/>
    <col min="5" max="5" width="10.57421875" style="0" customWidth="1"/>
    <col min="10" max="10" width="15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195</v>
      </c>
      <c r="B2" s="35">
        <v>23</v>
      </c>
      <c r="C2" s="5"/>
      <c r="D2" s="5"/>
      <c r="E2" s="5"/>
      <c r="F2" s="5"/>
      <c r="G2" s="194" t="s">
        <v>290</v>
      </c>
      <c r="H2" s="202" t="s">
        <v>196</v>
      </c>
      <c r="I2" s="202"/>
      <c r="J2" s="108">
        <v>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197</v>
      </c>
      <c r="B4" s="5"/>
      <c r="C4" s="111" t="str">
        <f>'Item 245, pg 36A'!C4</f>
        <v>Murrey's Disposal Co., Inc.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198</v>
      </c>
      <c r="B5" s="8"/>
      <c r="C5" s="8" t="str">
        <f>'Item 245, pg 36A'!C5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09" t="s">
        <v>175</v>
      </c>
      <c r="B7" s="213"/>
      <c r="C7" s="213"/>
      <c r="D7" s="213"/>
      <c r="E7" s="213"/>
      <c r="F7" s="213"/>
      <c r="G7" s="213"/>
      <c r="H7" s="213"/>
      <c r="I7" s="213"/>
      <c r="J7" s="214"/>
    </row>
    <row r="8" spans="1:10" ht="12.75">
      <c r="A8" s="248" t="s">
        <v>174</v>
      </c>
      <c r="B8" s="202"/>
      <c r="C8" s="202"/>
      <c r="D8" s="202"/>
      <c r="E8" s="202"/>
      <c r="F8" s="202"/>
      <c r="G8" s="202"/>
      <c r="H8" s="202"/>
      <c r="I8" s="202"/>
      <c r="J8" s="230"/>
    </row>
    <row r="9" spans="1:10" ht="12.75">
      <c r="A9" s="229" t="s">
        <v>152</v>
      </c>
      <c r="B9" s="202"/>
      <c r="C9" s="202"/>
      <c r="D9" s="202"/>
      <c r="E9" s="202"/>
      <c r="F9" s="202"/>
      <c r="G9" s="202"/>
      <c r="H9" s="202"/>
      <c r="I9" s="202"/>
      <c r="J9" s="23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8" t="s">
        <v>296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/>
      <c r="C13" s="11"/>
      <c r="D13" s="220" t="s">
        <v>153</v>
      </c>
      <c r="E13" s="232"/>
      <c r="F13" s="232"/>
      <c r="G13" s="232"/>
      <c r="H13" s="247"/>
      <c r="I13" s="232"/>
      <c r="J13" s="233"/>
    </row>
    <row r="14" spans="1:10" ht="12.75">
      <c r="A14" s="66" t="s">
        <v>162</v>
      </c>
      <c r="B14" s="59"/>
      <c r="C14" s="118"/>
      <c r="D14" s="119" t="s">
        <v>112</v>
      </c>
      <c r="E14" s="119" t="s">
        <v>207</v>
      </c>
      <c r="F14" s="89" t="s">
        <v>208</v>
      </c>
      <c r="G14" s="120"/>
      <c r="H14" s="120" t="s">
        <v>66</v>
      </c>
      <c r="I14" s="120" t="s">
        <v>29</v>
      </c>
      <c r="J14" s="119" t="s">
        <v>29</v>
      </c>
    </row>
    <row r="15" spans="1:10" ht="12.75">
      <c r="A15" s="68" t="s">
        <v>172</v>
      </c>
      <c r="B15" s="13"/>
      <c r="C15" s="15"/>
      <c r="D15" s="48" t="s">
        <v>17</v>
      </c>
      <c r="E15" s="16" t="s">
        <v>17</v>
      </c>
      <c r="F15" s="169">
        <v>162.71</v>
      </c>
      <c r="G15" s="16" t="s">
        <v>118</v>
      </c>
      <c r="H15" s="48" t="s">
        <v>17</v>
      </c>
      <c r="I15" s="16" t="s">
        <v>17</v>
      </c>
      <c r="J15" s="16" t="s">
        <v>17</v>
      </c>
    </row>
    <row r="16" spans="1:10" ht="12.75">
      <c r="A16" s="61" t="s">
        <v>157</v>
      </c>
      <c r="B16" s="62"/>
      <c r="C16" s="63"/>
      <c r="D16" s="16" t="s">
        <v>17</v>
      </c>
      <c r="E16" s="16" t="s">
        <v>17</v>
      </c>
      <c r="F16" s="143">
        <f>F15+5</f>
        <v>167.71</v>
      </c>
      <c r="G16" s="16" t="s">
        <v>118</v>
      </c>
      <c r="H16" s="16" t="s">
        <v>17</v>
      </c>
      <c r="I16" s="16" t="s">
        <v>17</v>
      </c>
      <c r="J16" s="16" t="s">
        <v>17</v>
      </c>
    </row>
    <row r="17" spans="1:10" ht="12.75">
      <c r="A17" s="58" t="s">
        <v>158</v>
      </c>
      <c r="B17" s="13"/>
      <c r="C17" s="15"/>
      <c r="D17" s="64"/>
      <c r="E17" s="64"/>
      <c r="F17" s="64"/>
      <c r="G17" s="64"/>
      <c r="H17" s="64"/>
      <c r="I17" s="64"/>
      <c r="J17" s="65"/>
    </row>
    <row r="18" spans="1:10" ht="12.75">
      <c r="A18" s="50" t="s">
        <v>159</v>
      </c>
      <c r="B18" s="13"/>
      <c r="C18" s="15"/>
      <c r="D18" s="16" t="s">
        <v>17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4" ht="12.75">
      <c r="A20" s="4"/>
      <c r="B20" s="5"/>
      <c r="C20" s="5"/>
      <c r="D20" s="5"/>
      <c r="E20" s="5"/>
      <c r="F20" s="5"/>
      <c r="G20" s="5"/>
      <c r="H20" s="5"/>
      <c r="I20" s="5"/>
      <c r="J20" s="6"/>
      <c r="N20" s="170"/>
    </row>
    <row r="21" spans="1:10" ht="12.75">
      <c r="A21" s="25" t="s">
        <v>163</v>
      </c>
      <c r="B21" s="20" t="s">
        <v>164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25"/>
      <c r="B22" s="20" t="s">
        <v>165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5"/>
      <c r="B23" s="20" t="s">
        <v>166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5"/>
      <c r="B24" s="20" t="s">
        <v>167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5"/>
      <c r="B25" s="20"/>
      <c r="C25" s="5"/>
      <c r="D25" s="5"/>
      <c r="E25" s="5"/>
      <c r="F25" s="5"/>
      <c r="G25" s="5"/>
      <c r="H25" s="5"/>
      <c r="I25" s="5"/>
      <c r="J25" s="6"/>
    </row>
    <row r="26" spans="1:10" ht="12.75">
      <c r="A26" s="34" t="s">
        <v>20</v>
      </c>
      <c r="B26" s="46" t="s">
        <v>20</v>
      </c>
      <c r="C26" s="18"/>
      <c r="D26" s="18"/>
      <c r="E26" s="18"/>
      <c r="F26" s="18"/>
      <c r="G26" s="18"/>
      <c r="H26" s="18"/>
      <c r="I26" s="18"/>
      <c r="J26" s="24"/>
    </row>
    <row r="27" spans="1:10" ht="12.75">
      <c r="A27" s="25"/>
      <c r="B27" s="20" t="s">
        <v>20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33"/>
      <c r="B28" s="20"/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0"/>
      <c r="C29" s="5"/>
      <c r="D29" s="5"/>
      <c r="E29" s="5"/>
      <c r="F29" s="5"/>
      <c r="G29" s="5"/>
      <c r="H29" s="5"/>
      <c r="I29" s="5"/>
      <c r="J29" s="6"/>
    </row>
    <row r="30" spans="1:10" ht="12.75">
      <c r="A30" s="25" t="s">
        <v>169</v>
      </c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0"/>
      <c r="C31" s="5"/>
      <c r="D31" s="5"/>
      <c r="E31" s="5"/>
      <c r="F31" s="5"/>
      <c r="G31" s="5"/>
      <c r="H31" s="5"/>
      <c r="I31" s="5"/>
      <c r="J31" s="6"/>
    </row>
    <row r="32" spans="1:10" ht="12.75">
      <c r="A32" s="25"/>
      <c r="B32" s="46" t="s">
        <v>266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5"/>
      <c r="B33" s="46" t="s">
        <v>267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0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18"/>
      <c r="E38" s="18"/>
      <c r="F38" s="18"/>
      <c r="G38" s="18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201</v>
      </c>
      <c r="B47" s="5" t="str">
        <f>'Item 245, pg 36A'!B48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200</v>
      </c>
      <c r="B49" s="109">
        <f>'Item 245, pg 36A'!B50</f>
        <v>41613</v>
      </c>
      <c r="C49" s="8"/>
      <c r="D49" s="8"/>
      <c r="E49" s="8"/>
      <c r="F49" s="8"/>
      <c r="G49" s="8"/>
      <c r="H49" s="8" t="s">
        <v>26</v>
      </c>
      <c r="I49" s="8"/>
      <c r="J49" s="110">
        <f>'Item 245, pg 36A'!O50</f>
        <v>41671</v>
      </c>
    </row>
    <row r="50" spans="1:10" ht="12.75">
      <c r="A50" s="206" t="s">
        <v>192</v>
      </c>
      <c r="B50" s="207"/>
      <c r="C50" s="207"/>
      <c r="D50" s="207"/>
      <c r="E50" s="207"/>
      <c r="F50" s="207"/>
      <c r="G50" s="207"/>
      <c r="H50" s="207"/>
      <c r="I50" s="207"/>
      <c r="J50" s="208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199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2">
      <selection activeCell="D19" sqref="D19"/>
    </sheetView>
  </sheetViews>
  <sheetFormatPr defaultColWidth="9.140625" defaultRowHeight="12.75"/>
  <cols>
    <col min="1" max="1" width="10.57421875" style="0" customWidth="1"/>
    <col min="2" max="2" width="18.140625" style="0" customWidth="1"/>
    <col min="10" max="10" width="16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195</v>
      </c>
      <c r="B2" s="112">
        <v>23</v>
      </c>
      <c r="C2" s="5"/>
      <c r="D2" s="5"/>
      <c r="E2" s="5"/>
      <c r="F2" s="5"/>
      <c r="G2" s="195" t="s">
        <v>288</v>
      </c>
      <c r="H2" s="202" t="s">
        <v>196</v>
      </c>
      <c r="I2" s="202"/>
      <c r="J2" s="9" t="s">
        <v>202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197</v>
      </c>
      <c r="B4" s="5"/>
      <c r="C4" s="111" t="s">
        <v>222</v>
      </c>
      <c r="D4" s="111"/>
      <c r="E4" s="5"/>
      <c r="F4" s="5"/>
      <c r="G4" s="5"/>
      <c r="H4" s="5"/>
      <c r="I4" s="5"/>
      <c r="J4" s="6"/>
    </row>
    <row r="5" spans="1:10" ht="12.75">
      <c r="A5" s="7" t="s">
        <v>198</v>
      </c>
      <c r="B5" s="8"/>
      <c r="C5" s="113" t="s">
        <v>117</v>
      </c>
      <c r="D5" s="113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217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09" t="s">
        <v>3</v>
      </c>
      <c r="B9" s="210"/>
      <c r="C9" s="210"/>
      <c r="D9" s="210"/>
      <c r="E9" s="210"/>
      <c r="F9" s="210"/>
      <c r="G9" s="210"/>
      <c r="H9" s="210"/>
      <c r="I9" s="210"/>
      <c r="J9" s="211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4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6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3" t="s">
        <v>8</v>
      </c>
      <c r="C15" s="11"/>
      <c r="D15" s="5"/>
      <c r="E15" s="17"/>
      <c r="F15" s="11"/>
      <c r="G15" s="5"/>
      <c r="H15" s="17"/>
      <c r="I15" s="11"/>
      <c r="J15" s="6"/>
    </row>
    <row r="16" spans="1:10" ht="12.75">
      <c r="A16" s="4"/>
      <c r="B16" s="21" t="s">
        <v>7</v>
      </c>
      <c r="C16" s="11"/>
      <c r="D16" s="5"/>
      <c r="E16" s="17"/>
      <c r="F16" s="11"/>
      <c r="G16" s="5"/>
      <c r="H16" s="17"/>
      <c r="I16" s="11"/>
      <c r="J16" s="6"/>
    </row>
    <row r="17" spans="1:10" ht="12.75">
      <c r="A17" s="4"/>
      <c r="G17" s="5"/>
      <c r="H17" s="5"/>
      <c r="I17" s="5"/>
      <c r="J17" s="6"/>
    </row>
    <row r="18" spans="1:10" ht="12.75">
      <c r="A18" s="4"/>
      <c r="B18" s="5"/>
      <c r="C18" s="5"/>
      <c r="D18" s="164" t="s">
        <v>291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0" t="s">
        <v>9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12" t="s">
        <v>10</v>
      </c>
      <c r="B22" s="213"/>
      <c r="C22" s="213"/>
      <c r="D22" s="213"/>
      <c r="E22" s="213"/>
      <c r="F22" s="213"/>
      <c r="G22" s="213"/>
      <c r="H22" s="213"/>
      <c r="I22" s="213"/>
      <c r="J22" s="214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5" t="s">
        <v>11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25" t="s">
        <v>12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99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100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101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103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104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4" t="s">
        <v>13</v>
      </c>
      <c r="B34" s="18"/>
      <c r="C34" s="18"/>
      <c r="D34" s="18"/>
      <c r="E34" s="18"/>
      <c r="F34" s="18"/>
      <c r="G34" s="18"/>
      <c r="H34" s="18"/>
      <c r="I34" s="18"/>
      <c r="J34" s="24"/>
    </row>
    <row r="35" spans="1:10" ht="12.75">
      <c r="A35" s="25" t="s">
        <v>14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33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25" t="s">
        <v>102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25" t="s">
        <v>15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25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16</v>
      </c>
      <c r="D41" s="5"/>
      <c r="E41" s="124">
        <v>250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18</v>
      </c>
      <c r="D42" s="5"/>
      <c r="E42" s="124">
        <v>250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8"/>
      <c r="E46" s="18"/>
      <c r="F46" s="18"/>
      <c r="G46" s="18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201</v>
      </c>
      <c r="B51" s="5" t="s">
        <v>23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200</v>
      </c>
      <c r="B53" s="109">
        <f>'Check Sheet'!B54</f>
        <v>41613</v>
      </c>
      <c r="C53" s="8"/>
      <c r="D53" s="8"/>
      <c r="E53" s="8"/>
      <c r="F53" s="8"/>
      <c r="G53" s="8"/>
      <c r="H53" s="8" t="s">
        <v>24</v>
      </c>
      <c r="I53" s="8"/>
      <c r="J53" s="110">
        <f>'Check Sheet'!J54</f>
        <v>41671</v>
      </c>
    </row>
    <row r="54" spans="1:10" ht="12.75">
      <c r="A54" s="206" t="s">
        <v>192</v>
      </c>
      <c r="B54" s="207"/>
      <c r="C54" s="207"/>
      <c r="D54" s="207"/>
      <c r="E54" s="207"/>
      <c r="F54" s="207"/>
      <c r="G54" s="207"/>
      <c r="H54" s="207"/>
      <c r="I54" s="207"/>
      <c r="J54" s="208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199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4">
    <mergeCell ref="H2:I2"/>
    <mergeCell ref="A54:J54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2.00390625" style="0" customWidth="1"/>
    <col min="2" max="2" width="18.28125" style="0" customWidth="1"/>
    <col min="3" max="3" width="10.28125" style="0" bestFit="1" customWidth="1"/>
    <col min="4" max="4" width="3.8515625" style="0" customWidth="1"/>
    <col min="6" max="6" width="4.8515625" style="0" customWidth="1"/>
    <col min="8" max="8" width="2.00390625" style="0" customWidth="1"/>
    <col min="9" max="9" width="9.8515625" style="0" customWidth="1"/>
    <col min="12" max="12" width="4.28125" style="0" customWidth="1"/>
    <col min="13" max="13" width="15.7109375" style="0" customWidth="1"/>
    <col min="14" max="14" width="4.28125" style="0" customWidth="1"/>
    <col min="15" max="15" width="2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195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194" t="s">
        <v>288</v>
      </c>
      <c r="L2" s="5" t="s">
        <v>218</v>
      </c>
      <c r="M2" s="5"/>
      <c r="N2" s="20">
        <v>22</v>
      </c>
      <c r="O2" s="11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197</v>
      </c>
      <c r="B4" s="5"/>
      <c r="C4" s="111" t="str">
        <f>'Item 55,60 pg 16A'!C4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198</v>
      </c>
      <c r="B5" s="8"/>
      <c r="C5" s="111" t="str">
        <f>'Item 55,60 pg 16A'!C5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215" t="s">
        <v>31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</row>
    <row r="7" spans="1:15" ht="12.75">
      <c r="A7" s="34" t="s">
        <v>32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4"/>
    </row>
    <row r="8" spans="1:15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25" t="s">
        <v>177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37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37" t="s">
        <v>34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10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38" t="s">
        <v>36</v>
      </c>
      <c r="B13" s="17"/>
      <c r="C13" s="11"/>
      <c r="D13" s="11"/>
      <c r="E13" s="5"/>
      <c r="F13" s="5"/>
      <c r="G13" s="17"/>
      <c r="H13" s="17"/>
      <c r="I13" s="11"/>
      <c r="J13" s="5"/>
      <c r="K13" s="17"/>
      <c r="L13" s="17"/>
      <c r="M13" s="11"/>
      <c r="N13" s="11"/>
      <c r="O13" s="6"/>
    </row>
    <row r="14" spans="1:15" ht="12.75">
      <c r="A14" s="38" t="s">
        <v>105</v>
      </c>
      <c r="B14" s="17"/>
      <c r="C14" s="11"/>
      <c r="D14" s="11"/>
      <c r="E14" s="5"/>
      <c r="F14" s="5"/>
      <c r="G14" s="17"/>
      <c r="H14" s="17"/>
      <c r="I14" s="11"/>
      <c r="J14" s="5"/>
      <c r="K14" s="17"/>
      <c r="L14" s="17"/>
      <c r="M14" s="11"/>
      <c r="N14" s="11"/>
      <c r="O14" s="6"/>
    </row>
    <row r="15" spans="1:15" ht="12.75">
      <c r="A15" s="38" t="s">
        <v>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2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 t="s">
        <v>37</v>
      </c>
      <c r="B17" s="5"/>
      <c r="C17" s="5"/>
      <c r="D17" s="5"/>
      <c r="E17" s="5"/>
      <c r="F17" s="5"/>
      <c r="G17" s="8" t="s">
        <v>219</v>
      </c>
      <c r="H17" s="8"/>
      <c r="I17" s="8"/>
      <c r="J17" s="8"/>
      <c r="K17" s="8"/>
      <c r="L17" s="8"/>
      <c r="M17" s="8"/>
      <c r="N17" s="5"/>
      <c r="O17" s="6"/>
    </row>
    <row r="18" spans="1:16" ht="12.75">
      <c r="A18" s="19"/>
      <c r="B18" s="18"/>
      <c r="C18" s="18"/>
      <c r="D18" s="31"/>
      <c r="E18" s="18"/>
      <c r="F18" s="31"/>
      <c r="G18" s="18"/>
      <c r="H18" s="18"/>
      <c r="I18" s="18"/>
      <c r="J18" s="18"/>
      <c r="K18" s="18"/>
      <c r="L18" s="31"/>
      <c r="M18" s="18"/>
      <c r="N18" s="31"/>
      <c r="O18" s="24"/>
      <c r="P18" s="5"/>
    </row>
    <row r="19" spans="1:15" ht="12.75">
      <c r="A19" s="39" t="s">
        <v>38</v>
      </c>
      <c r="B19" s="39" t="s">
        <v>41</v>
      </c>
      <c r="C19" s="84" t="s">
        <v>42</v>
      </c>
      <c r="D19" s="14"/>
      <c r="E19" s="84" t="s">
        <v>43</v>
      </c>
      <c r="F19" s="14"/>
      <c r="G19" s="39" t="s">
        <v>44</v>
      </c>
      <c r="H19" s="14"/>
      <c r="I19" s="39" t="s">
        <v>38</v>
      </c>
      <c r="J19" s="39" t="s">
        <v>41</v>
      </c>
      <c r="K19" s="84" t="s">
        <v>42</v>
      </c>
      <c r="L19" s="14"/>
      <c r="M19" s="84" t="s">
        <v>43</v>
      </c>
      <c r="N19" s="14"/>
      <c r="O19" s="114"/>
    </row>
    <row r="20" spans="1:15" ht="12.75">
      <c r="A20" s="40" t="s">
        <v>39</v>
      </c>
      <c r="B20" s="40" t="s">
        <v>193</v>
      </c>
      <c r="C20" s="85" t="s">
        <v>30</v>
      </c>
      <c r="D20" s="14"/>
      <c r="E20" s="85" t="s">
        <v>30</v>
      </c>
      <c r="F20" s="14"/>
      <c r="G20" s="40" t="s">
        <v>30</v>
      </c>
      <c r="H20" s="14"/>
      <c r="I20" s="40" t="s">
        <v>39</v>
      </c>
      <c r="J20" s="40" t="s">
        <v>193</v>
      </c>
      <c r="K20" s="85" t="s">
        <v>30</v>
      </c>
      <c r="L20" s="14"/>
      <c r="M20" s="85" t="s">
        <v>30</v>
      </c>
      <c r="N20" s="14"/>
      <c r="O20" s="114"/>
    </row>
    <row r="21" spans="1:16" ht="12.75">
      <c r="A21" s="41" t="s">
        <v>40</v>
      </c>
      <c r="B21" s="41" t="s">
        <v>30</v>
      </c>
      <c r="C21" s="86" t="s">
        <v>22</v>
      </c>
      <c r="D21" s="89"/>
      <c r="E21" s="86" t="s">
        <v>22</v>
      </c>
      <c r="F21" s="89"/>
      <c r="G21" s="41" t="s">
        <v>22</v>
      </c>
      <c r="H21" s="14"/>
      <c r="I21" s="41" t="s">
        <v>40</v>
      </c>
      <c r="J21" s="41" t="s">
        <v>30</v>
      </c>
      <c r="K21" s="86" t="s">
        <v>22</v>
      </c>
      <c r="L21" s="89"/>
      <c r="M21" s="86" t="s">
        <v>22</v>
      </c>
      <c r="N21" s="88"/>
      <c r="O21" s="129"/>
      <c r="P21" s="5"/>
    </row>
    <row r="22" spans="1:15" ht="12.75">
      <c r="A22" s="16" t="s">
        <v>121</v>
      </c>
      <c r="B22" s="16" t="s">
        <v>183</v>
      </c>
      <c r="C22" s="125">
        <v>16.56</v>
      </c>
      <c r="D22" s="93" t="s">
        <v>118</v>
      </c>
      <c r="E22" s="125">
        <v>9.51</v>
      </c>
      <c r="F22" s="132"/>
      <c r="G22" s="80"/>
      <c r="H22" s="5"/>
      <c r="I22" s="16" t="s">
        <v>122</v>
      </c>
      <c r="J22" s="16" t="s">
        <v>185</v>
      </c>
      <c r="K22" s="81">
        <v>7.39</v>
      </c>
      <c r="L22" s="93" t="s">
        <v>118</v>
      </c>
      <c r="M22" s="133">
        <f>E22</f>
        <v>9.51</v>
      </c>
      <c r="N22" s="134"/>
      <c r="O22" s="115"/>
    </row>
    <row r="23" spans="1:15" ht="12.75">
      <c r="A23" s="16" t="s">
        <v>122</v>
      </c>
      <c r="B23" s="16" t="s">
        <v>183</v>
      </c>
      <c r="C23" s="81">
        <v>21.53</v>
      </c>
      <c r="D23" s="93" t="s">
        <v>118</v>
      </c>
      <c r="E23" s="81">
        <f>+E22</f>
        <v>9.51</v>
      </c>
      <c r="F23" s="132"/>
      <c r="G23" s="80"/>
      <c r="H23" s="5"/>
      <c r="I23" s="16" t="s">
        <v>130</v>
      </c>
      <c r="J23" s="16" t="s">
        <v>185</v>
      </c>
      <c r="K23" s="81">
        <v>8.49</v>
      </c>
      <c r="L23" s="93" t="s">
        <v>118</v>
      </c>
      <c r="M23" s="133">
        <f>M22</f>
        <v>9.51</v>
      </c>
      <c r="N23" s="93"/>
      <c r="O23" s="115"/>
    </row>
    <row r="24" spans="1:15" ht="12.75">
      <c r="A24" s="16" t="s">
        <v>123</v>
      </c>
      <c r="B24" s="16" t="s">
        <v>183</v>
      </c>
      <c r="C24" s="81">
        <v>32.97</v>
      </c>
      <c r="D24" s="93" t="s">
        <v>118</v>
      </c>
      <c r="E24" s="81">
        <f>+E22</f>
        <v>9.51</v>
      </c>
      <c r="F24" s="132"/>
      <c r="G24" s="80"/>
      <c r="H24" s="5"/>
      <c r="I24" s="16" t="s">
        <v>131</v>
      </c>
      <c r="J24" s="16" t="s">
        <v>185</v>
      </c>
      <c r="K24" s="81">
        <v>12.18</v>
      </c>
      <c r="L24" s="93" t="s">
        <v>118</v>
      </c>
      <c r="M24" s="133">
        <f>M23</f>
        <v>9.51</v>
      </c>
      <c r="N24" s="93"/>
      <c r="O24" s="115"/>
    </row>
    <row r="25" spans="1:16" ht="12.75">
      <c r="A25" s="16" t="s">
        <v>124</v>
      </c>
      <c r="B25" s="16" t="s">
        <v>183</v>
      </c>
      <c r="C25" s="81">
        <v>45.26</v>
      </c>
      <c r="D25" s="93" t="s">
        <v>118</v>
      </c>
      <c r="E25" s="81">
        <f>+E22</f>
        <v>9.51</v>
      </c>
      <c r="F25" s="132"/>
      <c r="G25" s="80"/>
      <c r="H25" s="5"/>
      <c r="I25" s="73" t="s">
        <v>275</v>
      </c>
      <c r="J25" s="175" t="s">
        <v>278</v>
      </c>
      <c r="K25" s="185">
        <v>15.75</v>
      </c>
      <c r="L25" s="176" t="s">
        <v>277</v>
      </c>
      <c r="M25" s="133">
        <f>M24</f>
        <v>9.51</v>
      </c>
      <c r="N25" s="178" t="s">
        <v>277</v>
      </c>
      <c r="O25" s="130"/>
      <c r="P25" s="5"/>
    </row>
    <row r="26" spans="1:16" ht="12.75">
      <c r="A26" s="16" t="s">
        <v>125</v>
      </c>
      <c r="B26" s="16" t="s">
        <v>183</v>
      </c>
      <c r="C26" s="137">
        <v>59.1</v>
      </c>
      <c r="D26" s="93" t="s">
        <v>118</v>
      </c>
      <c r="E26" s="81">
        <f>+E22</f>
        <v>9.51</v>
      </c>
      <c r="F26" s="132"/>
      <c r="G26" s="80"/>
      <c r="H26" s="5"/>
      <c r="I26" s="16"/>
      <c r="J26" s="16" t="s">
        <v>212</v>
      </c>
      <c r="K26" s="26"/>
      <c r="L26" s="93"/>
      <c r="M26" s="135">
        <v>10.84</v>
      </c>
      <c r="N26" s="100"/>
      <c r="O26" s="130"/>
      <c r="P26" s="5"/>
    </row>
    <row r="27" spans="1:16" ht="12.75">
      <c r="A27" s="16" t="s">
        <v>126</v>
      </c>
      <c r="B27" s="16" t="s">
        <v>183</v>
      </c>
      <c r="C27" s="137">
        <v>70.07</v>
      </c>
      <c r="D27" s="93" t="s">
        <v>118</v>
      </c>
      <c r="E27" s="81">
        <f>+E22</f>
        <v>9.51</v>
      </c>
      <c r="F27" s="132"/>
      <c r="G27" s="80"/>
      <c r="H27" s="5"/>
      <c r="I27" s="16"/>
      <c r="J27" s="16"/>
      <c r="K27" s="26"/>
      <c r="L27" s="93"/>
      <c r="M27" s="74"/>
      <c r="N27" s="100"/>
      <c r="O27" s="130"/>
      <c r="P27" s="5"/>
    </row>
    <row r="28" spans="1:16" ht="12.75">
      <c r="A28" s="16" t="s">
        <v>127</v>
      </c>
      <c r="B28" s="16" t="s">
        <v>183</v>
      </c>
      <c r="C28" s="81">
        <v>23.9</v>
      </c>
      <c r="D28" s="93" t="s">
        <v>118</v>
      </c>
      <c r="E28" s="81">
        <f>+E22</f>
        <v>9.51</v>
      </c>
      <c r="F28" s="132"/>
      <c r="G28" s="80"/>
      <c r="H28" s="5"/>
      <c r="I28" s="16"/>
      <c r="J28" s="16"/>
      <c r="K28" s="26"/>
      <c r="L28" s="93"/>
      <c r="M28" s="26"/>
      <c r="N28" s="100"/>
      <c r="O28" s="130"/>
      <c r="P28" s="5"/>
    </row>
    <row r="29" spans="1:16" ht="12.75">
      <c r="A29" s="16" t="s">
        <v>128</v>
      </c>
      <c r="B29" s="16" t="s">
        <v>183</v>
      </c>
      <c r="C29" s="81">
        <v>31.18</v>
      </c>
      <c r="D29" s="93" t="s">
        <v>118</v>
      </c>
      <c r="E29" s="81">
        <f>+E22</f>
        <v>9.51</v>
      </c>
      <c r="F29" s="132"/>
      <c r="G29" s="80"/>
      <c r="H29" s="5"/>
      <c r="I29" s="16"/>
      <c r="J29" s="16"/>
      <c r="K29" s="26"/>
      <c r="L29" s="93"/>
      <c r="M29" s="26"/>
      <c r="N29" s="100"/>
      <c r="O29" s="130"/>
      <c r="P29" s="5"/>
    </row>
    <row r="30" spans="1:16" ht="12.75">
      <c r="A30" s="175" t="s">
        <v>273</v>
      </c>
      <c r="B30" s="175" t="s">
        <v>274</v>
      </c>
      <c r="C30" s="81">
        <v>40.5</v>
      </c>
      <c r="D30" s="176" t="s">
        <v>277</v>
      </c>
      <c r="E30" s="81">
        <v>9.51</v>
      </c>
      <c r="F30" s="176" t="s">
        <v>277</v>
      </c>
      <c r="G30" s="80"/>
      <c r="H30" s="5"/>
      <c r="I30" s="16"/>
      <c r="J30" s="16"/>
      <c r="K30" s="26"/>
      <c r="L30" s="93"/>
      <c r="M30" s="26"/>
      <c r="N30" s="100"/>
      <c r="O30" s="130"/>
      <c r="P30" s="5"/>
    </row>
    <row r="31" spans="1:16" ht="12.75">
      <c r="A31" s="16" t="s">
        <v>129</v>
      </c>
      <c r="B31" s="16" t="s">
        <v>184</v>
      </c>
      <c r="C31" s="81">
        <v>12.46</v>
      </c>
      <c r="D31" s="93" t="s">
        <v>118</v>
      </c>
      <c r="E31" s="81">
        <f>+E22</f>
        <v>9.51</v>
      </c>
      <c r="F31" s="132"/>
      <c r="G31" s="72"/>
      <c r="H31" s="5"/>
      <c r="I31" s="16"/>
      <c r="J31" s="16"/>
      <c r="K31" s="26"/>
      <c r="L31" s="93"/>
      <c r="M31" s="26"/>
      <c r="N31" s="100"/>
      <c r="O31" s="130"/>
      <c r="P31" s="5"/>
    </row>
    <row r="32" spans="1:16" ht="12.75">
      <c r="A32" s="73" t="s">
        <v>130</v>
      </c>
      <c r="B32" s="16" t="s">
        <v>184</v>
      </c>
      <c r="C32" s="87">
        <v>13.77</v>
      </c>
      <c r="D32" s="93" t="s">
        <v>118</v>
      </c>
      <c r="E32" s="81">
        <f>+E22</f>
        <v>9.51</v>
      </c>
      <c r="F32" s="132"/>
      <c r="G32" s="72"/>
      <c r="H32" s="18"/>
      <c r="I32" s="42"/>
      <c r="J32" s="42"/>
      <c r="K32" s="90"/>
      <c r="L32" s="93"/>
      <c r="M32" s="90"/>
      <c r="N32" s="100"/>
      <c r="O32" s="131"/>
      <c r="P32" s="5"/>
    </row>
    <row r="33" spans="1:16" ht="12.75">
      <c r="A33" s="79" t="s">
        <v>131</v>
      </c>
      <c r="B33" s="16" t="s">
        <v>184</v>
      </c>
      <c r="C33" s="81">
        <v>17.91</v>
      </c>
      <c r="D33" s="93" t="s">
        <v>118</v>
      </c>
      <c r="E33" s="81">
        <f>+E22</f>
        <v>9.51</v>
      </c>
      <c r="F33" s="132"/>
      <c r="G33" s="72"/>
      <c r="H33" s="5"/>
      <c r="I33" s="16"/>
      <c r="J33" s="16"/>
      <c r="K33" s="26"/>
      <c r="L33" s="93"/>
      <c r="M33" s="26"/>
      <c r="N33" s="100"/>
      <c r="O33" s="130"/>
      <c r="P33" s="5"/>
    </row>
    <row r="34" spans="1:16" ht="12.75">
      <c r="A34" s="73" t="s">
        <v>275</v>
      </c>
      <c r="B34" s="175" t="s">
        <v>276</v>
      </c>
      <c r="C34" s="81">
        <f>18.08*1.285</f>
        <v>23.232799999999997</v>
      </c>
      <c r="D34" s="176" t="s">
        <v>277</v>
      </c>
      <c r="E34" s="81">
        <f>+E23</f>
        <v>9.51</v>
      </c>
      <c r="F34" s="176" t="s">
        <v>277</v>
      </c>
      <c r="G34" s="72"/>
      <c r="H34" s="5"/>
      <c r="I34" s="16"/>
      <c r="J34" s="16"/>
      <c r="K34" s="26"/>
      <c r="L34" s="93"/>
      <c r="M34" s="26"/>
      <c r="N34" s="100"/>
      <c r="O34" s="130"/>
      <c r="P34" s="5"/>
    </row>
    <row r="35" spans="1:16" ht="12.75">
      <c r="A35" s="16"/>
      <c r="B35" s="16"/>
      <c r="C35" s="26"/>
      <c r="D35" s="13"/>
      <c r="E35" s="26"/>
      <c r="F35" s="13"/>
      <c r="G35" s="16"/>
      <c r="H35" s="5"/>
      <c r="I35" s="16"/>
      <c r="J35" s="16"/>
      <c r="K35" s="26"/>
      <c r="L35" s="13"/>
      <c r="M35" s="26"/>
      <c r="N35" s="15"/>
      <c r="O35" s="130"/>
      <c r="P35" s="5"/>
    </row>
    <row r="36" spans="1:16" ht="12.75">
      <c r="A36" s="45" t="s">
        <v>176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5"/>
    </row>
    <row r="37" spans="1:15" ht="12.75">
      <c r="A37" s="4"/>
      <c r="B37" s="5"/>
      <c r="C37" s="43" t="s">
        <v>46</v>
      </c>
      <c r="D37" s="43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 t="s">
        <v>213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10" t="s">
        <v>214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 t="s">
        <v>106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121"/>
      <c r="D44" s="5"/>
      <c r="E44" s="18"/>
      <c r="F44" s="18"/>
      <c r="G44" s="18"/>
      <c r="H44" s="18"/>
      <c r="I44" s="18"/>
      <c r="J44" s="18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44" t="s">
        <v>182</v>
      </c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2.75">
      <c r="A53" s="4" t="s">
        <v>201</v>
      </c>
      <c r="B53" s="5" t="s">
        <v>23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 t="s">
        <v>200</v>
      </c>
      <c r="B55" s="109">
        <f>'Item 55,60 pg 16A'!B53</f>
        <v>41613</v>
      </c>
      <c r="C55" s="8"/>
      <c r="D55" s="8"/>
      <c r="E55" s="8"/>
      <c r="F55" s="8"/>
      <c r="G55" s="8"/>
      <c r="H55" s="8"/>
      <c r="I55" s="8"/>
      <c r="J55" s="8"/>
      <c r="K55" s="8" t="s">
        <v>194</v>
      </c>
      <c r="L55" s="8"/>
      <c r="M55" s="94">
        <f>'Item 55,60 pg 16A'!J53</f>
        <v>41671</v>
      </c>
      <c r="N55" s="94"/>
      <c r="O55" s="6"/>
    </row>
    <row r="56" spans="1:15" ht="12.75">
      <c r="A56" s="206" t="s">
        <v>192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4"/>
      <c r="O56" s="208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4" t="s">
        <v>199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1:15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</sheetData>
  <sheetProtection/>
  <mergeCells count="2">
    <mergeCell ref="A56:O56"/>
    <mergeCell ref="A6:O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0.140625" style="0" customWidth="1"/>
    <col min="2" max="2" width="19.00390625" style="0" customWidth="1"/>
    <col min="10" max="10" width="15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195</v>
      </c>
      <c r="B2" s="35">
        <v>23</v>
      </c>
      <c r="C2" s="5"/>
      <c r="D2" s="5"/>
      <c r="E2" s="5"/>
      <c r="F2" s="5"/>
      <c r="G2" s="196" t="s">
        <v>288</v>
      </c>
      <c r="H2" s="202" t="s">
        <v>196</v>
      </c>
      <c r="I2" s="202"/>
      <c r="J2" s="9" t="s">
        <v>204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197</v>
      </c>
      <c r="B4" s="5"/>
      <c r="C4" s="111" t="str">
        <f>'Item 100, pg 22'!C4</f>
        <v>Murrey's Disposal Co., Inc. G-9</v>
      </c>
      <c r="D4" s="111"/>
      <c r="E4" s="5"/>
      <c r="F4" s="5"/>
      <c r="G4" s="5"/>
      <c r="H4" s="5"/>
      <c r="I4" s="5"/>
      <c r="J4" s="6"/>
    </row>
    <row r="5" spans="1:10" ht="12.75">
      <c r="A5" s="7" t="s">
        <v>198</v>
      </c>
      <c r="B5" s="8"/>
      <c r="C5" s="8" t="str">
        <f>'Item 100, pg 22'!C5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12" t="s">
        <v>47</v>
      </c>
      <c r="B7" s="213"/>
      <c r="C7" s="213"/>
      <c r="D7" s="213"/>
      <c r="E7" s="213"/>
      <c r="F7" s="213"/>
      <c r="G7" s="213"/>
      <c r="H7" s="213"/>
      <c r="I7" s="213"/>
      <c r="J7" s="21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48</v>
      </c>
      <c r="B9" s="22" t="s">
        <v>178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2" t="s">
        <v>179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49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50</v>
      </c>
      <c r="B13" s="21" t="s">
        <v>51</v>
      </c>
      <c r="C13" s="11"/>
      <c r="D13" s="5"/>
      <c r="E13" s="17"/>
      <c r="F13" s="11"/>
      <c r="G13" s="5"/>
      <c r="H13" s="17"/>
      <c r="I13" s="11"/>
      <c r="J13" s="6"/>
    </row>
    <row r="14" spans="1:10" ht="12.75">
      <c r="A14" s="4"/>
      <c r="B14" s="21" t="s">
        <v>52</v>
      </c>
      <c r="C14" s="11"/>
      <c r="D14" s="5"/>
      <c r="E14" s="17"/>
      <c r="F14" s="11"/>
      <c r="G14" s="5"/>
      <c r="H14" s="17"/>
      <c r="I14" s="11"/>
      <c r="J14" s="6"/>
    </row>
    <row r="15" spans="1:10" ht="12.75">
      <c r="A15" s="4"/>
      <c r="B15" s="20" t="s">
        <v>107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0" t="s">
        <v>108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0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53</v>
      </c>
      <c r="B18" s="46" t="s">
        <v>54</v>
      </c>
      <c r="C18" s="18"/>
      <c r="D18" s="18"/>
      <c r="E18" s="18"/>
      <c r="F18" s="18"/>
      <c r="G18" s="18"/>
      <c r="H18" s="18"/>
      <c r="I18" s="18"/>
      <c r="J18" s="24"/>
    </row>
    <row r="19" spans="1:10" ht="12.75">
      <c r="A19" s="4"/>
      <c r="B19" s="20" t="s">
        <v>55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0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0"/>
      <c r="C21" s="1"/>
      <c r="D21" s="3"/>
      <c r="E21" s="220" t="s">
        <v>56</v>
      </c>
      <c r="F21" s="221"/>
      <c r="G21" s="5"/>
      <c r="H21" s="5"/>
      <c r="I21" s="5"/>
      <c r="J21" s="6"/>
    </row>
    <row r="22" spans="1:10" ht="12.75">
      <c r="A22" s="4"/>
      <c r="B22" s="20"/>
      <c r="C22" s="218" t="s">
        <v>19</v>
      </c>
      <c r="D22" s="219"/>
      <c r="E22" s="218" t="s">
        <v>57</v>
      </c>
      <c r="F22" s="219"/>
      <c r="G22" s="5"/>
      <c r="H22" s="5"/>
      <c r="I22" s="5"/>
      <c r="J22" s="6"/>
    </row>
    <row r="23" spans="1:10" ht="12.75">
      <c r="A23" s="4"/>
      <c r="B23" s="20"/>
      <c r="C23" s="26" t="s">
        <v>58</v>
      </c>
      <c r="D23" s="15"/>
      <c r="E23" s="126">
        <v>6.85</v>
      </c>
      <c r="F23" s="15" t="s">
        <v>118</v>
      </c>
      <c r="G23" s="5"/>
      <c r="H23" s="5"/>
      <c r="I23" s="5"/>
      <c r="J23" s="6"/>
    </row>
    <row r="24" spans="1:10" ht="12.75">
      <c r="A24" s="4"/>
      <c r="B24" s="5"/>
      <c r="C24" s="26" t="s">
        <v>59</v>
      </c>
      <c r="D24" s="15"/>
      <c r="E24" s="81">
        <v>6.85</v>
      </c>
      <c r="F24" s="15" t="s">
        <v>118</v>
      </c>
      <c r="G24" s="5"/>
      <c r="H24" s="5"/>
      <c r="I24" s="5"/>
      <c r="J24" s="6"/>
    </row>
    <row r="25" spans="1:10" ht="12.75">
      <c r="A25" s="4"/>
      <c r="B25" s="5"/>
      <c r="C25" s="26" t="s">
        <v>60</v>
      </c>
      <c r="D25" s="15"/>
      <c r="E25" s="81"/>
      <c r="F25" s="15"/>
      <c r="G25" s="5"/>
      <c r="H25" s="5"/>
      <c r="I25" s="5"/>
      <c r="J25" s="6"/>
    </row>
    <row r="26" spans="1:10" ht="12.75">
      <c r="A26" s="4"/>
      <c r="B26" s="5"/>
      <c r="C26" s="47" t="s">
        <v>132</v>
      </c>
      <c r="D26" s="15"/>
      <c r="E26" s="81">
        <f>E23</f>
        <v>6.85</v>
      </c>
      <c r="F26" s="15" t="s">
        <v>118</v>
      </c>
      <c r="G26" s="5"/>
      <c r="H26" s="5"/>
      <c r="I26" s="5"/>
      <c r="J26" s="6"/>
    </row>
    <row r="27" spans="1:10" ht="12.75">
      <c r="A27" s="4"/>
      <c r="B27" s="5"/>
      <c r="C27" s="47" t="s">
        <v>61</v>
      </c>
      <c r="D27" s="15"/>
      <c r="E27" s="81">
        <f>E23</f>
        <v>6.85</v>
      </c>
      <c r="F27" s="15" t="s">
        <v>118</v>
      </c>
      <c r="G27" s="5"/>
      <c r="H27" s="5"/>
      <c r="I27" s="5"/>
      <c r="J27" s="6"/>
    </row>
    <row r="28" spans="1:10" ht="12.75">
      <c r="A28" s="4"/>
      <c r="B28" s="5"/>
      <c r="C28" s="177" t="s">
        <v>279</v>
      </c>
      <c r="D28" s="15"/>
      <c r="E28" s="185">
        <f>E23</f>
        <v>6.85</v>
      </c>
      <c r="F28" s="178" t="s">
        <v>277</v>
      </c>
      <c r="G28" s="5"/>
      <c r="H28" s="5"/>
      <c r="I28" s="5"/>
      <c r="J28" s="6"/>
    </row>
    <row r="29" spans="1:10" ht="12.75">
      <c r="A29" s="4"/>
      <c r="B29" s="5"/>
      <c r="C29" s="47" t="s">
        <v>62</v>
      </c>
      <c r="D29" s="15"/>
      <c r="E29" s="185">
        <f>E24</f>
        <v>6.85</v>
      </c>
      <c r="F29" s="178" t="s">
        <v>277</v>
      </c>
      <c r="G29" s="5"/>
      <c r="H29" s="5"/>
      <c r="I29" s="5"/>
      <c r="J29" s="6"/>
    </row>
    <row r="30" spans="1:10" ht="12.75">
      <c r="A30" s="4"/>
      <c r="B30" s="5"/>
      <c r="C30" s="47" t="s">
        <v>21</v>
      </c>
      <c r="D30" s="15"/>
      <c r="E30" s="26" t="s">
        <v>17</v>
      </c>
      <c r="F30" s="15"/>
      <c r="G30" s="5"/>
      <c r="H30" s="5"/>
      <c r="I30" s="5"/>
      <c r="J30" s="6"/>
    </row>
    <row r="31" spans="1:10" ht="12.75">
      <c r="A31" s="19"/>
      <c r="B31" s="18"/>
      <c r="C31" s="18"/>
      <c r="D31" s="18"/>
      <c r="E31" s="18"/>
      <c r="F31" s="18"/>
      <c r="G31" s="18"/>
      <c r="H31" s="18"/>
      <c r="I31" s="18"/>
      <c r="J31" s="24"/>
    </row>
    <row r="32" spans="1:10" ht="12.75">
      <c r="A32" s="4" t="s">
        <v>63</v>
      </c>
      <c r="B32" s="20" t="s">
        <v>64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9"/>
      <c r="B33" s="166" t="s">
        <v>292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0" t="s">
        <v>65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 t="s">
        <v>68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0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201</v>
      </c>
      <c r="B52" s="5" t="str">
        <f>'Item 100, pg 22'!B53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200</v>
      </c>
      <c r="B54" s="109">
        <f>'Item 100, pg 22'!B55</f>
        <v>41613</v>
      </c>
      <c r="C54" s="8"/>
      <c r="D54" s="8"/>
      <c r="E54" s="8"/>
      <c r="F54" s="8"/>
      <c r="G54" s="8"/>
      <c r="H54" s="8" t="s">
        <v>25</v>
      </c>
      <c r="I54" s="8"/>
      <c r="J54" s="91">
        <f>'Item 100, pg 22'!M55</f>
        <v>41671</v>
      </c>
    </row>
    <row r="55" spans="1:10" ht="12.75">
      <c r="A55" s="206" t="s">
        <v>192</v>
      </c>
      <c r="B55" s="207"/>
      <c r="C55" s="207"/>
      <c r="D55" s="207"/>
      <c r="E55" s="207"/>
      <c r="F55" s="207"/>
      <c r="G55" s="207"/>
      <c r="H55" s="207"/>
      <c r="I55" s="207"/>
      <c r="J55" s="208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199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7">
      <selection activeCell="C41" sqref="C41"/>
    </sheetView>
  </sheetViews>
  <sheetFormatPr defaultColWidth="9.140625" defaultRowHeight="12.75"/>
  <cols>
    <col min="1" max="1" width="10.28125" style="0" customWidth="1"/>
    <col min="2" max="2" width="18.421875" style="0" customWidth="1"/>
    <col min="8" max="8" width="9.57421875" style="0" customWidth="1"/>
    <col min="10" max="10" width="16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195</v>
      </c>
      <c r="B2" s="35">
        <v>23</v>
      </c>
      <c r="C2" s="5"/>
      <c r="D2" s="5"/>
      <c r="E2" s="5"/>
      <c r="F2" s="5"/>
      <c r="G2" s="196" t="s">
        <v>288</v>
      </c>
      <c r="H2" s="202" t="s">
        <v>196</v>
      </c>
      <c r="I2" s="202"/>
      <c r="J2" s="9" t="s">
        <v>119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197</v>
      </c>
      <c r="B4" s="5"/>
      <c r="C4" s="111" t="str">
        <f>'Item 100, pg 22'!C4</f>
        <v>Murrey's Disposal Co., Inc. G-9</v>
      </c>
      <c r="D4" s="111"/>
      <c r="E4" s="5"/>
      <c r="F4" s="5"/>
      <c r="G4" s="5"/>
      <c r="H4" s="5"/>
      <c r="I4" s="5"/>
      <c r="J4" s="6"/>
    </row>
    <row r="5" spans="1:10" ht="12.75">
      <c r="A5" s="7" t="s">
        <v>198</v>
      </c>
      <c r="B5" s="8"/>
      <c r="C5" s="111" t="str">
        <f>'Item 100, pg 22'!C5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217</v>
      </c>
      <c r="B7" s="12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12" t="s">
        <v>74</v>
      </c>
      <c r="B9" s="213"/>
      <c r="C9" s="213"/>
      <c r="D9" s="213"/>
      <c r="E9" s="213"/>
      <c r="F9" s="213"/>
      <c r="G9" s="213"/>
      <c r="H9" s="213"/>
      <c r="I9" s="213"/>
      <c r="J9" s="214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20</v>
      </c>
      <c r="B11" s="11"/>
      <c r="C11" s="231" t="s">
        <v>75</v>
      </c>
      <c r="D11" s="232"/>
      <c r="E11" s="233"/>
      <c r="F11" s="231" t="s">
        <v>76</v>
      </c>
      <c r="G11" s="232"/>
      <c r="H11" s="233"/>
      <c r="I11" s="5"/>
      <c r="J11" s="6"/>
    </row>
    <row r="12" spans="1:10" ht="12.75">
      <c r="A12" s="4"/>
      <c r="B12" s="5"/>
      <c r="C12" s="26" t="s">
        <v>77</v>
      </c>
      <c r="D12" s="13"/>
      <c r="E12" s="15"/>
      <c r="F12" s="74"/>
      <c r="G12" s="13" t="s">
        <v>2</v>
      </c>
      <c r="H12" s="15"/>
      <c r="I12" s="5"/>
      <c r="J12" s="6"/>
    </row>
    <row r="13" spans="1:10" ht="12.75">
      <c r="A13" s="4"/>
      <c r="B13" s="12"/>
      <c r="C13" s="26" t="s">
        <v>71</v>
      </c>
      <c r="D13" s="13"/>
      <c r="E13" s="15"/>
      <c r="F13" s="74"/>
      <c r="G13" s="13" t="s">
        <v>2</v>
      </c>
      <c r="H13" s="1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7"/>
      <c r="B15" s="36"/>
      <c r="C15" s="35"/>
      <c r="D15" s="8"/>
      <c r="E15" s="36"/>
      <c r="F15" s="35"/>
      <c r="G15" s="8"/>
      <c r="H15" s="36"/>
      <c r="I15" s="35"/>
      <c r="J15" s="9"/>
    </row>
    <row r="16" spans="1:10" ht="12.75">
      <c r="A16" s="4"/>
      <c r="B16" s="17"/>
      <c r="C16" s="11"/>
      <c r="D16" s="5"/>
      <c r="E16" s="17"/>
      <c r="F16" s="11"/>
      <c r="G16" s="5"/>
      <c r="H16" s="17"/>
      <c r="I16" s="11"/>
      <c r="J16" s="6"/>
    </row>
    <row r="17" spans="1:10" ht="12.75">
      <c r="A17" s="212" t="s">
        <v>78</v>
      </c>
      <c r="B17" s="213"/>
      <c r="C17" s="213"/>
      <c r="D17" s="213"/>
      <c r="E17" s="213"/>
      <c r="F17" s="213"/>
      <c r="G17" s="213"/>
      <c r="H17" s="213"/>
      <c r="I17" s="213"/>
      <c r="J17" s="214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234" t="s">
        <v>79</v>
      </c>
      <c r="D19" s="235"/>
      <c r="E19" s="236"/>
      <c r="F19" s="237" t="s">
        <v>80</v>
      </c>
      <c r="G19" s="232"/>
      <c r="H19" s="233"/>
      <c r="I19" s="5"/>
      <c r="J19" s="6"/>
    </row>
    <row r="20" spans="1:10" ht="12.75">
      <c r="A20" s="19"/>
      <c r="B20" s="18"/>
      <c r="C20" s="50" t="s">
        <v>81</v>
      </c>
      <c r="D20" s="13"/>
      <c r="E20" s="15"/>
      <c r="F20" s="74"/>
      <c r="G20" s="13" t="s">
        <v>2</v>
      </c>
      <c r="H20" s="75"/>
      <c r="I20" s="18"/>
      <c r="J20" s="24"/>
    </row>
    <row r="21" spans="1:10" ht="12.75">
      <c r="A21" s="4"/>
      <c r="B21" s="5"/>
      <c r="C21" s="50" t="s">
        <v>81</v>
      </c>
      <c r="D21" s="13"/>
      <c r="E21" s="15"/>
      <c r="F21" s="26"/>
      <c r="G21" s="13" t="s">
        <v>2</v>
      </c>
      <c r="H21" s="15"/>
      <c r="I21" s="5"/>
      <c r="J21" s="6"/>
    </row>
    <row r="22" spans="1:10" ht="12.75">
      <c r="A22" s="4"/>
      <c r="B22" s="5"/>
      <c r="C22" s="51"/>
      <c r="D22" s="13"/>
      <c r="E22" s="13"/>
      <c r="F22" s="13"/>
      <c r="G22" s="13"/>
      <c r="H22" s="13"/>
      <c r="I22" s="5"/>
      <c r="J22" s="6"/>
    </row>
    <row r="23" spans="1:10" ht="12.75">
      <c r="A23" s="4"/>
      <c r="B23" s="5"/>
      <c r="C23" s="222" t="s">
        <v>82</v>
      </c>
      <c r="D23" s="223"/>
      <c r="E23" s="224"/>
      <c r="F23" s="225" t="s">
        <v>80</v>
      </c>
      <c r="G23" s="226"/>
      <c r="H23" s="219"/>
      <c r="I23" s="5"/>
      <c r="J23" s="6"/>
    </row>
    <row r="24" spans="1:10" ht="12.75">
      <c r="A24" s="4"/>
      <c r="B24" s="5"/>
      <c r="C24" s="50" t="s">
        <v>81</v>
      </c>
      <c r="D24" s="13"/>
      <c r="E24" s="15"/>
      <c r="F24" s="26"/>
      <c r="G24" s="13" t="s">
        <v>2</v>
      </c>
      <c r="H24" s="15"/>
      <c r="I24" s="5"/>
      <c r="J24" s="6"/>
    </row>
    <row r="25" spans="1:10" ht="12.75">
      <c r="A25" s="4"/>
      <c r="B25" s="5"/>
      <c r="C25" s="50" t="s">
        <v>81</v>
      </c>
      <c r="D25" s="13"/>
      <c r="E25" s="15"/>
      <c r="F25" s="26"/>
      <c r="G25" s="13" t="s">
        <v>2</v>
      </c>
      <c r="H25" s="1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212" t="s">
        <v>83</v>
      </c>
      <c r="B29" s="213"/>
      <c r="C29" s="213"/>
      <c r="D29" s="213"/>
      <c r="E29" s="213"/>
      <c r="F29" s="213"/>
      <c r="G29" s="213"/>
      <c r="H29" s="213"/>
      <c r="I29" s="213"/>
      <c r="J29" s="214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84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85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19"/>
      <c r="B34" s="18"/>
      <c r="C34" s="27"/>
      <c r="D34" s="28"/>
      <c r="E34" s="227" t="s">
        <v>92</v>
      </c>
      <c r="F34" s="228"/>
      <c r="G34" s="27"/>
      <c r="H34" s="28"/>
      <c r="I34" s="227" t="s">
        <v>96</v>
      </c>
      <c r="J34" s="228"/>
    </row>
    <row r="35" spans="1:10" ht="12.75">
      <c r="A35" s="4"/>
      <c r="B35" s="5"/>
      <c r="C35" s="229" t="s">
        <v>90</v>
      </c>
      <c r="D35" s="230"/>
      <c r="E35" s="229" t="s">
        <v>93</v>
      </c>
      <c r="F35" s="230"/>
      <c r="G35" s="229" t="s">
        <v>94</v>
      </c>
      <c r="H35" s="230"/>
      <c r="I35" s="229" t="s">
        <v>97</v>
      </c>
      <c r="J35" s="230"/>
    </row>
    <row r="36" spans="1:10" ht="12.75">
      <c r="A36" s="29"/>
      <c r="B36" s="5"/>
      <c r="C36" s="218" t="s">
        <v>91</v>
      </c>
      <c r="D36" s="219"/>
      <c r="E36" s="218" t="s">
        <v>91</v>
      </c>
      <c r="F36" s="219"/>
      <c r="G36" s="218" t="s">
        <v>95</v>
      </c>
      <c r="H36" s="219"/>
      <c r="I36" s="218" t="s">
        <v>98</v>
      </c>
      <c r="J36" s="219"/>
    </row>
    <row r="37" spans="1:10" ht="12.75">
      <c r="A37" s="26" t="s">
        <v>86</v>
      </c>
      <c r="B37" s="15"/>
      <c r="C37" s="76" t="s">
        <v>2</v>
      </c>
      <c r="D37" s="75"/>
      <c r="E37" s="76" t="s">
        <v>2</v>
      </c>
      <c r="F37" s="75"/>
      <c r="G37" s="76" t="s">
        <v>2</v>
      </c>
      <c r="H37" s="75"/>
      <c r="I37" s="74" t="s">
        <v>2</v>
      </c>
      <c r="J37" s="15"/>
    </row>
    <row r="38" spans="1:10" ht="12.75">
      <c r="A38" s="1" t="s">
        <v>87</v>
      </c>
      <c r="B38" s="2"/>
      <c r="C38" s="1"/>
      <c r="D38" s="96"/>
      <c r="E38" s="1"/>
      <c r="F38" s="96"/>
      <c r="G38" s="1"/>
      <c r="H38" s="96"/>
      <c r="I38" s="1"/>
      <c r="J38" s="3"/>
    </row>
    <row r="39" spans="1:10" ht="12.75">
      <c r="A39" s="52" t="s">
        <v>88</v>
      </c>
      <c r="B39" s="9"/>
      <c r="C39" s="97" t="s">
        <v>2</v>
      </c>
      <c r="D39" s="77"/>
      <c r="E39" s="97" t="s">
        <v>2</v>
      </c>
      <c r="F39" s="77"/>
      <c r="G39" s="97" t="s">
        <v>2</v>
      </c>
      <c r="H39" s="77"/>
      <c r="I39" s="97" t="s">
        <v>2</v>
      </c>
      <c r="J39" s="9"/>
    </row>
    <row r="40" spans="1:10" ht="12.75">
      <c r="A40" s="1" t="s">
        <v>87</v>
      </c>
      <c r="B40" s="3"/>
      <c r="C40" s="127">
        <v>27.74</v>
      </c>
      <c r="D40" s="95" t="s">
        <v>118</v>
      </c>
      <c r="E40" s="76">
        <f>+C40</f>
        <v>27.74</v>
      </c>
      <c r="F40" s="95" t="s">
        <v>118</v>
      </c>
      <c r="G40" s="76">
        <f>+C40</f>
        <v>27.74</v>
      </c>
      <c r="H40" s="95" t="s">
        <v>118</v>
      </c>
      <c r="I40" s="76">
        <v>16.45</v>
      </c>
      <c r="J40" s="95"/>
    </row>
    <row r="41" spans="1:10" ht="12.75">
      <c r="A41" s="52" t="s">
        <v>89</v>
      </c>
      <c r="B41" s="9"/>
      <c r="C41" s="7"/>
      <c r="D41" s="9"/>
      <c r="E41" s="7"/>
      <c r="F41" s="9"/>
      <c r="G41" s="7"/>
      <c r="H41" s="9"/>
      <c r="I41" s="7"/>
      <c r="J41" s="9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8"/>
      <c r="E44" s="18"/>
      <c r="F44" s="18"/>
      <c r="G44" s="18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201</v>
      </c>
      <c r="B52" s="5" t="str">
        <f>'Item 100, pg 22A'!B52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200</v>
      </c>
      <c r="B54" s="136">
        <f>'Item 100, pg 22A'!B54</f>
        <v>41613</v>
      </c>
      <c r="C54" s="8"/>
      <c r="D54" s="8"/>
      <c r="E54" s="8"/>
      <c r="F54" s="8"/>
      <c r="G54" s="8"/>
      <c r="H54" s="8" t="s">
        <v>27</v>
      </c>
      <c r="I54" s="8"/>
      <c r="J54" s="110">
        <f>'Item 100, pg 22A'!J54</f>
        <v>41671</v>
      </c>
    </row>
    <row r="55" spans="1:10" ht="12.75">
      <c r="A55" s="206" t="s">
        <v>192</v>
      </c>
      <c r="B55" s="207"/>
      <c r="C55" s="207"/>
      <c r="D55" s="207"/>
      <c r="E55" s="207"/>
      <c r="F55" s="207"/>
      <c r="G55" s="207"/>
      <c r="H55" s="207"/>
      <c r="I55" s="207"/>
      <c r="J55" s="208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199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1">
    <mergeCell ref="A55:J55"/>
    <mergeCell ref="C36:D36"/>
    <mergeCell ref="E36:F36"/>
    <mergeCell ref="G36:H36"/>
    <mergeCell ref="I36:J36"/>
    <mergeCell ref="E35:F35"/>
    <mergeCell ref="I35:J35"/>
    <mergeCell ref="H2:I2"/>
    <mergeCell ref="A9:J9"/>
    <mergeCell ref="C11:E11"/>
    <mergeCell ref="F11:H11"/>
    <mergeCell ref="C19:E19"/>
    <mergeCell ref="I34:J34"/>
    <mergeCell ref="F19:H19"/>
    <mergeCell ref="C23:E23"/>
    <mergeCell ref="F23:H23"/>
    <mergeCell ref="A29:J29"/>
    <mergeCell ref="E34:F34"/>
    <mergeCell ref="A17:J17"/>
    <mergeCell ref="G35:H35"/>
    <mergeCell ref="C35:D35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0.28125" style="0" customWidth="1"/>
    <col min="2" max="2" width="19.00390625" style="0" customWidth="1"/>
    <col min="3" max="3" width="11.8515625" style="0" customWidth="1"/>
    <col min="6" max="6" width="5.8515625" style="0" customWidth="1"/>
    <col min="8" max="8" width="12.8515625" style="0" customWidth="1"/>
    <col min="9" max="9" width="15.28125" style="0" customWidth="1"/>
    <col min="10" max="10" width="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195</v>
      </c>
      <c r="B2" s="35">
        <v>23</v>
      </c>
      <c r="C2" s="5"/>
      <c r="D2" s="5"/>
      <c r="E2" s="5"/>
      <c r="F2" s="5"/>
      <c r="G2" s="196" t="s">
        <v>288</v>
      </c>
      <c r="H2" s="202" t="s">
        <v>196</v>
      </c>
      <c r="I2" s="202"/>
      <c r="J2" s="9" t="s">
        <v>120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197</v>
      </c>
      <c r="B4" s="5"/>
      <c r="C4" s="111" t="str">
        <f>'Item 120,130,150, pg 28A'!C4</f>
        <v>Murrey's Disposal Co., Inc.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198</v>
      </c>
      <c r="B5" s="8"/>
      <c r="C5" s="111" t="str">
        <f>'Item 120,130,150, pg 28A'!C5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211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12" t="s">
        <v>134</v>
      </c>
      <c r="B9" s="213"/>
      <c r="C9" s="213"/>
      <c r="D9" s="213"/>
      <c r="E9" s="213"/>
      <c r="F9" s="213"/>
      <c r="G9" s="213"/>
      <c r="H9" s="213"/>
      <c r="I9" s="213"/>
      <c r="J9" s="214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5" t="s">
        <v>135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25" t="s">
        <v>136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5"/>
      <c r="B13" s="5" t="s">
        <v>137</v>
      </c>
      <c r="C13" s="54"/>
      <c r="D13" s="54"/>
      <c r="E13" s="54"/>
      <c r="F13" s="54"/>
      <c r="G13" s="54"/>
      <c r="H13" s="54"/>
      <c r="I13" s="5"/>
      <c r="J13" s="6"/>
    </row>
    <row r="14" spans="1:10" ht="12.75">
      <c r="A14" s="25"/>
      <c r="B14" s="57" t="s">
        <v>139</v>
      </c>
      <c r="C14" s="54"/>
      <c r="D14" s="54"/>
      <c r="E14" s="54"/>
      <c r="F14" s="54"/>
      <c r="G14" s="54"/>
      <c r="H14" s="54"/>
      <c r="I14" s="5"/>
      <c r="J14" s="6"/>
    </row>
    <row r="15" spans="1:10" ht="12.75">
      <c r="A15" s="25"/>
      <c r="B15" s="53" t="s">
        <v>181</v>
      </c>
      <c r="C15" s="55"/>
      <c r="D15" s="54"/>
      <c r="E15" s="56"/>
      <c r="F15" s="55"/>
      <c r="G15" s="54"/>
      <c r="H15" s="56"/>
      <c r="I15" s="11"/>
      <c r="J15" s="6"/>
    </row>
    <row r="16" spans="1:10" ht="12.75">
      <c r="A16" s="25"/>
      <c r="B16" s="53" t="s">
        <v>180</v>
      </c>
      <c r="C16" s="55"/>
      <c r="D16" s="54"/>
      <c r="E16" s="56"/>
      <c r="F16" s="55"/>
      <c r="G16" s="54"/>
      <c r="H16" s="56"/>
      <c r="I16" s="11"/>
      <c r="J16" s="6"/>
    </row>
    <row r="17" spans="1:10" ht="12.75">
      <c r="A17" s="25"/>
      <c r="B17" s="57"/>
      <c r="C17" s="54"/>
      <c r="D17" s="54"/>
      <c r="E17" s="54"/>
      <c r="F17" s="54"/>
      <c r="G17" s="54"/>
      <c r="H17" s="54"/>
      <c r="I17" s="5"/>
      <c r="J17" s="6"/>
    </row>
    <row r="18" spans="1:10" ht="12.75">
      <c r="A18" s="25" t="s">
        <v>140</v>
      </c>
      <c r="B18" s="20"/>
      <c r="C18" s="5"/>
      <c r="D18" s="5"/>
      <c r="E18" s="5"/>
      <c r="F18" s="5"/>
      <c r="G18" s="5"/>
      <c r="H18" s="5"/>
      <c r="I18" s="5"/>
      <c r="J18" s="6"/>
    </row>
    <row r="19" spans="1:10" ht="12.75">
      <c r="A19" s="25"/>
      <c r="B19" s="20"/>
      <c r="C19" s="5"/>
      <c r="D19" s="5"/>
      <c r="E19" s="5"/>
      <c r="F19" s="5"/>
      <c r="G19" s="5"/>
      <c r="H19" s="5"/>
      <c r="I19" s="5"/>
      <c r="J19" s="6"/>
    </row>
    <row r="20" spans="1:10" ht="12.75">
      <c r="A20" s="240" t="s">
        <v>141</v>
      </c>
      <c r="B20" s="241"/>
      <c r="C20" s="240" t="s">
        <v>144</v>
      </c>
      <c r="D20" s="242"/>
      <c r="E20" s="18"/>
      <c r="F20" s="18"/>
      <c r="G20" s="240" t="s">
        <v>141</v>
      </c>
      <c r="H20" s="241"/>
      <c r="I20" s="240" t="s">
        <v>144</v>
      </c>
      <c r="J20" s="242"/>
    </row>
    <row r="21" spans="1:10" ht="12.75">
      <c r="A21" s="238" t="s">
        <v>142</v>
      </c>
      <c r="B21" s="239"/>
      <c r="C21" s="238" t="s">
        <v>145</v>
      </c>
      <c r="D21" s="239"/>
      <c r="E21" s="5"/>
      <c r="F21" s="5"/>
      <c r="G21" s="238" t="s">
        <v>142</v>
      </c>
      <c r="H21" s="239"/>
      <c r="I21" s="238" t="s">
        <v>145</v>
      </c>
      <c r="J21" s="239"/>
    </row>
    <row r="22" spans="1:10" ht="12.75">
      <c r="A22" s="243" t="s">
        <v>143</v>
      </c>
      <c r="B22" s="244"/>
      <c r="C22" s="245" t="s">
        <v>146</v>
      </c>
      <c r="D22" s="244"/>
      <c r="E22" s="5"/>
      <c r="F22" s="5"/>
      <c r="G22" s="243" t="s">
        <v>143</v>
      </c>
      <c r="H22" s="244"/>
      <c r="I22" s="245" t="s">
        <v>146</v>
      </c>
      <c r="J22" s="244"/>
    </row>
    <row r="23" spans="1:10" ht="12.75">
      <c r="A23" s="26" t="s">
        <v>186</v>
      </c>
      <c r="B23" s="15"/>
      <c r="C23" s="82">
        <v>40000</v>
      </c>
      <c r="D23" s="15"/>
      <c r="E23" s="5"/>
      <c r="F23" s="5"/>
      <c r="G23" s="26"/>
      <c r="H23" s="15"/>
      <c r="I23" s="26"/>
      <c r="J23" s="15"/>
    </row>
    <row r="24" spans="1:10" ht="12.75">
      <c r="A24" s="26" t="s">
        <v>187</v>
      </c>
      <c r="B24" s="15"/>
      <c r="C24" s="82">
        <v>40000</v>
      </c>
      <c r="D24" s="15"/>
      <c r="E24" s="5"/>
      <c r="F24" s="5"/>
      <c r="G24" s="26"/>
      <c r="H24" s="15"/>
      <c r="I24" s="26"/>
      <c r="J24" s="15"/>
    </row>
    <row r="25" spans="1:10" ht="12.75">
      <c r="A25" s="26"/>
      <c r="B25" s="15"/>
      <c r="C25" s="26"/>
      <c r="D25" s="15"/>
      <c r="E25" s="5"/>
      <c r="F25" s="5"/>
      <c r="G25" s="26"/>
      <c r="H25" s="15"/>
      <c r="I25" s="26"/>
      <c r="J25" s="15"/>
    </row>
    <row r="26" spans="1:10" ht="12.75">
      <c r="A26" s="26"/>
      <c r="B26" s="15"/>
      <c r="C26" s="26"/>
      <c r="D26" s="15"/>
      <c r="E26" s="5"/>
      <c r="F26" s="5"/>
      <c r="G26" s="26"/>
      <c r="H26" s="15"/>
      <c r="I26" s="26"/>
      <c r="J26" s="15"/>
    </row>
    <row r="27" spans="1:10" ht="12.75">
      <c r="A27" s="26"/>
      <c r="B27" s="15"/>
      <c r="C27" s="26"/>
      <c r="D27" s="15"/>
      <c r="E27" s="5"/>
      <c r="F27" s="5"/>
      <c r="G27" s="26"/>
      <c r="H27" s="15"/>
      <c r="I27" s="26"/>
      <c r="J27" s="15"/>
    </row>
    <row r="28" spans="1:10" ht="12.75">
      <c r="A28" s="26"/>
      <c r="B28" s="15"/>
      <c r="C28" s="26"/>
      <c r="D28" s="15"/>
      <c r="E28" s="5"/>
      <c r="F28" s="5"/>
      <c r="G28" s="26"/>
      <c r="H28" s="15"/>
      <c r="I28" s="26"/>
      <c r="J28" s="15"/>
    </row>
    <row r="29" spans="1:10" ht="12.75">
      <c r="A29" s="4" t="s">
        <v>272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138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9" t="s">
        <v>147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148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4" t="s">
        <v>149</v>
      </c>
      <c r="B34" s="18"/>
      <c r="C34" s="18"/>
      <c r="D34" s="18"/>
      <c r="E34" s="18"/>
      <c r="F34" s="18"/>
      <c r="G34" s="18"/>
      <c r="H34" s="18"/>
      <c r="I34" s="18"/>
      <c r="J34" s="24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40" t="s">
        <v>141</v>
      </c>
      <c r="B36" s="241"/>
      <c r="C36" s="240" t="s">
        <v>20</v>
      </c>
      <c r="D36" s="242"/>
      <c r="E36" s="18"/>
      <c r="F36" s="18"/>
      <c r="G36" s="240" t="s">
        <v>141</v>
      </c>
      <c r="H36" s="241"/>
      <c r="I36" s="240" t="s">
        <v>20</v>
      </c>
      <c r="J36" s="242"/>
    </row>
    <row r="37" spans="1:10" ht="12.75">
      <c r="A37" s="238" t="s">
        <v>142</v>
      </c>
      <c r="B37" s="239"/>
      <c r="C37" s="238" t="s">
        <v>20</v>
      </c>
      <c r="D37" s="239"/>
      <c r="E37" s="5"/>
      <c r="F37" s="5"/>
      <c r="G37" s="238" t="s">
        <v>142</v>
      </c>
      <c r="H37" s="239"/>
      <c r="I37" s="238" t="s">
        <v>20</v>
      </c>
      <c r="J37" s="239"/>
    </row>
    <row r="38" spans="1:10" ht="12.75">
      <c r="A38" s="243" t="s">
        <v>143</v>
      </c>
      <c r="B38" s="244"/>
      <c r="C38" s="243" t="s">
        <v>70</v>
      </c>
      <c r="D38" s="246"/>
      <c r="E38" s="5"/>
      <c r="F38" s="5"/>
      <c r="G38" s="243" t="s">
        <v>143</v>
      </c>
      <c r="H38" s="244"/>
      <c r="I38" s="243" t="s">
        <v>70</v>
      </c>
      <c r="J38" s="244"/>
    </row>
    <row r="39" spans="1:10" ht="12.75">
      <c r="A39" s="26" t="s">
        <v>116</v>
      </c>
      <c r="B39" s="15"/>
      <c r="C39" s="165" t="s">
        <v>293</v>
      </c>
      <c r="D39" s="15" t="s">
        <v>109</v>
      </c>
      <c r="E39" s="5"/>
      <c r="F39" s="5"/>
      <c r="G39" s="26"/>
      <c r="H39" s="15"/>
      <c r="I39" s="26"/>
      <c r="J39" s="15"/>
    </row>
    <row r="40" spans="1:10" ht="12.75">
      <c r="A40" s="26"/>
      <c r="B40" s="15"/>
      <c r="C40" s="26"/>
      <c r="D40" s="15"/>
      <c r="E40" s="5"/>
      <c r="F40" s="5"/>
      <c r="G40" s="26"/>
      <c r="H40" s="15"/>
      <c r="I40" s="26"/>
      <c r="J40" s="15"/>
    </row>
    <row r="41" spans="1:10" ht="12.75">
      <c r="A41" s="26"/>
      <c r="B41" s="15"/>
      <c r="C41" s="26"/>
      <c r="D41" s="15"/>
      <c r="E41" s="5"/>
      <c r="F41" s="5"/>
      <c r="G41" s="26"/>
      <c r="H41" s="15"/>
      <c r="I41" s="26"/>
      <c r="J41" s="15"/>
    </row>
    <row r="42" spans="1:10" ht="12.75">
      <c r="A42" s="26"/>
      <c r="B42" s="15"/>
      <c r="C42" s="26"/>
      <c r="D42" s="15"/>
      <c r="E42" s="5"/>
      <c r="F42" s="5"/>
      <c r="G42" s="26"/>
      <c r="H42" s="15"/>
      <c r="I42" s="26"/>
      <c r="J42" s="15"/>
    </row>
    <row r="43" spans="1:10" ht="12.75">
      <c r="A43" s="26"/>
      <c r="B43" s="15"/>
      <c r="C43" s="26"/>
      <c r="D43" s="15"/>
      <c r="E43" s="5"/>
      <c r="F43" s="5"/>
      <c r="G43" s="26"/>
      <c r="H43" s="15"/>
      <c r="I43" s="26"/>
      <c r="J43" s="15"/>
    </row>
    <row r="44" spans="1:10" ht="12.75">
      <c r="A44" s="26"/>
      <c r="B44" s="15"/>
      <c r="C44" s="26"/>
      <c r="D44" s="15"/>
      <c r="E44" s="5"/>
      <c r="F44" s="5"/>
      <c r="G44" s="26"/>
      <c r="H44" s="15"/>
      <c r="I44" s="26"/>
      <c r="J44" s="15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8"/>
      <c r="E46" s="18"/>
      <c r="F46" s="18"/>
      <c r="G46" s="18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201</v>
      </c>
      <c r="B53" s="5" t="str">
        <f>'Item 100, pg 22A'!B52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200</v>
      </c>
      <c r="B55" s="136">
        <f>'Item 100, pg 22A'!B54</f>
        <v>41613</v>
      </c>
      <c r="C55" s="8"/>
      <c r="D55" s="8"/>
      <c r="E55" s="8"/>
      <c r="F55" s="8"/>
      <c r="G55" s="8"/>
      <c r="H55" s="8" t="s">
        <v>210</v>
      </c>
      <c r="I55" s="136">
        <f>'Item 100, pg 22A'!J54</f>
        <v>41671</v>
      </c>
      <c r="J55" s="117"/>
    </row>
    <row r="56" spans="1:10" ht="12.75">
      <c r="A56" s="206" t="s">
        <v>192</v>
      </c>
      <c r="B56" s="207"/>
      <c r="C56" s="207"/>
      <c r="D56" s="207"/>
      <c r="E56" s="207"/>
      <c r="F56" s="207"/>
      <c r="G56" s="207"/>
      <c r="H56" s="207"/>
      <c r="I56" s="207"/>
      <c r="J56" s="208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199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7">
    <mergeCell ref="A37:B37"/>
    <mergeCell ref="C37:D37"/>
    <mergeCell ref="G37:H37"/>
    <mergeCell ref="I37:J37"/>
    <mergeCell ref="A56:J56"/>
    <mergeCell ref="A38:B38"/>
    <mergeCell ref="C38:D38"/>
    <mergeCell ref="G38:H38"/>
    <mergeCell ref="I38:J38"/>
    <mergeCell ref="A22:B22"/>
    <mergeCell ref="C22:D22"/>
    <mergeCell ref="G22:H22"/>
    <mergeCell ref="I22:J22"/>
    <mergeCell ref="A36:B36"/>
    <mergeCell ref="C36:D36"/>
    <mergeCell ref="G36:H36"/>
    <mergeCell ref="I36:J36"/>
    <mergeCell ref="A21:B21"/>
    <mergeCell ref="C21:D21"/>
    <mergeCell ref="G21:H21"/>
    <mergeCell ref="I21:J21"/>
    <mergeCell ref="H2:I2"/>
    <mergeCell ref="A9:J9"/>
    <mergeCell ref="A20:B20"/>
    <mergeCell ref="C20:D20"/>
    <mergeCell ref="G20:H20"/>
    <mergeCell ref="I20:J20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0.28125" style="0" customWidth="1"/>
    <col min="2" max="2" width="17.57421875" style="0" customWidth="1"/>
    <col min="5" max="5" width="14.28125" style="0" customWidth="1"/>
    <col min="7" max="7" width="16.140625" style="0" customWidth="1"/>
    <col min="8" max="8" width="13.140625" style="0" customWidth="1"/>
    <col min="9" max="9" width="15.8515625" style="0" customWidth="1"/>
    <col min="10" max="10" width="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195</v>
      </c>
      <c r="B2" s="35">
        <v>23</v>
      </c>
      <c r="C2" s="5"/>
      <c r="D2" s="5"/>
      <c r="E2" s="5"/>
      <c r="F2" s="5"/>
      <c r="G2" s="196" t="s">
        <v>289</v>
      </c>
      <c r="H2" s="202" t="s">
        <v>196</v>
      </c>
      <c r="I2" s="202"/>
      <c r="J2" s="108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197</v>
      </c>
      <c r="B4" s="5"/>
      <c r="C4" s="5" t="str">
        <f>'Item 207, pg 32A'!C4</f>
        <v>Murrey's Disposal Co., Inc. G-9</v>
      </c>
      <c r="D4" s="8"/>
      <c r="E4" s="8"/>
      <c r="F4" s="5"/>
      <c r="G4" s="5"/>
      <c r="H4" s="5"/>
      <c r="I4" s="5"/>
      <c r="J4" s="6"/>
    </row>
    <row r="5" spans="1:10" ht="12.75">
      <c r="A5" s="7" t="s">
        <v>198</v>
      </c>
      <c r="B5" s="8"/>
      <c r="C5" s="8" t="str">
        <f>'Item 207, pg 32A'!C5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12" t="s">
        <v>243</v>
      </c>
      <c r="B7" s="213"/>
      <c r="C7" s="213"/>
      <c r="D7" s="213"/>
      <c r="E7" s="213"/>
      <c r="F7" s="213"/>
      <c r="G7" s="213"/>
      <c r="H7" s="213"/>
      <c r="I7" s="213"/>
      <c r="J7" s="21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244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31" t="s">
        <v>245</v>
      </c>
      <c r="B11" s="232"/>
      <c r="C11" s="232"/>
      <c r="D11" s="232"/>
      <c r="E11" s="233"/>
      <c r="F11" s="231" t="s">
        <v>246</v>
      </c>
      <c r="G11" s="233"/>
      <c r="H11" s="231" t="s">
        <v>247</v>
      </c>
      <c r="I11" s="232"/>
      <c r="J11" s="233"/>
    </row>
    <row r="12" spans="1:10" ht="12.75">
      <c r="A12" s="26"/>
      <c r="B12" s="13"/>
      <c r="C12" s="13"/>
      <c r="D12" s="13"/>
      <c r="E12" s="15"/>
      <c r="F12" s="26"/>
      <c r="G12" s="15"/>
      <c r="H12" s="26"/>
      <c r="I12" s="13"/>
      <c r="J12" s="15"/>
    </row>
    <row r="13" spans="1:12" ht="12.75">
      <c r="A13" s="26"/>
      <c r="B13" s="13" t="s">
        <v>248</v>
      </c>
      <c r="C13" s="13"/>
      <c r="D13" s="13"/>
      <c r="E13" s="15"/>
      <c r="F13" s="26" t="s">
        <v>249</v>
      </c>
      <c r="G13" s="15"/>
      <c r="H13" s="186">
        <v>139.13</v>
      </c>
      <c r="I13" s="13" t="s">
        <v>269</v>
      </c>
      <c r="J13" s="15"/>
      <c r="L13" s="183"/>
    </row>
    <row r="14" spans="1:10" ht="12.75">
      <c r="A14" s="26"/>
      <c r="B14" s="13" t="s">
        <v>251</v>
      </c>
      <c r="C14" s="13"/>
      <c r="D14" s="13"/>
      <c r="E14" s="15"/>
      <c r="F14" s="26" t="s">
        <v>249</v>
      </c>
      <c r="G14" s="15"/>
      <c r="H14" s="186">
        <v>394.4</v>
      </c>
      <c r="I14" s="106" t="s">
        <v>286</v>
      </c>
      <c r="J14" s="15"/>
    </row>
    <row r="15" spans="1:10" ht="12.75">
      <c r="A15" s="26"/>
      <c r="B15" s="13" t="s">
        <v>252</v>
      </c>
      <c r="C15" s="13"/>
      <c r="D15" s="13"/>
      <c r="E15" s="15"/>
      <c r="F15" s="26"/>
      <c r="G15" s="15"/>
      <c r="H15" s="172"/>
      <c r="I15" s="13"/>
      <c r="J15" s="15"/>
    </row>
    <row r="16" spans="1:10" ht="12.75">
      <c r="A16" s="26"/>
      <c r="B16" s="13" t="s">
        <v>253</v>
      </c>
      <c r="C16" s="13"/>
      <c r="D16" s="13"/>
      <c r="E16" s="15"/>
      <c r="F16" s="26" t="s">
        <v>249</v>
      </c>
      <c r="G16" s="15"/>
      <c r="H16" s="172">
        <v>207.3</v>
      </c>
      <c r="I16" s="106" t="s">
        <v>286</v>
      </c>
      <c r="J16" s="15"/>
    </row>
    <row r="17" spans="1:10" ht="12.75">
      <c r="A17" s="26"/>
      <c r="B17" s="13" t="s">
        <v>254</v>
      </c>
      <c r="C17" s="13"/>
      <c r="D17" s="13"/>
      <c r="E17" s="15"/>
      <c r="F17" s="26" t="s">
        <v>249</v>
      </c>
      <c r="G17" s="15"/>
      <c r="H17" s="172">
        <v>141.95</v>
      </c>
      <c r="I17" s="106" t="s">
        <v>286</v>
      </c>
      <c r="J17" s="15"/>
    </row>
    <row r="18" spans="1:10" ht="12.75">
      <c r="A18" s="26"/>
      <c r="B18" s="13" t="s">
        <v>255</v>
      </c>
      <c r="C18" s="13"/>
      <c r="D18" s="13"/>
      <c r="E18" s="15"/>
      <c r="F18" s="26" t="s">
        <v>249</v>
      </c>
      <c r="G18" s="15"/>
      <c r="H18" s="172">
        <v>68.85</v>
      </c>
      <c r="I18" s="106" t="s">
        <v>286</v>
      </c>
      <c r="J18" s="15"/>
    </row>
    <row r="19" spans="1:10" ht="12.75">
      <c r="A19" s="26"/>
      <c r="B19" s="13" t="s">
        <v>256</v>
      </c>
      <c r="C19" s="13"/>
      <c r="D19" s="13"/>
      <c r="E19" s="15"/>
      <c r="F19" s="26"/>
      <c r="G19" s="15"/>
      <c r="H19" s="172">
        <v>20</v>
      </c>
      <c r="I19" s="13" t="s">
        <v>257</v>
      </c>
      <c r="J19" s="15"/>
    </row>
    <row r="20" spans="1:10" ht="12.75">
      <c r="A20" s="26"/>
      <c r="B20" s="13"/>
      <c r="C20" s="13"/>
      <c r="D20" s="13"/>
      <c r="E20" s="15"/>
      <c r="F20" s="26"/>
      <c r="G20" s="15"/>
      <c r="H20" s="173"/>
      <c r="I20" s="13"/>
      <c r="J20" s="15"/>
    </row>
    <row r="21" spans="1:10" ht="12.75">
      <c r="A21" s="26"/>
      <c r="B21" s="13" t="s">
        <v>258</v>
      </c>
      <c r="C21" s="13"/>
      <c r="D21" s="13"/>
      <c r="E21" s="15"/>
      <c r="F21" s="26" t="s">
        <v>249</v>
      </c>
      <c r="G21" s="15"/>
      <c r="H21" s="173">
        <v>110</v>
      </c>
      <c r="I21" s="13" t="s">
        <v>250</v>
      </c>
      <c r="J21" s="15"/>
    </row>
    <row r="22" spans="1:10" ht="12.75">
      <c r="A22" s="26"/>
      <c r="B22" s="13" t="s">
        <v>259</v>
      </c>
      <c r="C22" s="13"/>
      <c r="D22" s="13"/>
      <c r="E22" s="15"/>
      <c r="F22" s="26" t="s">
        <v>249</v>
      </c>
      <c r="G22" s="15"/>
      <c r="H22" s="173">
        <v>30</v>
      </c>
      <c r="I22" s="13" t="s">
        <v>250</v>
      </c>
      <c r="J22" s="15"/>
    </row>
    <row r="23" spans="1:10" ht="12.75">
      <c r="A23" s="26"/>
      <c r="B23" s="13"/>
      <c r="C23" s="13"/>
      <c r="D23" s="13"/>
      <c r="E23" s="15"/>
      <c r="F23" s="26"/>
      <c r="G23" s="15"/>
      <c r="H23" s="26"/>
      <c r="I23" s="13"/>
      <c r="J23" s="15"/>
    </row>
    <row r="24" spans="1:10" ht="12.75">
      <c r="A24" s="26"/>
      <c r="B24" s="13"/>
      <c r="C24" s="13"/>
      <c r="D24" s="13"/>
      <c r="E24" s="15"/>
      <c r="F24" s="26"/>
      <c r="G24" s="15"/>
      <c r="H24" s="26"/>
      <c r="I24" s="13"/>
      <c r="J24" s="15"/>
    </row>
    <row r="25" spans="1:10" ht="12.75">
      <c r="A25" s="26"/>
      <c r="B25" s="13"/>
      <c r="C25" s="13"/>
      <c r="D25" s="13"/>
      <c r="E25" s="15"/>
      <c r="F25" s="26"/>
      <c r="G25" s="15"/>
      <c r="H25" s="26"/>
      <c r="I25" s="13"/>
      <c r="J25" s="15"/>
    </row>
    <row r="26" spans="1:10" ht="12.75">
      <c r="A26" s="26"/>
      <c r="B26" s="13"/>
      <c r="C26" s="13"/>
      <c r="D26" s="13"/>
      <c r="E26" s="15"/>
      <c r="F26" s="26"/>
      <c r="G26" s="15"/>
      <c r="H26" s="26"/>
      <c r="I26" s="13"/>
      <c r="J26" s="15"/>
    </row>
    <row r="27" spans="1:10" ht="12.75">
      <c r="A27" s="26"/>
      <c r="B27" s="13"/>
      <c r="C27" s="13"/>
      <c r="D27" s="13"/>
      <c r="E27" s="15"/>
      <c r="F27" s="26"/>
      <c r="G27" s="15"/>
      <c r="H27" s="26"/>
      <c r="I27" s="13"/>
      <c r="J27" s="15"/>
    </row>
    <row r="28" spans="1:10" ht="12.75">
      <c r="A28" s="26"/>
      <c r="B28" s="13"/>
      <c r="C28" s="13"/>
      <c r="D28" s="13"/>
      <c r="E28" s="15"/>
      <c r="F28" s="26"/>
      <c r="G28" s="15"/>
      <c r="H28" s="26"/>
      <c r="I28" s="13"/>
      <c r="J28" s="15"/>
    </row>
    <row r="29" spans="1:10" ht="12.75">
      <c r="A29" s="26"/>
      <c r="B29" s="13"/>
      <c r="C29" s="13"/>
      <c r="D29" s="13"/>
      <c r="E29" s="15"/>
      <c r="F29" s="26"/>
      <c r="G29" s="15"/>
      <c r="H29" s="26"/>
      <c r="I29" s="13"/>
      <c r="J29" s="15"/>
    </row>
    <row r="30" spans="1:10" ht="12.75">
      <c r="A30" s="26"/>
      <c r="B30" s="13"/>
      <c r="C30" s="13"/>
      <c r="D30" s="13"/>
      <c r="E30" s="15"/>
      <c r="F30" s="26"/>
      <c r="G30" s="15"/>
      <c r="H30" s="26"/>
      <c r="I30" s="13"/>
      <c r="J30" s="15"/>
    </row>
    <row r="31" spans="1:10" ht="12.75">
      <c r="A31" s="26"/>
      <c r="B31" s="13"/>
      <c r="C31" s="13"/>
      <c r="D31" s="13"/>
      <c r="E31" s="15"/>
      <c r="F31" s="26"/>
      <c r="G31" s="15"/>
      <c r="H31" s="26"/>
      <c r="I31" s="13"/>
      <c r="J31" s="15"/>
    </row>
    <row r="32" spans="1:10" ht="12.75">
      <c r="A32" s="26"/>
      <c r="B32" s="13"/>
      <c r="C32" s="13"/>
      <c r="D32" s="13"/>
      <c r="E32" s="15"/>
      <c r="F32" s="26"/>
      <c r="G32" s="15"/>
      <c r="H32" s="26"/>
      <c r="I32" s="13"/>
      <c r="J32" s="15"/>
    </row>
    <row r="33" spans="1:10" ht="12.75">
      <c r="A33" s="26"/>
      <c r="B33" s="13"/>
      <c r="C33" s="13"/>
      <c r="D33" s="13"/>
      <c r="E33" s="15"/>
      <c r="F33" s="26"/>
      <c r="G33" s="15"/>
      <c r="H33" s="26"/>
      <c r="I33" s="13"/>
      <c r="J33" s="15"/>
    </row>
    <row r="34" spans="1:10" ht="12.75">
      <c r="A34" s="26"/>
      <c r="B34" s="13"/>
      <c r="C34" s="13"/>
      <c r="D34" s="13"/>
      <c r="E34" s="15"/>
      <c r="F34" s="26"/>
      <c r="G34" s="15"/>
      <c r="H34" s="26"/>
      <c r="I34" s="13"/>
      <c r="J34" s="15"/>
    </row>
    <row r="35" spans="1:10" ht="12.75">
      <c r="A35" s="26"/>
      <c r="B35" s="13"/>
      <c r="C35" s="13"/>
      <c r="D35" s="13"/>
      <c r="E35" s="15"/>
      <c r="F35" s="26"/>
      <c r="G35" s="15"/>
      <c r="H35" s="26"/>
      <c r="I35" s="13"/>
      <c r="J35" s="15"/>
    </row>
    <row r="36" spans="1:10" ht="12.75">
      <c r="A36" s="26"/>
      <c r="B36" s="13"/>
      <c r="C36" s="13"/>
      <c r="D36" s="13"/>
      <c r="E36" s="15"/>
      <c r="F36" s="26"/>
      <c r="G36" s="15"/>
      <c r="H36" s="26"/>
      <c r="I36" s="13"/>
      <c r="J36" s="15"/>
    </row>
    <row r="37" spans="1:10" ht="12.75">
      <c r="A37" s="26"/>
      <c r="B37" s="13"/>
      <c r="C37" s="13"/>
      <c r="D37" s="13"/>
      <c r="E37" s="15"/>
      <c r="F37" s="26"/>
      <c r="G37" s="15"/>
      <c r="H37" s="26"/>
      <c r="I37" s="13"/>
      <c r="J37" s="15"/>
    </row>
    <row r="38" spans="1:10" ht="12.75">
      <c r="A38" s="26"/>
      <c r="B38" s="13"/>
      <c r="C38" s="13"/>
      <c r="D38" s="13"/>
      <c r="E38" s="15"/>
      <c r="F38" s="26"/>
      <c r="G38" s="15"/>
      <c r="H38" s="26"/>
      <c r="I38" s="13"/>
      <c r="J38" s="15"/>
    </row>
    <row r="39" spans="1:10" ht="12.75">
      <c r="A39" s="26"/>
      <c r="B39" s="13"/>
      <c r="C39" s="13"/>
      <c r="D39" s="13"/>
      <c r="E39" s="15"/>
      <c r="F39" s="26"/>
      <c r="G39" s="15"/>
      <c r="H39" s="26"/>
      <c r="I39" s="13"/>
      <c r="J39" s="15"/>
    </row>
    <row r="40" spans="1:10" ht="12.75">
      <c r="A40" s="26"/>
      <c r="B40" s="13"/>
      <c r="C40" s="13"/>
      <c r="D40" s="13"/>
      <c r="E40" s="15"/>
      <c r="F40" s="26"/>
      <c r="G40" s="15"/>
      <c r="H40" s="26"/>
      <c r="I40" s="13"/>
      <c r="J40" s="15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260</v>
      </c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25" t="s">
        <v>261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262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" t="s">
        <v>201</v>
      </c>
      <c r="B52" s="2" t="str">
        <f>'Item 207, pg 32A'!B53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200</v>
      </c>
      <c r="B54" s="109">
        <f>'Item 207, pg 32A'!B55</f>
        <v>41613</v>
      </c>
      <c r="C54" s="8"/>
      <c r="D54" s="8"/>
      <c r="E54" s="8"/>
      <c r="F54" s="8"/>
      <c r="G54" s="8"/>
      <c r="H54" s="158" t="s">
        <v>265</v>
      </c>
      <c r="I54" s="162">
        <f>'Item 207, pg 32A'!I55</f>
        <v>41671</v>
      </c>
      <c r="J54" s="69"/>
    </row>
    <row r="55" spans="1:10" ht="12.75">
      <c r="A55" s="4"/>
      <c r="B55" s="160"/>
      <c r="C55" s="5"/>
      <c r="D55" s="5"/>
      <c r="E55" s="161" t="s">
        <v>263</v>
      </c>
      <c r="F55" s="5"/>
      <c r="G55" s="5"/>
      <c r="H55" s="5"/>
      <c r="I55" s="5"/>
      <c r="J55" s="163"/>
    </row>
    <row r="56" spans="1:10" ht="12.75">
      <c r="A56" s="4"/>
      <c r="B56" s="147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199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5">
    <mergeCell ref="H2:I2"/>
    <mergeCell ref="A7:J7"/>
    <mergeCell ref="A11:E11"/>
    <mergeCell ref="F11:G11"/>
    <mergeCell ref="H11:J11"/>
  </mergeCells>
  <printOptions/>
  <pageMargins left="0.75" right="0.75" top="1" bottom="1" header="0.5" footer="0.5"/>
  <pageSetup horizontalDpi="300" verticalDpi="3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0.00390625" style="0" customWidth="1"/>
    <col min="2" max="2" width="17.57421875" style="0" customWidth="1"/>
    <col min="3" max="3" width="5.28125" style="0" customWidth="1"/>
    <col min="5" max="5" width="4.00390625" style="0" customWidth="1"/>
    <col min="7" max="7" width="4.00390625" style="0" customWidth="1"/>
    <col min="9" max="9" width="4.140625" style="0" customWidth="1"/>
    <col min="11" max="11" width="4.421875" style="0" customWidth="1"/>
    <col min="13" max="13" width="5.00390625" style="0" customWidth="1"/>
    <col min="14" max="14" width="8.57421875" style="0" customWidth="1"/>
    <col min="15" max="15" width="3.8515625" style="0" customWidth="1"/>
    <col min="16" max="16" width="16.421875" style="0" customWidth="1"/>
    <col min="17" max="17" width="4.8515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195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158" t="s">
        <v>288</v>
      </c>
      <c r="N2" s="5" t="s">
        <v>28</v>
      </c>
      <c r="O2" s="5"/>
      <c r="P2" s="5"/>
      <c r="Q2" s="9" t="s">
        <v>205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197</v>
      </c>
      <c r="B4" s="5"/>
      <c r="C4" s="111" t="str">
        <f>'Item 120,130,150, pg 28A'!C4</f>
        <v>Murrey's Disposal Co., Inc. G-9</v>
      </c>
      <c r="D4" s="1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198</v>
      </c>
      <c r="B5" s="8"/>
      <c r="C5" s="168" t="str">
        <f>'Item 120,130,150, pg 28A'!C5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212" t="s">
        <v>150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4"/>
    </row>
    <row r="8" spans="1:17" ht="12.75">
      <c r="A8" s="229" t="s">
        <v>151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30"/>
    </row>
    <row r="9" spans="1:17" ht="12.75">
      <c r="A9" s="229" t="s">
        <v>152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30"/>
    </row>
    <row r="10" spans="1:17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7" t="s">
        <v>220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17"/>
      <c r="C13" s="11"/>
      <c r="D13" s="231" t="s">
        <v>153</v>
      </c>
      <c r="E13" s="247"/>
      <c r="F13" s="232"/>
      <c r="G13" s="247"/>
      <c r="H13" s="232"/>
      <c r="I13" s="247"/>
      <c r="J13" s="232"/>
      <c r="K13" s="247"/>
      <c r="L13" s="232"/>
      <c r="M13" s="247"/>
      <c r="N13" s="247"/>
      <c r="O13" s="247"/>
      <c r="P13" s="232"/>
      <c r="Q13" s="221"/>
    </row>
    <row r="14" spans="1:17" ht="12.75">
      <c r="A14" s="66" t="s">
        <v>162</v>
      </c>
      <c r="B14" s="59"/>
      <c r="C14" s="60"/>
      <c r="D14" s="26" t="s">
        <v>110</v>
      </c>
      <c r="E14" s="13"/>
      <c r="F14" s="26" t="s">
        <v>111</v>
      </c>
      <c r="G14" s="13"/>
      <c r="H14" s="26" t="s">
        <v>112</v>
      </c>
      <c r="I14" s="13"/>
      <c r="J14" s="26" t="s">
        <v>207</v>
      </c>
      <c r="K14" s="13"/>
      <c r="L14" s="26" t="s">
        <v>208</v>
      </c>
      <c r="M14" s="15"/>
      <c r="N14" s="13" t="s">
        <v>66</v>
      </c>
      <c r="O14" s="13"/>
      <c r="P14" s="26" t="s">
        <v>209</v>
      </c>
      <c r="Q14" s="15"/>
    </row>
    <row r="15" spans="1:19" ht="12.75">
      <c r="A15" s="50" t="s">
        <v>154</v>
      </c>
      <c r="B15" s="13"/>
      <c r="C15" s="15"/>
      <c r="D15" s="125">
        <v>5.06</v>
      </c>
      <c r="E15" s="101"/>
      <c r="F15" s="81">
        <v>6.75</v>
      </c>
      <c r="G15" s="101"/>
      <c r="H15" s="92">
        <v>9.03</v>
      </c>
      <c r="I15" s="101"/>
      <c r="J15" s="137">
        <v>10.12</v>
      </c>
      <c r="K15" s="138"/>
      <c r="L15" s="137">
        <v>11.25</v>
      </c>
      <c r="M15" s="139"/>
      <c r="N15" s="140">
        <v>13.5</v>
      </c>
      <c r="O15" s="141"/>
      <c r="P15" s="142">
        <v>15.75</v>
      </c>
      <c r="Q15" s="101"/>
      <c r="S15" s="171"/>
    </row>
    <row r="16" spans="1:19" ht="12.75">
      <c r="A16" s="50" t="s">
        <v>155</v>
      </c>
      <c r="B16" s="13"/>
      <c r="C16" s="15"/>
      <c r="D16" s="125">
        <v>21.22</v>
      </c>
      <c r="E16" s="101" t="s">
        <v>118</v>
      </c>
      <c r="F16" s="81">
        <v>30.32</v>
      </c>
      <c r="G16" s="101" t="s">
        <v>118</v>
      </c>
      <c r="H16" s="81">
        <v>41.94</v>
      </c>
      <c r="I16" s="101" t="s">
        <v>118</v>
      </c>
      <c r="J16" s="81">
        <v>55.58</v>
      </c>
      <c r="K16" s="93" t="s">
        <v>118</v>
      </c>
      <c r="L16" s="81">
        <v>76.05</v>
      </c>
      <c r="M16" s="100" t="s">
        <v>118</v>
      </c>
      <c r="N16" s="78">
        <v>106.37</v>
      </c>
      <c r="O16" s="101" t="s">
        <v>118</v>
      </c>
      <c r="P16" s="74">
        <v>143.09</v>
      </c>
      <c r="Q16" s="101" t="s">
        <v>118</v>
      </c>
      <c r="S16" s="171"/>
    </row>
    <row r="17" spans="1:19" ht="12.75">
      <c r="A17" s="50" t="s">
        <v>156</v>
      </c>
      <c r="B17" s="13"/>
      <c r="C17" s="15"/>
      <c r="D17" s="125">
        <f>+D16</f>
        <v>21.22</v>
      </c>
      <c r="E17" s="101" t="s">
        <v>118</v>
      </c>
      <c r="F17" s="81">
        <f>+F16</f>
        <v>30.32</v>
      </c>
      <c r="G17" s="101" t="s">
        <v>118</v>
      </c>
      <c r="H17" s="81">
        <f>+H16</f>
        <v>41.94</v>
      </c>
      <c r="I17" s="101" t="s">
        <v>118</v>
      </c>
      <c r="J17" s="81">
        <f>+J16</f>
        <v>55.58</v>
      </c>
      <c r="K17" s="93" t="s">
        <v>118</v>
      </c>
      <c r="L17" s="81">
        <f>+L16</f>
        <v>76.05</v>
      </c>
      <c r="M17" s="100" t="s">
        <v>118</v>
      </c>
      <c r="N17" s="92">
        <f>+N16</f>
        <v>106.37</v>
      </c>
      <c r="O17" s="101" t="s">
        <v>118</v>
      </c>
      <c r="P17" s="81">
        <f>+P16</f>
        <v>143.09</v>
      </c>
      <c r="Q17" s="101" t="s">
        <v>118</v>
      </c>
      <c r="S17" s="171"/>
    </row>
    <row r="18" spans="1:19" ht="12.75">
      <c r="A18" s="61" t="s">
        <v>157</v>
      </c>
      <c r="B18" s="62"/>
      <c r="C18" s="63"/>
      <c r="D18" s="81">
        <f>D16+3</f>
        <v>24.22</v>
      </c>
      <c r="E18" s="101" t="s">
        <v>118</v>
      </c>
      <c r="F18" s="81">
        <f>F16+3</f>
        <v>33.32</v>
      </c>
      <c r="G18" s="101" t="s">
        <v>118</v>
      </c>
      <c r="H18" s="81">
        <f>H16+3</f>
        <v>44.94</v>
      </c>
      <c r="I18" s="101" t="s">
        <v>118</v>
      </c>
      <c r="J18" s="74">
        <f>J16+3</f>
        <v>58.58</v>
      </c>
      <c r="K18" s="101" t="s">
        <v>118</v>
      </c>
      <c r="L18" s="74">
        <f>L16+3</f>
        <v>79.05</v>
      </c>
      <c r="M18" s="101" t="s">
        <v>118</v>
      </c>
      <c r="N18" s="74">
        <f>N16+3</f>
        <v>109.37</v>
      </c>
      <c r="O18" s="101" t="s">
        <v>118</v>
      </c>
      <c r="P18" s="74">
        <f>P16+3</f>
        <v>146.09</v>
      </c>
      <c r="Q18" s="101" t="s">
        <v>118</v>
      </c>
      <c r="S18" s="171"/>
    </row>
    <row r="19" spans="1:19" ht="12.75">
      <c r="A19" s="58" t="s">
        <v>158</v>
      </c>
      <c r="B19" s="13"/>
      <c r="C19" s="15"/>
      <c r="D19" s="64"/>
      <c r="E19" s="102"/>
      <c r="F19" s="98"/>
      <c r="G19" s="102"/>
      <c r="H19" s="98"/>
      <c r="I19" s="102"/>
      <c r="J19" s="98"/>
      <c r="K19" s="102"/>
      <c r="L19" s="98"/>
      <c r="M19" s="99"/>
      <c r="N19" s="64"/>
      <c r="O19" s="102"/>
      <c r="P19" s="98"/>
      <c r="Q19" s="99"/>
      <c r="S19" s="171"/>
    </row>
    <row r="20" spans="1:19" ht="12.75">
      <c r="A20" s="50" t="s">
        <v>69</v>
      </c>
      <c r="B20" s="13"/>
      <c r="C20" s="15"/>
      <c r="D20" s="81">
        <v>19.73</v>
      </c>
      <c r="E20" s="101"/>
      <c r="F20" s="81">
        <v>25.97</v>
      </c>
      <c r="G20" s="101"/>
      <c r="H20" s="137">
        <v>35.17</v>
      </c>
      <c r="I20" s="101"/>
      <c r="J20" s="81"/>
      <c r="K20" s="93"/>
      <c r="L20" s="81"/>
      <c r="M20" s="100"/>
      <c r="N20" s="13"/>
      <c r="O20" s="93"/>
      <c r="P20" s="26"/>
      <c r="Q20" s="100"/>
      <c r="S20" s="171"/>
    </row>
    <row r="21" spans="1:19" ht="12.75">
      <c r="A21" s="50" t="s">
        <v>159</v>
      </c>
      <c r="B21" s="13"/>
      <c r="C21" s="15"/>
      <c r="D21" s="81">
        <v>26.23</v>
      </c>
      <c r="E21" s="101" t="s">
        <v>118</v>
      </c>
      <c r="F21" s="81">
        <v>30.32</v>
      </c>
      <c r="G21" s="101" t="s">
        <v>118</v>
      </c>
      <c r="H21" s="81">
        <v>39.49</v>
      </c>
      <c r="I21" s="101" t="s">
        <v>118</v>
      </c>
      <c r="J21" s="81"/>
      <c r="K21" s="93"/>
      <c r="L21" s="81"/>
      <c r="M21" s="100"/>
      <c r="N21" s="13"/>
      <c r="O21" s="93"/>
      <c r="P21" s="26"/>
      <c r="Q21" s="100"/>
      <c r="S21" s="171"/>
    </row>
    <row r="22" spans="1:17" ht="12.75">
      <c r="A22" s="50" t="s">
        <v>160</v>
      </c>
      <c r="B22" s="13"/>
      <c r="C22" s="15"/>
      <c r="D22" s="137">
        <v>0.56</v>
      </c>
      <c r="E22" s="101"/>
      <c r="F22" s="81">
        <v>0.77</v>
      </c>
      <c r="G22" s="101"/>
      <c r="H22" s="92">
        <f>0.82</f>
        <v>0.82</v>
      </c>
      <c r="I22" s="101"/>
      <c r="J22" s="81"/>
      <c r="K22" s="93"/>
      <c r="L22" s="81"/>
      <c r="M22" s="100"/>
      <c r="N22" s="13"/>
      <c r="O22" s="93"/>
      <c r="P22" s="26"/>
      <c r="Q22" s="100"/>
    </row>
    <row r="23" spans="1:17" ht="12.75">
      <c r="A23" s="50" t="s">
        <v>161</v>
      </c>
      <c r="B23" s="13"/>
      <c r="C23" s="15"/>
      <c r="D23" s="81">
        <f>D22*10</f>
        <v>5.6000000000000005</v>
      </c>
      <c r="E23" s="101"/>
      <c r="F23" s="81">
        <f>F22*10</f>
        <v>7.7</v>
      </c>
      <c r="G23" s="101"/>
      <c r="H23" s="81">
        <f>H22*10</f>
        <v>8.2</v>
      </c>
      <c r="I23" s="101"/>
      <c r="J23" s="81"/>
      <c r="K23" s="93"/>
      <c r="L23" s="81"/>
      <c r="M23" s="100"/>
      <c r="N23" s="13"/>
      <c r="O23" s="93"/>
      <c r="P23" s="26"/>
      <c r="Q23" s="100"/>
    </row>
    <row r="24" spans="1:17" ht="12.75">
      <c r="A24" s="4"/>
      <c r="B24" s="5"/>
      <c r="C24" s="5"/>
      <c r="D24" s="121"/>
      <c r="E24" s="5"/>
      <c r="F24" s="121"/>
      <c r="G24" s="5"/>
      <c r="H24" s="121"/>
      <c r="I24" s="5"/>
      <c r="J24" s="121"/>
      <c r="K24" s="5"/>
      <c r="L24" s="121"/>
      <c r="M24" s="5"/>
      <c r="N24" s="5"/>
      <c r="O24" s="5"/>
      <c r="P24" s="121"/>
      <c r="Q24" s="6"/>
    </row>
    <row r="25" spans="1:17" ht="12.75">
      <c r="A25" s="4"/>
      <c r="B25" s="5"/>
      <c r="C25" s="5"/>
      <c r="D25" s="122"/>
      <c r="E25" s="144"/>
      <c r="F25" s="145"/>
      <c r="G25" s="144"/>
      <c r="H25" s="146"/>
      <c r="I25" s="144"/>
      <c r="J25" s="145"/>
      <c r="K25" s="144"/>
      <c r="L25" s="5"/>
      <c r="M25" s="5"/>
      <c r="N25" s="5"/>
      <c r="O25" s="5"/>
      <c r="P25" s="5"/>
      <c r="Q25" s="6"/>
    </row>
    <row r="26" spans="1:17" ht="12.75">
      <c r="A26" s="25" t="s">
        <v>163</v>
      </c>
      <c r="B26" s="20" t="s">
        <v>164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25"/>
      <c r="B27" s="20" t="s">
        <v>165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25"/>
      <c r="B28" s="20" t="s">
        <v>166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25"/>
      <c r="B29" s="20" t="s">
        <v>167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67" t="s">
        <v>72</v>
      </c>
      <c r="B31" s="49" t="s">
        <v>113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4"/>
    </row>
    <row r="32" spans="1:17" ht="12.75">
      <c r="A32" s="25"/>
      <c r="B32" s="20" t="s">
        <v>168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3"/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5" t="s">
        <v>73</v>
      </c>
      <c r="B34" s="20" t="s">
        <v>114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25"/>
      <c r="B35" s="20" t="s">
        <v>115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25"/>
      <c r="B36" s="20" t="s">
        <v>133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25"/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25" t="s">
        <v>48</v>
      </c>
      <c r="B38" s="166" t="s">
        <v>294</v>
      </c>
      <c r="C38" s="5"/>
      <c r="D38" s="5"/>
      <c r="E38" s="5"/>
      <c r="F38" s="5"/>
      <c r="G38" s="12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25"/>
      <c r="B39" s="20" t="s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20" t="s">
        <v>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 t="s">
        <v>50</v>
      </c>
      <c r="B42" s="21" t="s">
        <v>67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18"/>
      <c r="E43" s="18"/>
      <c r="F43" s="18"/>
      <c r="G43" s="18"/>
      <c r="H43" s="18"/>
      <c r="I43" s="18"/>
      <c r="J43" s="18"/>
      <c r="K43" s="18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25" t="s">
        <v>169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123" t="s">
        <v>264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12.75">
      <c r="A52" s="4" t="s">
        <v>201</v>
      </c>
      <c r="B52" s="5" t="str">
        <f>'Item 207, pg 32A'!B53</f>
        <v>Irmgard R Wilcox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 t="s">
        <v>200</v>
      </c>
      <c r="B54" s="109">
        <f>'Item 230, page 34'!B54</f>
        <v>41613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 t="s">
        <v>210</v>
      </c>
      <c r="O54" s="70"/>
      <c r="P54" s="128">
        <f>'Item 230, page 34'!I54</f>
        <v>41671</v>
      </c>
      <c r="Q54" s="6"/>
    </row>
    <row r="55" spans="1:17" ht="12.75">
      <c r="A55" s="206" t="s">
        <v>192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4"/>
      <c r="Q55" s="208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 t="s">
        <v>199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</sheetData>
  <sheetProtection/>
  <mergeCells count="5">
    <mergeCell ref="A55:Q55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">
      <selection activeCell="C36" sqref="C36"/>
    </sheetView>
  </sheetViews>
  <sheetFormatPr defaultColWidth="9.140625" defaultRowHeight="12.75"/>
  <cols>
    <col min="1" max="1" width="11.57421875" style="0" customWidth="1"/>
    <col min="2" max="2" width="18.8515625" style="0" customWidth="1"/>
    <col min="3" max="3" width="8.140625" style="0" customWidth="1"/>
    <col min="13" max="13" width="5.28125" style="0" customWidth="1"/>
    <col min="14" max="14" width="15.8515625" style="0" customWidth="1"/>
    <col min="15" max="15" width="6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195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8">
        <v>0</v>
      </c>
      <c r="L2" s="202" t="s">
        <v>196</v>
      </c>
      <c r="M2" s="202"/>
      <c r="N2" s="202"/>
      <c r="O2" s="180" t="s">
        <v>283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277</v>
      </c>
    </row>
    <row r="4" spans="1:15" ht="12.75">
      <c r="A4" s="4" t="s">
        <v>197</v>
      </c>
      <c r="B4" s="5"/>
      <c r="C4" s="111" t="str">
        <f>'Item 240, pg 35A'!C4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198</v>
      </c>
      <c r="B5" s="8"/>
      <c r="C5" s="8" t="str">
        <f>'Item 240, pg 35A'!C5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164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09" t="s">
        <v>285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ht="12.75">
      <c r="A8" s="248" t="s">
        <v>221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30"/>
    </row>
    <row r="9" spans="1:15" ht="12.75">
      <c r="A9" s="229" t="s">
        <v>171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50"/>
    </row>
    <row r="10" spans="1:15" ht="12.75">
      <c r="A10" s="229" t="s">
        <v>152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30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8" t="s">
        <v>211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17"/>
      <c r="C14" s="11"/>
      <c r="D14" s="231" t="s">
        <v>153</v>
      </c>
      <c r="E14" s="247"/>
      <c r="F14" s="232"/>
      <c r="G14" s="247"/>
      <c r="H14" s="232"/>
      <c r="I14" s="247"/>
      <c r="J14" s="232"/>
      <c r="K14" s="247"/>
      <c r="L14" s="232"/>
      <c r="M14" s="247"/>
      <c r="N14" s="232"/>
      <c r="O14" s="221"/>
    </row>
    <row r="15" spans="1:15" ht="12.75">
      <c r="A15" s="66" t="s">
        <v>162</v>
      </c>
      <c r="B15" s="200"/>
      <c r="C15" s="197"/>
      <c r="D15" s="104" t="s">
        <v>215</v>
      </c>
      <c r="E15" s="105"/>
      <c r="F15" s="13" t="s">
        <v>216</v>
      </c>
      <c r="G15" s="105"/>
      <c r="H15" s="106" t="s">
        <v>280</v>
      </c>
      <c r="I15" s="105"/>
      <c r="J15" s="62"/>
      <c r="K15" s="179"/>
      <c r="L15" s="62"/>
      <c r="M15" s="179"/>
      <c r="N15" s="62"/>
      <c r="O15" s="105"/>
    </row>
    <row r="16" spans="1:15" ht="12.75">
      <c r="A16" s="68" t="s">
        <v>172</v>
      </c>
      <c r="B16" s="2"/>
      <c r="C16" s="198"/>
      <c r="D16" s="74">
        <v>5.89</v>
      </c>
      <c r="E16" s="75" t="s">
        <v>118</v>
      </c>
      <c r="F16" s="92">
        <v>7.54</v>
      </c>
      <c r="G16" s="75" t="s">
        <v>118</v>
      </c>
      <c r="H16" s="176">
        <v>9.79</v>
      </c>
      <c r="I16" s="178" t="s">
        <v>277</v>
      </c>
      <c r="J16" s="92"/>
      <c r="K16" s="178"/>
      <c r="L16" s="92"/>
      <c r="M16" s="178"/>
      <c r="N16" s="78"/>
      <c r="O16" s="178"/>
    </row>
    <row r="17" spans="1:15" ht="12.75">
      <c r="A17" s="61" t="s">
        <v>157</v>
      </c>
      <c r="B17" s="201"/>
      <c r="C17" s="198"/>
      <c r="D17" s="74">
        <f>D16+2</f>
        <v>7.89</v>
      </c>
      <c r="E17" s="78" t="s">
        <v>118</v>
      </c>
      <c r="F17" s="74">
        <f>F16+3</f>
        <v>10.54</v>
      </c>
      <c r="G17" s="78" t="s">
        <v>118</v>
      </c>
      <c r="H17" s="74">
        <f>H16+3</f>
        <v>12.79</v>
      </c>
      <c r="I17" s="178" t="s">
        <v>277</v>
      </c>
      <c r="J17" s="74"/>
      <c r="K17" s="178"/>
      <c r="L17" s="74"/>
      <c r="M17" s="178"/>
      <c r="N17" s="74"/>
      <c r="O17" s="178"/>
    </row>
    <row r="18" spans="1:15" ht="12.75">
      <c r="A18" s="58" t="s">
        <v>158</v>
      </c>
      <c r="B18" s="2"/>
      <c r="C18" s="199"/>
      <c r="D18" s="83"/>
      <c r="E18" s="107"/>
      <c r="F18" s="83"/>
      <c r="G18" s="103"/>
      <c r="H18" s="83"/>
      <c r="I18" s="107"/>
      <c r="J18" s="83"/>
      <c r="K18" s="107"/>
      <c r="L18" s="83"/>
      <c r="M18" s="107"/>
      <c r="N18" s="83"/>
      <c r="O18" s="107"/>
    </row>
    <row r="19" spans="1:15" ht="12.75">
      <c r="A19" s="50" t="s">
        <v>159</v>
      </c>
      <c r="B19" s="2"/>
      <c r="C19" s="198"/>
      <c r="D19" s="74">
        <f>D16+2</f>
        <v>7.89</v>
      </c>
      <c r="E19" s="78" t="s">
        <v>118</v>
      </c>
      <c r="F19" s="74">
        <f>F17</f>
        <v>10.54</v>
      </c>
      <c r="G19" s="78" t="s">
        <v>118</v>
      </c>
      <c r="H19" s="74">
        <f>H16+3</f>
        <v>12.79</v>
      </c>
      <c r="I19" s="178" t="s">
        <v>277</v>
      </c>
      <c r="J19" s="74"/>
      <c r="K19" s="178"/>
      <c r="L19" s="74"/>
      <c r="M19" s="178"/>
      <c r="N19" s="74"/>
      <c r="O19" s="178"/>
    </row>
    <row r="20" spans="1:15" ht="12.75">
      <c r="A20" s="4"/>
      <c r="B20" s="2"/>
      <c r="C20" s="5"/>
      <c r="D20" s="5"/>
      <c r="E20" s="5"/>
      <c r="F20" s="121"/>
      <c r="G20" s="5"/>
      <c r="H20" s="121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121"/>
      <c r="G21" s="5"/>
      <c r="H21" s="5"/>
      <c r="I21" s="5"/>
      <c r="J21" s="5"/>
      <c r="K21" s="121"/>
      <c r="L21" s="5"/>
      <c r="M21" s="5"/>
      <c r="N21" s="5"/>
      <c r="O21" s="6"/>
    </row>
    <row r="22" spans="1:15" ht="12.75">
      <c r="A22" s="25" t="s">
        <v>163</v>
      </c>
      <c r="B22" s="20" t="s">
        <v>164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25"/>
      <c r="B23" s="20" t="s">
        <v>165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25"/>
      <c r="B24" s="20" t="s">
        <v>166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25"/>
      <c r="B25" s="20" t="s">
        <v>167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25"/>
      <c r="B26" s="2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4" t="s">
        <v>72</v>
      </c>
      <c r="B27" s="46" t="s">
        <v>294</v>
      </c>
      <c r="C27" s="18"/>
      <c r="D27" s="18"/>
      <c r="E27" s="18"/>
      <c r="F27" s="187"/>
      <c r="G27" s="18"/>
      <c r="H27" s="18"/>
      <c r="I27" s="18"/>
      <c r="J27" s="18"/>
      <c r="K27" s="18"/>
      <c r="L27" s="18"/>
      <c r="M27" s="18"/>
      <c r="N27" s="18"/>
      <c r="O27" s="24"/>
    </row>
    <row r="28" spans="1:15" ht="12.75">
      <c r="A28" s="25"/>
      <c r="B28" s="20" t="s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3"/>
      <c r="B29" s="20" t="s">
        <v>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 t="s">
        <v>73</v>
      </c>
      <c r="B31" s="166" t="s">
        <v>271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" t="s">
        <v>48</v>
      </c>
      <c r="B33" s="21" t="s">
        <v>188</v>
      </c>
      <c r="C33" s="5"/>
      <c r="D33" s="5"/>
      <c r="E33" s="5"/>
      <c r="F33" s="167"/>
      <c r="G33" s="5"/>
      <c r="H33" s="5"/>
      <c r="I33" s="5"/>
      <c r="J33" s="121"/>
      <c r="K33" s="5"/>
      <c r="L33" s="5"/>
      <c r="M33" s="5"/>
      <c r="N33" s="5"/>
      <c r="O33" s="6"/>
    </row>
    <row r="34" spans="1:15" ht="12.75">
      <c r="A34" s="25"/>
      <c r="B34" s="20" t="s">
        <v>190</v>
      </c>
      <c r="C34" s="71">
        <v>25.51</v>
      </c>
      <c r="D34" s="5" t="s">
        <v>118</v>
      </c>
      <c r="E34" s="121"/>
      <c r="F34" s="121"/>
      <c r="G34" s="5"/>
      <c r="H34" s="121"/>
      <c r="I34" s="5"/>
      <c r="J34" s="121"/>
      <c r="K34" s="5"/>
      <c r="L34" s="5"/>
      <c r="M34" s="5"/>
      <c r="N34" s="5"/>
      <c r="O34" s="6"/>
    </row>
    <row r="35" spans="1:15" ht="12.75">
      <c r="A35" s="25"/>
      <c r="B35" s="20" t="s">
        <v>191</v>
      </c>
      <c r="C35" s="71">
        <v>32.67</v>
      </c>
      <c r="D35" s="5" t="s">
        <v>118</v>
      </c>
      <c r="E35" s="121"/>
      <c r="F35" s="121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46" t="s">
        <v>281</v>
      </c>
      <c r="C36" s="71">
        <f>H16*4.33</f>
        <v>42.390699999999995</v>
      </c>
      <c r="D36" s="164" t="s">
        <v>277</v>
      </c>
      <c r="E36" s="121"/>
      <c r="F36" s="121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5" t="s">
        <v>169</v>
      </c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25"/>
      <c r="B39" s="20"/>
      <c r="C39" s="5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  <c r="O39" s="6"/>
    </row>
    <row r="40" spans="1:15" ht="12.75">
      <c r="A40" s="25"/>
      <c r="B40" s="164" t="s">
        <v>268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2.75">
      <c r="A48" s="4" t="s">
        <v>201</v>
      </c>
      <c r="B48" s="164" t="s">
        <v>23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7" t="s">
        <v>200</v>
      </c>
      <c r="B50" s="109">
        <f>'Item 240, pg 35A'!B54</f>
        <v>41613</v>
      </c>
      <c r="C50" s="8"/>
      <c r="D50" s="8"/>
      <c r="E50" s="8"/>
      <c r="F50" s="8"/>
      <c r="G50" s="8"/>
      <c r="H50" s="8"/>
      <c r="I50" s="8"/>
      <c r="J50" s="8"/>
      <c r="K50" s="8"/>
      <c r="L50" s="158" t="s">
        <v>194</v>
      </c>
      <c r="M50" s="8"/>
      <c r="N50" s="181">
        <f>'Item 240, pg 35A'!P54</f>
        <v>41671</v>
      </c>
      <c r="O50" s="110"/>
    </row>
    <row r="51" spans="1:15" ht="12.75">
      <c r="A51" s="206" t="s">
        <v>192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199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</sheetData>
  <sheetProtection/>
  <mergeCells count="7">
    <mergeCell ref="A51:O51"/>
    <mergeCell ref="L2:N2"/>
    <mergeCell ref="A7:O7"/>
    <mergeCell ref="A8:O8"/>
    <mergeCell ref="A9:O9"/>
    <mergeCell ref="A10:O10"/>
    <mergeCell ref="D14:O14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R Wilcox</cp:lastModifiedBy>
  <cp:lastPrinted>2013-12-05T23:38:46Z</cp:lastPrinted>
  <dcterms:created xsi:type="dcterms:W3CDTF">2002-02-08T00:35:58Z</dcterms:created>
  <dcterms:modified xsi:type="dcterms:W3CDTF">2013-12-05T23:38:55Z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132227</vt:lpwstr>
  </property>
  <property fmtid="{D5CDD505-2E9C-101B-9397-08002B2CF9AE}" pid="6" name="IsConfidenti">
    <vt:lpwstr>0</vt:lpwstr>
  </property>
  <property fmtid="{D5CDD505-2E9C-101B-9397-08002B2CF9AE}" pid="7" name="Dat">
    <vt:lpwstr>2013-12-05T00:00:00Z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2013-12-05T00:00:00Z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