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Check Sheet" sheetId="1" r:id="rId1"/>
    <sheet name="Item 105, pg 24-A" sheetId="2" r:id="rId2"/>
    <sheet name="Item 105, pg 24-C" sheetId="3" r:id="rId3"/>
  </sheets>
  <externalReferences>
    <externalReference r:id="rId6"/>
  </externalReferences>
  <definedNames/>
  <calcPr fullCalcOnLoad="1" iterate="1" iterateCount="100" iterateDelta="0"/>
</workbook>
</file>

<file path=xl/sharedStrings.xml><?xml version="1.0" encoding="utf-8"?>
<sst xmlns="http://schemas.openxmlformats.org/spreadsheetml/2006/main" count="152" uniqueCount="99">
  <si>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</si>
  <si>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</si>
  <si>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</si>
  <si>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</si>
  <si>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</si>
  <si>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Pierce County Refuse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</si>
  <si>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</si>
  <si>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</si>
  <si>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</si>
  <si>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</si>
  <si>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</si>
  <si>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</si>
  <si>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</si>
  <si>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</si>
  <si>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</si>
  <si>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</si>
  <si>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</si>
  <si>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24-A</t>
  </si>
  <si>
    <t>24-B</t>
  </si>
  <si>
    <t>24-C</t>
  </si>
  <si>
    <t>Supplements in Effect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</si>
  <si>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</si>
  <si>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</si>
  <si>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</si>
  <si>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</si>
  <si>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</si>
  <si>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</si>
  <si>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 xml:space="preserve">         Original Page No.</t>
  </si>
  <si>
    <t>Item 105 -- Multi-family Service - Monthly Rates (continues on next page)</t>
  </si>
  <si>
    <t>Service Area:</t>
  </si>
  <si>
    <t>Joint Base Lewis-McChord</t>
  </si>
  <si>
    <t>Number of</t>
  </si>
  <si>
    <t>Frequency</t>
  </si>
  <si>
    <t>Garbage</t>
  </si>
  <si>
    <t>Recycle</t>
  </si>
  <si>
    <t>Yard Waste</t>
  </si>
  <si>
    <t>Units or Type</t>
  </si>
  <si>
    <t>of</t>
  </si>
  <si>
    <t>Service</t>
  </si>
  <si>
    <t>of Containers</t>
  </si>
  <si>
    <t>Rate</t>
  </si>
  <si>
    <t>65 Gal</t>
  </si>
  <si>
    <t>WG</t>
  </si>
  <si>
    <t>95 Gal</t>
  </si>
  <si>
    <t>EOW</t>
  </si>
  <si>
    <t xml:space="preserve">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</si>
  <si>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</si>
  <si>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</si>
  <si>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</si>
  <si>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 xml:space="preserve">Curbside recycling will be provided to all customers in 95-gallon wheeled carts and collected </t>
  </si>
  <si>
    <t>every-other-week.  Materials collected will be newspaper, mixed paper, cardboard,  tin, aluminum, and plastics.</t>
  </si>
  <si>
    <t>Note 1:</t>
  </si>
  <si>
    <t>95-gal recycling cart:</t>
  </si>
  <si>
    <t>Customers receiving service will receive a commodity</t>
  </si>
  <si>
    <t>annually using the deferred accounting method.</t>
  </si>
  <si>
    <t xml:space="preserve">                   Effective Date:   March 1, 2013</t>
  </si>
  <si>
    <t>Item 105 -- Multi-Family Container Service -- Dumped in Company's Vehicle</t>
  </si>
  <si>
    <t>Non-compacted Material (Company-owned container)</t>
  </si>
  <si>
    <t>Rates stated per container, per pickup</t>
  </si>
  <si>
    <t xml:space="preserve">Service Area: </t>
  </si>
  <si>
    <t>Joint Base Lewis, McChord</t>
  </si>
  <si>
    <t>Garbage: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</si>
  <si>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</si>
  <si>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</si>
  <si>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</si>
  <si>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</si>
  <si>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</si>
  <si>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</si>
  <si>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</si>
  <si>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</si>
  <si>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8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</si>
  <si>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</si>
  <si>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</si>
  <si>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</si>
  <si>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</si>
  <si>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</si>
  <si>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</si>
  <si>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</si>
  <si>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</si>
  <si>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</si>
  <si>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</si>
  <si>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</si>
  <si>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</si>
  <si>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</si>
  <si>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</si>
  <si>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</si>
  <si>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</si>
  <si>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</si>
  <si>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 xml:space="preserve"> 4-yard, 6-yard or 8 yard container(s) will be place at each Apartment Complex to collect recycling materials. </t>
  </si>
  <si>
    <t>The size or number of container(s) is guided by need and size of Complex.</t>
  </si>
  <si>
    <t>Note 3:</t>
  </si>
  <si>
    <t>Recycling will be charged at $1.70 per dwelling unit, per month.</t>
  </si>
  <si>
    <t>The commodity price adjustment will be adjusted annually using the deferred accounting method.</t>
  </si>
  <si>
    <t>Note 4:</t>
  </si>
  <si>
    <t>Recycling is scheduled for every-other-week pickup.</t>
  </si>
  <si>
    <t>Recycling service rates on this page expire on: March 1, 2014 (C)</t>
  </si>
  <si>
    <t xml:space="preserve"> Effective Date:</t>
  </si>
  <si>
    <t xml:space="preserve">price adjustment of $.71 (A) credit per month.  The commodity price adjustment will be adjusted </t>
  </si>
  <si>
    <t>Commodity price adjustment of $.71 (R) credit per dwelling unit, per month.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</si>
</sst>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00"/>
    <numFmt numFmtId="183" formatCode="0.0"/>
    <numFmt numFmtId="184" formatCode="_(&quot;$&quot;* #,##0.00000_);_(&quot;$&quot;* \(#,##0.00000\);_(&quot;$&quot;* &quot;-&quot;?????_);_(@_)"/>
    <numFmt numFmtId="185" formatCode="_(&quot;$&quot;* #,##0.000_);_(&quot;$&quot;* \(#,##0.000\);_(&quot;$&quot;* &quot;-&quot;???_);_(@_)"/>
    <numFmt numFmtId="186" formatCode="&quot;$&quot;#,##0.0"/>
    <numFmt numFmtId="187" formatCode="0.0000"/>
    <numFmt numFmtId="188" formatCode="&quot;$&quot;#,##0.000"/>
    <numFmt numFmtId="189" formatCode="#,##0.000"/>
    <numFmt numFmtId="190" formatCode="#,##0.00000_);\(#,##0.00000\)"/>
    <numFmt numFmtId="191" formatCode="#,##0.0000_);\(#,##0.0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u val="single"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179" fontId="20" fillId="0" borderId="14" xfId="0" applyNumberFormat="1" applyFont="1" applyFill="1" applyBorder="1" applyAlignment="1">
      <alignment horizontal="left"/>
    </xf>
    <xf numFmtId="14" fontId="20" fillId="0" borderId="14" xfId="0" applyNumberFormat="1" applyFont="1" applyBorder="1" applyAlignment="1">
      <alignment/>
    </xf>
    <xf numFmtId="167" fontId="20" fillId="0" borderId="15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3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2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44" fontId="0" fillId="0" borderId="22" xfId="0" applyNumberFormat="1" applyFont="1" applyBorder="1" applyAlignment="1">
      <alignment/>
    </xf>
    <xf numFmtId="176" fontId="0" fillId="0" borderId="23" xfId="0" applyNumberFormat="1" applyBorder="1" applyAlignment="1">
      <alignment/>
    </xf>
    <xf numFmtId="4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2" xfId="0" applyNumberFormat="1" applyBorder="1" applyAlignment="1">
      <alignment/>
    </xf>
    <xf numFmtId="176" fontId="0" fillId="0" borderId="24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16" xfId="0" applyFont="1" applyBorder="1" applyAlignment="1">
      <alignment horizontal="right"/>
    </xf>
    <xf numFmtId="0" fontId="26" fillId="0" borderId="0" xfId="0" applyFont="1" applyBorder="1" applyAlignment="1">
      <alignment/>
    </xf>
    <xf numFmtId="167" fontId="0" fillId="0" borderId="14" xfId="0" applyNumberFormat="1" applyBorder="1" applyAlignment="1">
      <alignment horizontal="left"/>
    </xf>
    <xf numFmtId="167" fontId="0" fillId="0" borderId="14" xfId="0" applyNumberFormat="1" applyBorder="1" applyAlignment="1">
      <alignment/>
    </xf>
    <xf numFmtId="179" fontId="0" fillId="0" borderId="15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/>
    </xf>
    <xf numFmtId="0" fontId="25" fillId="0" borderId="13" xfId="0" applyFont="1" applyBorder="1" applyAlignment="1">
      <alignment/>
    </xf>
    <xf numFmtId="0" fontId="25" fillId="0" borderId="13" xfId="0" applyFont="1" applyBorder="1" applyAlignment="1" quotePrefix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 indent="1"/>
    </xf>
    <xf numFmtId="44" fontId="0" fillId="0" borderId="13" xfId="44" applyBorder="1" applyAlignment="1">
      <alignment/>
    </xf>
    <xf numFmtId="44" fontId="0" fillId="0" borderId="16" xfId="44" applyFont="1" applyBorder="1" applyAlignment="1">
      <alignment horizontal="center"/>
    </xf>
    <xf numFmtId="44" fontId="0" fillId="0" borderId="16" xfId="44" applyBorder="1" applyAlignment="1">
      <alignment/>
    </xf>
    <xf numFmtId="44" fontId="0" fillId="0" borderId="17" xfId="44" applyBorder="1" applyAlignment="1">
      <alignment/>
    </xf>
    <xf numFmtId="44" fontId="0" fillId="0" borderId="15" xfId="44" applyFont="1" applyBorder="1" applyAlignment="1">
      <alignment horizontal="center"/>
    </xf>
    <xf numFmtId="44" fontId="0" fillId="0" borderId="22" xfId="44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44" fontId="0" fillId="0" borderId="17" xfId="44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6" xfId="0" applyFill="1" applyBorder="1" applyAlignment="1">
      <alignment/>
    </xf>
    <xf numFmtId="44" fontId="0" fillId="0" borderId="15" xfId="44" applyBorder="1" applyAlignment="1">
      <alignment/>
    </xf>
    <xf numFmtId="191" fontId="0" fillId="0" borderId="0" xfId="0" applyNumberFormat="1" applyFill="1" applyBorder="1" applyAlignment="1">
      <alignment/>
    </xf>
    <xf numFmtId="0" fontId="0" fillId="0" borderId="16" xfId="0" applyFill="1" applyBorder="1" applyAlignment="1">
      <alignment/>
    </xf>
    <xf numFmtId="177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190" fontId="0" fillId="0" borderId="0" xfId="0" applyNumberFormat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25" fillId="0" borderId="13" xfId="0" applyFont="1" applyBorder="1" applyAlignment="1">
      <alignment horizontal="left"/>
    </xf>
    <xf numFmtId="167" fontId="0" fillId="0" borderId="11" xfId="0" applyNumberFormat="1" applyBorder="1" applyAlignment="1">
      <alignment horizontal="left"/>
    </xf>
    <xf numFmtId="44" fontId="0" fillId="0" borderId="15" xfId="44" applyFont="1" applyFill="1" applyBorder="1" applyAlignment="1">
      <alignment horizontal="center"/>
    </xf>
    <xf numFmtId="44" fontId="0" fillId="0" borderId="23" xfId="44" applyFont="1" applyFill="1" applyBorder="1" applyAlignment="1">
      <alignment horizontal="center"/>
    </xf>
    <xf numFmtId="8" fontId="0" fillId="0" borderId="20" xfId="0" applyNumberFormat="1" applyBorder="1" applyAlignment="1">
      <alignment/>
    </xf>
    <xf numFmtId="179" fontId="0" fillId="0" borderId="14" xfId="0" applyNumberForma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14" xfId="0" applyNumberForma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May\2180%20Pierce%20County\Base\Rate%20Filing-Base%206-1-2012\Filed\Filed%205-15-2012\PCR%20Tariff%20%207-1-2012%20Rev%206-28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105, pg 24"/>
      <sheetName val="Item 105, pg 24-A"/>
      <sheetName val="Item 105, Pg 24-B"/>
      <sheetName val="Item 105, pg 24-C"/>
      <sheetName val="Item 107, pg 25"/>
      <sheetName val="Item 230, pg 32"/>
    </sheetNames>
    <sheetDataSet>
      <sheetData sheetId="0">
        <row r="5">
          <cell r="C5" t="str">
            <v>Pierce County Refuse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115" zoomScaleNormal="115" workbookViewId="0" topLeftCell="A1">
      <selection activeCell="C16" sqref="C16"/>
    </sheetView>
  </sheetViews>
  <sheetFormatPr defaultColWidth="9.140625" defaultRowHeight="12.75"/>
  <cols>
    <col min="1" max="1" width="10.57421875" style="4" customWidth="1"/>
    <col min="2" max="2" width="17.140625" style="4" customWidth="1"/>
    <col min="3" max="3" width="10.140625" style="4" bestFit="1" customWidth="1"/>
    <col min="4" max="4" width="4.8515625" style="4" customWidth="1"/>
    <col min="5" max="6" width="9.140625" style="4" customWidth="1"/>
    <col min="7" max="7" width="5.00390625" style="4" customWidth="1"/>
    <col min="8" max="9" width="9.140625" style="4" customWidth="1"/>
    <col min="10" max="10" width="12.57421875" style="4" customWidth="1"/>
    <col min="11" max="16384" width="9.140625" style="4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5" t="s">
        <v>0</v>
      </c>
      <c r="B2" s="6">
        <v>9</v>
      </c>
      <c r="C2" s="7"/>
      <c r="D2" s="7"/>
      <c r="E2" s="7"/>
      <c r="F2" s="7"/>
      <c r="G2" s="8">
        <v>9</v>
      </c>
      <c r="H2" s="137" t="s">
        <v>1</v>
      </c>
      <c r="I2" s="137"/>
      <c r="J2" s="9">
        <v>1</v>
      </c>
    </row>
    <row r="3" spans="1:10" ht="12">
      <c r="A3" s="5"/>
      <c r="B3" s="7"/>
      <c r="C3" s="7"/>
      <c r="D3" s="7"/>
      <c r="E3" s="7"/>
      <c r="F3" s="7"/>
      <c r="G3" s="7"/>
      <c r="H3" s="7"/>
      <c r="I3" s="7"/>
      <c r="J3" s="10"/>
    </row>
    <row r="4" spans="1:10" ht="12">
      <c r="A4" s="5" t="s">
        <v>2</v>
      </c>
      <c r="B4" s="7"/>
      <c r="C4" s="7" t="s">
        <v>3</v>
      </c>
      <c r="D4" s="11"/>
      <c r="E4" s="7"/>
      <c r="F4" s="7"/>
      <c r="G4" s="7"/>
      <c r="H4" s="7"/>
      <c r="I4" s="7"/>
      <c r="J4" s="10"/>
    </row>
    <row r="5" spans="1:10" ht="12">
      <c r="A5" s="12" t="s">
        <v>4</v>
      </c>
      <c r="B5" s="8"/>
      <c r="C5" s="8" t="s">
        <v>5</v>
      </c>
      <c r="D5" s="8"/>
      <c r="E5" s="8"/>
      <c r="F5" s="8"/>
      <c r="G5" s="8"/>
      <c r="H5" s="8"/>
      <c r="I5" s="8"/>
      <c r="J5" s="13"/>
    </row>
    <row r="6" spans="1:10" ht="12">
      <c r="A6" s="5"/>
      <c r="B6" s="7"/>
      <c r="C6" s="7"/>
      <c r="D6" s="7"/>
      <c r="E6" s="7"/>
      <c r="F6" s="7"/>
      <c r="G6" s="7"/>
      <c r="H6" s="7"/>
      <c r="I6" s="7"/>
      <c r="J6" s="10"/>
    </row>
    <row r="7" spans="1:10" ht="12">
      <c r="A7" s="5"/>
      <c r="B7" s="7"/>
      <c r="C7" s="137" t="s">
        <v>6</v>
      </c>
      <c r="D7" s="137"/>
      <c r="E7" s="137"/>
      <c r="F7" s="137"/>
      <c r="G7" s="137"/>
      <c r="H7" s="137"/>
      <c r="I7" s="7"/>
      <c r="J7" s="10"/>
    </row>
    <row r="8" spans="1:10" ht="12">
      <c r="A8" s="5"/>
      <c r="B8" s="7" t="s">
        <v>7</v>
      </c>
      <c r="C8" s="7"/>
      <c r="D8" s="7"/>
      <c r="E8" s="7"/>
      <c r="F8" s="7"/>
      <c r="G8" s="7"/>
      <c r="H8" s="7"/>
      <c r="I8" s="7"/>
      <c r="J8" s="10"/>
    </row>
    <row r="9" spans="1:10" ht="12">
      <c r="A9" s="5"/>
      <c r="B9" s="7" t="s">
        <v>8</v>
      </c>
      <c r="C9" s="7"/>
      <c r="D9" s="7"/>
      <c r="E9" s="7"/>
      <c r="F9" s="7"/>
      <c r="G9" s="7"/>
      <c r="H9" s="7"/>
      <c r="I9" s="7"/>
      <c r="J9" s="10"/>
    </row>
    <row r="10" spans="1:10" ht="12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10"/>
    </row>
    <row r="11" spans="1:10" ht="12">
      <c r="A11" s="5"/>
      <c r="B11" s="14" t="s">
        <v>10</v>
      </c>
      <c r="C11" s="7"/>
      <c r="D11" s="7"/>
      <c r="E11" s="7"/>
      <c r="F11" s="7"/>
      <c r="G11" s="7"/>
      <c r="H11" s="7"/>
      <c r="I11" s="7"/>
      <c r="J11" s="10"/>
    </row>
    <row r="12" spans="1:10" ht="12">
      <c r="A12" s="5"/>
      <c r="B12" s="7"/>
      <c r="C12" s="7"/>
      <c r="D12" s="7"/>
      <c r="E12" s="7"/>
      <c r="F12" s="7"/>
      <c r="G12" s="7"/>
      <c r="H12" s="7"/>
      <c r="I12" s="7"/>
      <c r="J12" s="10"/>
    </row>
    <row r="13" spans="1:10" ht="12">
      <c r="A13" s="5"/>
      <c r="B13" s="15" t="s">
        <v>11</v>
      </c>
      <c r="C13" s="16" t="s">
        <v>12</v>
      </c>
      <c r="D13" s="7"/>
      <c r="E13" s="15" t="s">
        <v>11</v>
      </c>
      <c r="F13" s="16" t="s">
        <v>12</v>
      </c>
      <c r="G13" s="7"/>
      <c r="H13" s="15" t="s">
        <v>11</v>
      </c>
      <c r="I13" s="16" t="s">
        <v>12</v>
      </c>
      <c r="J13" s="10"/>
    </row>
    <row r="14" spans="1:10" ht="12">
      <c r="A14" s="5"/>
      <c r="B14" s="17" t="s">
        <v>13</v>
      </c>
      <c r="C14" s="18" t="s">
        <v>14</v>
      </c>
      <c r="D14" s="7"/>
      <c r="E14" s="17" t="s">
        <v>13</v>
      </c>
      <c r="F14" s="18" t="s">
        <v>14</v>
      </c>
      <c r="G14" s="7"/>
      <c r="H14" s="17" t="s">
        <v>13</v>
      </c>
      <c r="I14" s="18" t="s">
        <v>14</v>
      </c>
      <c r="J14" s="10"/>
    </row>
    <row r="15" spans="1:10" ht="12">
      <c r="A15" s="5"/>
      <c r="B15" s="19" t="s">
        <v>15</v>
      </c>
      <c r="C15" s="20">
        <v>1</v>
      </c>
      <c r="D15" s="7"/>
      <c r="E15" s="19">
        <v>15</v>
      </c>
      <c r="F15" s="20">
        <v>1</v>
      </c>
      <c r="G15" s="7"/>
      <c r="H15" s="21">
        <v>27</v>
      </c>
      <c r="I15" s="22">
        <v>1</v>
      </c>
      <c r="J15" s="10"/>
    </row>
    <row r="16" spans="1:10" ht="12">
      <c r="A16" s="5"/>
      <c r="B16" s="19" t="s">
        <v>16</v>
      </c>
      <c r="C16" s="20">
        <v>8</v>
      </c>
      <c r="D16" s="7"/>
      <c r="E16" s="19">
        <v>16</v>
      </c>
      <c r="F16" s="20">
        <v>4</v>
      </c>
      <c r="G16" s="7"/>
      <c r="H16" s="19">
        <v>28</v>
      </c>
      <c r="I16" s="20">
        <v>0</v>
      </c>
      <c r="J16" s="10"/>
    </row>
    <row r="17" spans="1:10" ht="12">
      <c r="A17" s="5"/>
      <c r="B17" s="19">
        <v>2</v>
      </c>
      <c r="C17" s="20">
        <v>1</v>
      </c>
      <c r="D17" s="7"/>
      <c r="E17" s="19">
        <v>17</v>
      </c>
      <c r="F17" s="20">
        <v>1</v>
      </c>
      <c r="G17" s="7"/>
      <c r="H17" s="19">
        <v>29</v>
      </c>
      <c r="I17" s="20">
        <v>1</v>
      </c>
      <c r="J17" s="10"/>
    </row>
    <row r="18" spans="1:10" ht="12">
      <c r="A18" s="5"/>
      <c r="B18" s="19">
        <f aca="true" t="shared" si="0" ref="B18:B27">+B17+1</f>
        <v>3</v>
      </c>
      <c r="C18" s="20">
        <v>1</v>
      </c>
      <c r="D18" s="7"/>
      <c r="E18" s="19">
        <v>18</v>
      </c>
      <c r="F18" s="20">
        <v>0</v>
      </c>
      <c r="G18" s="7"/>
      <c r="H18" s="19">
        <v>30</v>
      </c>
      <c r="I18" s="20">
        <v>4</v>
      </c>
      <c r="J18" s="10"/>
    </row>
    <row r="19" spans="1:10" ht="12">
      <c r="A19" s="5"/>
      <c r="B19" s="19">
        <f t="shared" si="0"/>
        <v>4</v>
      </c>
      <c r="C19" s="20">
        <v>0</v>
      </c>
      <c r="D19" s="7"/>
      <c r="E19" s="19">
        <v>19</v>
      </c>
      <c r="F19" s="20">
        <v>1</v>
      </c>
      <c r="G19" s="7"/>
      <c r="H19" s="19">
        <v>31</v>
      </c>
      <c r="I19" s="20">
        <v>1</v>
      </c>
      <c r="J19" s="10"/>
    </row>
    <row r="20" spans="1:10" ht="12">
      <c r="A20" s="5"/>
      <c r="B20" s="19">
        <f t="shared" si="0"/>
        <v>5</v>
      </c>
      <c r="C20" s="20">
        <v>0</v>
      </c>
      <c r="D20" s="7"/>
      <c r="E20" s="19">
        <v>20</v>
      </c>
      <c r="F20" s="20">
        <v>1</v>
      </c>
      <c r="G20" s="7"/>
      <c r="H20" s="19">
        <v>32</v>
      </c>
      <c r="I20" s="20">
        <v>4</v>
      </c>
      <c r="J20" s="10"/>
    </row>
    <row r="21" spans="1:10" ht="12">
      <c r="A21" s="5"/>
      <c r="B21" s="19">
        <f t="shared" si="0"/>
        <v>6</v>
      </c>
      <c r="C21" s="20">
        <v>0</v>
      </c>
      <c r="D21" s="7"/>
      <c r="E21" s="19">
        <v>21</v>
      </c>
      <c r="F21" s="20">
        <v>6</v>
      </c>
      <c r="G21" s="7"/>
      <c r="H21" s="19">
        <v>33</v>
      </c>
      <c r="I21" s="20">
        <v>4</v>
      </c>
      <c r="J21" s="10"/>
    </row>
    <row r="22" spans="1:10" ht="12">
      <c r="A22" s="5"/>
      <c r="B22" s="19">
        <f t="shared" si="0"/>
        <v>7</v>
      </c>
      <c r="C22" s="20">
        <v>0</v>
      </c>
      <c r="D22" s="7"/>
      <c r="E22" s="19">
        <v>22</v>
      </c>
      <c r="F22" s="20">
        <v>4</v>
      </c>
      <c r="G22" s="7"/>
      <c r="H22" s="19">
        <v>34</v>
      </c>
      <c r="I22" s="20">
        <v>4</v>
      </c>
      <c r="J22" s="10"/>
    </row>
    <row r="23" spans="1:10" ht="12">
      <c r="A23" s="5"/>
      <c r="B23" s="19">
        <f t="shared" si="0"/>
        <v>8</v>
      </c>
      <c r="C23" s="20">
        <v>0</v>
      </c>
      <c r="D23" s="7"/>
      <c r="E23" s="19">
        <v>23</v>
      </c>
      <c r="F23" s="20">
        <v>0</v>
      </c>
      <c r="G23" s="7"/>
      <c r="H23" s="19">
        <v>35</v>
      </c>
      <c r="I23" s="20">
        <v>4</v>
      </c>
      <c r="J23" s="10"/>
    </row>
    <row r="24" spans="1:10" ht="12">
      <c r="A24" s="5"/>
      <c r="B24" s="19">
        <f t="shared" si="0"/>
        <v>9</v>
      </c>
      <c r="C24" s="20">
        <v>0</v>
      </c>
      <c r="D24" s="7"/>
      <c r="E24" s="19">
        <v>24</v>
      </c>
      <c r="F24" s="20">
        <v>2</v>
      </c>
      <c r="G24" s="7"/>
      <c r="H24" s="19">
        <v>36</v>
      </c>
      <c r="I24" s="20">
        <v>1</v>
      </c>
      <c r="J24" s="10"/>
    </row>
    <row r="25" spans="1:10" ht="12">
      <c r="A25" s="5"/>
      <c r="B25" s="19">
        <f t="shared" si="0"/>
        <v>10</v>
      </c>
      <c r="C25" s="20">
        <v>0</v>
      </c>
      <c r="D25" s="7"/>
      <c r="E25" s="19" t="s">
        <v>17</v>
      </c>
      <c r="F25" s="20">
        <v>1</v>
      </c>
      <c r="G25" s="7"/>
      <c r="H25" s="19">
        <v>37</v>
      </c>
      <c r="I25" s="20">
        <v>0</v>
      </c>
      <c r="J25" s="10"/>
    </row>
    <row r="26" spans="1:10" ht="12">
      <c r="A26" s="5"/>
      <c r="B26" s="19">
        <f t="shared" si="0"/>
        <v>11</v>
      </c>
      <c r="C26" s="20">
        <v>0</v>
      </c>
      <c r="D26" s="7"/>
      <c r="E26" s="19" t="s">
        <v>18</v>
      </c>
      <c r="F26" s="20">
        <v>0</v>
      </c>
      <c r="G26" s="7"/>
      <c r="H26" s="19">
        <v>38</v>
      </c>
      <c r="I26" s="20">
        <v>1</v>
      </c>
      <c r="J26" s="10"/>
    </row>
    <row r="27" spans="1:10" ht="12">
      <c r="A27" s="5"/>
      <c r="B27" s="19">
        <f t="shared" si="0"/>
        <v>12</v>
      </c>
      <c r="C27" s="20">
        <v>0</v>
      </c>
      <c r="D27" s="7"/>
      <c r="E27" s="19" t="s">
        <v>19</v>
      </c>
      <c r="F27" s="20">
        <v>1</v>
      </c>
      <c r="G27" s="7"/>
      <c r="H27" s="19">
        <v>39</v>
      </c>
      <c r="I27" s="20">
        <v>0</v>
      </c>
      <c r="J27" s="10"/>
    </row>
    <row r="28" spans="1:10" ht="12">
      <c r="A28" s="5"/>
      <c r="B28" s="19">
        <v>13</v>
      </c>
      <c r="C28" s="20">
        <v>0</v>
      </c>
      <c r="D28" s="7"/>
      <c r="E28" s="19">
        <v>25</v>
      </c>
      <c r="F28" s="20">
        <v>3</v>
      </c>
      <c r="G28" s="7"/>
      <c r="H28" s="19"/>
      <c r="I28" s="20"/>
      <c r="J28" s="10"/>
    </row>
    <row r="29" spans="1:10" ht="12">
      <c r="A29" s="5"/>
      <c r="B29" s="19">
        <v>14</v>
      </c>
      <c r="C29" s="20">
        <v>1</v>
      </c>
      <c r="D29" s="7"/>
      <c r="E29" s="19">
        <v>26</v>
      </c>
      <c r="F29" s="20">
        <v>4</v>
      </c>
      <c r="G29" s="7"/>
      <c r="H29" s="20"/>
      <c r="I29" s="20"/>
      <c r="J29" s="10"/>
    </row>
    <row r="30" spans="1:10" ht="12">
      <c r="A30" s="5"/>
      <c r="B30" s="20"/>
      <c r="C30" s="20"/>
      <c r="D30" s="7"/>
      <c r="E30" s="19"/>
      <c r="F30" s="20"/>
      <c r="G30" s="7"/>
      <c r="H30" s="20"/>
      <c r="I30" s="20"/>
      <c r="J30" s="10"/>
    </row>
    <row r="31" spans="1:10" ht="12">
      <c r="A31" s="5"/>
      <c r="B31" s="20"/>
      <c r="C31" s="20"/>
      <c r="D31" s="7"/>
      <c r="E31" s="20"/>
      <c r="F31" s="20"/>
      <c r="G31" s="7"/>
      <c r="H31" s="20"/>
      <c r="I31" s="20"/>
      <c r="J31" s="10"/>
    </row>
    <row r="32" spans="1:10" ht="12">
      <c r="A32" s="5"/>
      <c r="B32" s="23"/>
      <c r="C32" s="20"/>
      <c r="D32" s="7"/>
      <c r="E32" s="19"/>
      <c r="F32" s="20"/>
      <c r="G32" s="7"/>
      <c r="H32" s="20"/>
      <c r="I32" s="20"/>
      <c r="J32" s="10"/>
    </row>
    <row r="33" spans="1:10" ht="12">
      <c r="A33" s="5"/>
      <c r="B33" s="20"/>
      <c r="C33" s="20"/>
      <c r="D33" s="7"/>
      <c r="E33" s="19"/>
      <c r="F33" s="20"/>
      <c r="G33" s="7"/>
      <c r="H33" s="20"/>
      <c r="I33" s="20"/>
      <c r="J33" s="10"/>
    </row>
    <row r="34" spans="1:10" ht="12">
      <c r="A34" s="5"/>
      <c r="B34" s="20"/>
      <c r="C34" s="20"/>
      <c r="D34" s="7"/>
      <c r="E34" s="19"/>
      <c r="F34" s="20"/>
      <c r="G34" s="7"/>
      <c r="H34" s="20"/>
      <c r="I34" s="20"/>
      <c r="J34" s="10"/>
    </row>
    <row r="35" spans="1:10" ht="12">
      <c r="A35" s="5"/>
      <c r="B35" s="20"/>
      <c r="C35" s="20"/>
      <c r="D35" s="7"/>
      <c r="E35" s="20"/>
      <c r="F35" s="20"/>
      <c r="G35" s="7"/>
      <c r="H35" s="20"/>
      <c r="I35" s="20"/>
      <c r="J35" s="10"/>
    </row>
    <row r="36" spans="1:10" ht="12">
      <c r="A36" s="5"/>
      <c r="B36" s="20"/>
      <c r="C36" s="20"/>
      <c r="D36" s="7"/>
      <c r="E36" s="20"/>
      <c r="F36" s="20"/>
      <c r="G36" s="7"/>
      <c r="H36" s="20"/>
      <c r="I36" s="20"/>
      <c r="J36" s="10"/>
    </row>
    <row r="37" spans="1:10" ht="12">
      <c r="A37" s="5"/>
      <c r="B37" s="20"/>
      <c r="C37" s="20"/>
      <c r="D37" s="7"/>
      <c r="E37" s="20"/>
      <c r="F37" s="20"/>
      <c r="G37" s="7"/>
      <c r="H37" s="20"/>
      <c r="I37" s="20"/>
      <c r="J37" s="10"/>
    </row>
    <row r="38" spans="1:10" ht="12">
      <c r="A38" s="5"/>
      <c r="B38" s="23"/>
      <c r="C38" s="20"/>
      <c r="D38" s="7"/>
      <c r="E38" s="20"/>
      <c r="F38" s="20"/>
      <c r="G38" s="7"/>
      <c r="H38" s="20"/>
      <c r="I38" s="20"/>
      <c r="J38" s="10"/>
    </row>
    <row r="39" spans="1:10" ht="12">
      <c r="A39" s="5"/>
      <c r="B39" s="20"/>
      <c r="C39" s="20"/>
      <c r="D39" s="7"/>
      <c r="E39" s="20"/>
      <c r="F39" s="20"/>
      <c r="G39" s="7"/>
      <c r="H39" s="20"/>
      <c r="I39" s="20"/>
      <c r="J39" s="10"/>
    </row>
    <row r="40" spans="1:10" ht="12">
      <c r="A40" s="5"/>
      <c r="B40" s="23"/>
      <c r="C40" s="20"/>
      <c r="D40" s="7"/>
      <c r="E40" s="20"/>
      <c r="F40" s="20"/>
      <c r="G40" s="7"/>
      <c r="H40" s="7"/>
      <c r="I40" s="7"/>
      <c r="J40" s="10"/>
    </row>
    <row r="41" spans="1:10" ht="12">
      <c r="A41" s="5"/>
      <c r="B41" s="7"/>
      <c r="C41" s="7"/>
      <c r="D41" s="7"/>
      <c r="E41" s="7"/>
      <c r="F41" s="7"/>
      <c r="G41" s="7"/>
      <c r="H41" s="7"/>
      <c r="I41" s="7"/>
      <c r="J41" s="10"/>
    </row>
    <row r="42" spans="1:10" ht="12">
      <c r="A42" s="5"/>
      <c r="B42" s="7"/>
      <c r="C42" s="7"/>
      <c r="D42" s="7"/>
      <c r="E42" s="7"/>
      <c r="F42" s="7"/>
      <c r="G42" s="7"/>
      <c r="H42" s="7"/>
      <c r="I42" s="7"/>
      <c r="J42" s="10"/>
    </row>
    <row r="43" spans="1:10" ht="12">
      <c r="A43" s="5"/>
      <c r="B43" s="7"/>
      <c r="C43" s="7"/>
      <c r="D43" s="141" t="s">
        <v>20</v>
      </c>
      <c r="E43" s="141"/>
      <c r="F43" s="141"/>
      <c r="G43" s="141"/>
      <c r="H43" s="7"/>
      <c r="I43" s="7"/>
      <c r="J43" s="10"/>
    </row>
    <row r="44" spans="1:10" ht="12">
      <c r="A44" s="5"/>
      <c r="B44" s="7"/>
      <c r="C44" s="7"/>
      <c r="D44" s="7"/>
      <c r="E44" s="7"/>
      <c r="F44" s="7"/>
      <c r="G44" s="7"/>
      <c r="H44" s="7"/>
      <c r="I44" s="7"/>
      <c r="J44" s="10"/>
    </row>
    <row r="45" spans="1:10" ht="12">
      <c r="A45" s="5"/>
      <c r="B45" s="7"/>
      <c r="C45" s="7"/>
      <c r="D45" s="7"/>
      <c r="E45" s="7"/>
      <c r="F45" s="7"/>
      <c r="G45" s="7"/>
      <c r="H45" s="7"/>
      <c r="I45" s="7"/>
      <c r="J45" s="10"/>
    </row>
    <row r="46" spans="1:10" ht="12">
      <c r="A46" s="5"/>
      <c r="B46" s="7"/>
      <c r="C46" s="7"/>
      <c r="D46" s="7"/>
      <c r="E46" s="7"/>
      <c r="F46" s="7"/>
      <c r="G46" s="7"/>
      <c r="H46" s="7"/>
      <c r="I46" s="7"/>
      <c r="J46" s="10"/>
    </row>
    <row r="47" spans="1:10" ht="12">
      <c r="A47" s="5"/>
      <c r="B47" s="7"/>
      <c r="C47" s="7"/>
      <c r="D47" s="7"/>
      <c r="E47" s="7"/>
      <c r="F47" s="7"/>
      <c r="G47" s="7"/>
      <c r="H47" s="7"/>
      <c r="I47" s="7"/>
      <c r="J47" s="10"/>
    </row>
    <row r="48" spans="1:10" ht="12">
      <c r="A48" s="5"/>
      <c r="B48" s="7"/>
      <c r="C48" s="7"/>
      <c r="D48" s="7"/>
      <c r="E48" s="7"/>
      <c r="F48" s="7"/>
      <c r="G48" s="7"/>
      <c r="H48" s="7"/>
      <c r="I48" s="7"/>
      <c r="J48" s="10"/>
    </row>
    <row r="49" spans="1:10" ht="12">
      <c r="A49" s="5"/>
      <c r="B49" s="7"/>
      <c r="C49" s="7"/>
      <c r="D49" s="7"/>
      <c r="E49" s="7"/>
      <c r="F49" s="7"/>
      <c r="G49" s="7"/>
      <c r="H49" s="7"/>
      <c r="I49" s="7"/>
      <c r="J49" s="10"/>
    </row>
    <row r="50" spans="1:10" ht="12">
      <c r="A50" s="5"/>
      <c r="B50" s="7"/>
      <c r="C50" s="7"/>
      <c r="D50" s="7"/>
      <c r="E50" s="7"/>
      <c r="F50" s="7"/>
      <c r="G50" s="7"/>
      <c r="H50" s="7"/>
      <c r="I50" s="7"/>
      <c r="J50" s="10"/>
    </row>
    <row r="51" spans="1:10" ht="12">
      <c r="A51" s="12"/>
      <c r="B51" s="8"/>
      <c r="C51" s="8"/>
      <c r="D51" s="8"/>
      <c r="E51" s="8"/>
      <c r="F51" s="8"/>
      <c r="G51" s="8"/>
      <c r="H51" s="8"/>
      <c r="I51" s="8"/>
      <c r="J51" s="13"/>
    </row>
    <row r="52" spans="1:10" ht="12">
      <c r="A52" s="5" t="s">
        <v>21</v>
      </c>
      <c r="B52" s="24" t="s">
        <v>22</v>
      </c>
      <c r="C52" s="7"/>
      <c r="D52" s="7"/>
      <c r="E52" s="7"/>
      <c r="F52" s="7"/>
      <c r="G52" s="7"/>
      <c r="H52" s="7"/>
      <c r="I52" s="7"/>
      <c r="J52" s="10"/>
    </row>
    <row r="53" spans="1:10" ht="12">
      <c r="A53" s="5"/>
      <c r="B53" s="7"/>
      <c r="C53" s="7"/>
      <c r="D53" s="7"/>
      <c r="E53" s="7"/>
      <c r="F53" s="7"/>
      <c r="G53" s="7"/>
      <c r="H53" s="7"/>
      <c r="I53" s="7"/>
      <c r="J53" s="10"/>
    </row>
    <row r="54" spans="1:10" ht="12">
      <c r="A54" s="12" t="s">
        <v>23</v>
      </c>
      <c r="B54" s="25">
        <v>41288</v>
      </c>
      <c r="C54" s="26"/>
      <c r="D54" s="8"/>
      <c r="E54" s="8"/>
      <c r="F54" s="8"/>
      <c r="G54" s="8"/>
      <c r="H54" s="8" t="s">
        <v>24</v>
      </c>
      <c r="I54" s="8"/>
      <c r="J54" s="27">
        <v>41334</v>
      </c>
    </row>
    <row r="55" spans="1:10" ht="12">
      <c r="A55" s="138" t="s">
        <v>25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ht="12">
      <c r="A56" s="5"/>
      <c r="B56" s="7"/>
      <c r="C56" s="7"/>
      <c r="D56" s="7"/>
      <c r="E56" s="7"/>
      <c r="F56" s="7"/>
      <c r="G56" s="7"/>
      <c r="H56" s="7"/>
      <c r="I56" s="7"/>
      <c r="J56" s="10"/>
    </row>
    <row r="57" spans="1:10" ht="12">
      <c r="A57" s="5" t="s">
        <v>26</v>
      </c>
      <c r="B57" s="7"/>
      <c r="C57" s="7"/>
      <c r="D57" s="7"/>
      <c r="E57" s="7"/>
      <c r="F57" s="7"/>
      <c r="G57" s="7"/>
      <c r="H57" s="7"/>
      <c r="I57" s="7"/>
      <c r="J57" s="10"/>
    </row>
    <row r="58" spans="1:10" ht="12">
      <c r="A58" s="12"/>
      <c r="B58" s="8"/>
      <c r="C58" s="8"/>
      <c r="D58" s="8"/>
      <c r="E58" s="8"/>
      <c r="F58" s="8"/>
      <c r="G58" s="8"/>
      <c r="H58" s="8"/>
      <c r="I58" s="8"/>
      <c r="J58" s="13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22">
      <selection activeCell="C32" sqref="C32"/>
    </sheetView>
  </sheetViews>
  <sheetFormatPr defaultColWidth="9.140625" defaultRowHeight="12.75"/>
  <cols>
    <col min="1" max="1" width="12.8515625" style="0" customWidth="1"/>
    <col min="2" max="2" width="15.00390625" style="0" customWidth="1"/>
    <col min="4" max="4" width="4.28125" style="0" customWidth="1"/>
    <col min="5" max="5" width="1.28515625" style="0" customWidth="1"/>
    <col min="6" max="6" width="10.28125" style="0" customWidth="1"/>
    <col min="7" max="7" width="8.57421875" style="0" customWidth="1"/>
    <col min="8" max="8" width="8.7109375" style="0" customWidth="1"/>
    <col min="9" max="9" width="2.8515625" style="0" customWidth="1"/>
    <col min="10" max="10" width="10.421875" style="0" customWidth="1"/>
    <col min="11" max="11" width="9.8515625" style="0" customWidth="1"/>
    <col min="12" max="12" width="9.28125" style="0" customWidth="1"/>
  </cols>
  <sheetData>
    <row r="1" spans="1:12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2.75">
      <c r="A2" s="31" t="s">
        <v>0</v>
      </c>
      <c r="B2" s="32">
        <v>9</v>
      </c>
      <c r="C2" s="33"/>
      <c r="D2" s="33"/>
      <c r="E2" s="33"/>
      <c r="F2" s="33"/>
      <c r="G2" s="33"/>
      <c r="H2" s="33"/>
      <c r="I2" s="34">
        <v>1</v>
      </c>
      <c r="J2" s="35" t="s">
        <v>27</v>
      </c>
      <c r="K2" s="33"/>
      <c r="L2" s="36" t="s">
        <v>17</v>
      </c>
    </row>
    <row r="3" spans="1:12" ht="12.75">
      <c r="A3" s="31"/>
      <c r="B3" s="33"/>
      <c r="C3" s="33"/>
      <c r="D3" s="33"/>
      <c r="E3" s="33"/>
      <c r="F3" s="33"/>
      <c r="G3" s="33"/>
      <c r="H3" s="33"/>
      <c r="I3" s="33"/>
      <c r="J3" s="33"/>
      <c r="K3" s="33"/>
      <c r="L3" s="37"/>
    </row>
    <row r="4" spans="1:12" ht="12.75">
      <c r="A4" s="31" t="s">
        <v>2</v>
      </c>
      <c r="B4" s="33"/>
      <c r="C4" s="38" t="s">
        <v>3</v>
      </c>
      <c r="D4" s="33"/>
      <c r="E4" s="33"/>
      <c r="F4" s="33"/>
      <c r="G4" s="33"/>
      <c r="H4" s="33"/>
      <c r="I4" s="33"/>
      <c r="J4" s="33"/>
      <c r="K4" s="33"/>
      <c r="L4" s="37"/>
    </row>
    <row r="5" spans="1:12" ht="12.75">
      <c r="A5" s="39" t="s">
        <v>4</v>
      </c>
      <c r="B5" s="34"/>
      <c r="C5" s="34" t="str">
        <f>'[1]Check Sheet'!C5</f>
        <v>Pierce County Refuse</v>
      </c>
      <c r="D5" s="34"/>
      <c r="E5" s="34"/>
      <c r="F5" s="34"/>
      <c r="G5" s="34"/>
      <c r="H5" s="34"/>
      <c r="I5" s="34"/>
      <c r="J5" s="34"/>
      <c r="K5" s="34"/>
      <c r="L5" s="40"/>
    </row>
    <row r="6" spans="1:12" ht="12.75">
      <c r="A6" s="31"/>
      <c r="B6" s="33"/>
      <c r="C6" s="33"/>
      <c r="D6" s="33"/>
      <c r="E6" s="33"/>
      <c r="F6" s="33"/>
      <c r="G6" s="33"/>
      <c r="H6" s="33"/>
      <c r="I6" s="33"/>
      <c r="J6" s="33"/>
      <c r="K6" s="33"/>
      <c r="L6" s="37"/>
    </row>
    <row r="7" spans="1:12" ht="12.75">
      <c r="A7" s="146" t="s">
        <v>28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8"/>
    </row>
    <row r="8" spans="1:12" ht="12.75">
      <c r="A8" s="31"/>
      <c r="B8" s="33"/>
      <c r="C8" s="33"/>
      <c r="D8" s="33"/>
      <c r="E8" s="33"/>
      <c r="F8" s="33"/>
      <c r="G8" s="33"/>
      <c r="H8" s="33"/>
      <c r="I8" s="33"/>
      <c r="J8" s="33"/>
      <c r="K8" s="33"/>
      <c r="L8" s="37"/>
    </row>
    <row r="9" spans="1:12" ht="12.75">
      <c r="A9" s="31" t="s">
        <v>29</v>
      </c>
      <c r="B9" s="33" t="s">
        <v>30</v>
      </c>
      <c r="C9" s="33"/>
      <c r="D9" s="33"/>
      <c r="E9" s="33"/>
      <c r="F9" s="33"/>
      <c r="G9" s="33"/>
      <c r="H9" s="33"/>
      <c r="I9" s="33"/>
      <c r="J9" s="33"/>
      <c r="K9" s="33"/>
      <c r="L9" s="37"/>
    </row>
    <row r="10" spans="1:12" ht="12.75">
      <c r="A10" s="31"/>
      <c r="B10" s="33"/>
      <c r="C10" s="33"/>
      <c r="D10" s="34"/>
      <c r="E10" s="33"/>
      <c r="F10" s="33"/>
      <c r="G10" s="33"/>
      <c r="H10" s="33"/>
      <c r="I10" s="34"/>
      <c r="J10" s="33"/>
      <c r="K10" s="33"/>
      <c r="L10" s="37"/>
    </row>
    <row r="11" spans="1:12" ht="12.75">
      <c r="A11" s="43" t="s">
        <v>31</v>
      </c>
      <c r="B11" s="43" t="s">
        <v>32</v>
      </c>
      <c r="C11" s="44" t="s">
        <v>33</v>
      </c>
      <c r="D11" s="45"/>
      <c r="E11" s="46"/>
      <c r="F11" s="43" t="s">
        <v>31</v>
      </c>
      <c r="G11" s="43" t="s">
        <v>32</v>
      </c>
      <c r="H11" s="44" t="s">
        <v>34</v>
      </c>
      <c r="I11" s="47"/>
      <c r="J11" s="43" t="s">
        <v>31</v>
      </c>
      <c r="K11" s="43" t="s">
        <v>32</v>
      </c>
      <c r="L11" s="43" t="s">
        <v>35</v>
      </c>
    </row>
    <row r="12" spans="1:12" ht="12.75">
      <c r="A12" s="48" t="s">
        <v>36</v>
      </c>
      <c r="B12" s="48" t="s">
        <v>37</v>
      </c>
      <c r="C12" s="49" t="s">
        <v>38</v>
      </c>
      <c r="D12" s="50"/>
      <c r="E12" s="46"/>
      <c r="F12" s="48" t="s">
        <v>36</v>
      </c>
      <c r="G12" s="48" t="s">
        <v>37</v>
      </c>
      <c r="H12" s="49" t="s">
        <v>38</v>
      </c>
      <c r="I12" s="50"/>
      <c r="J12" s="48" t="s">
        <v>36</v>
      </c>
      <c r="K12" s="48" t="s">
        <v>37</v>
      </c>
      <c r="L12" s="48" t="s">
        <v>38</v>
      </c>
    </row>
    <row r="13" spans="1:12" ht="12.75">
      <c r="A13" s="51" t="s">
        <v>39</v>
      </c>
      <c r="B13" s="51" t="s">
        <v>38</v>
      </c>
      <c r="C13" s="52" t="s">
        <v>40</v>
      </c>
      <c r="D13" s="53"/>
      <c r="E13" s="46"/>
      <c r="F13" s="51" t="s">
        <v>39</v>
      </c>
      <c r="G13" s="51" t="s">
        <v>38</v>
      </c>
      <c r="H13" s="52" t="s">
        <v>40</v>
      </c>
      <c r="I13" s="54"/>
      <c r="J13" s="51" t="s">
        <v>39</v>
      </c>
      <c r="K13" s="51" t="s">
        <v>38</v>
      </c>
      <c r="L13" s="51" t="s">
        <v>40</v>
      </c>
    </row>
    <row r="14" spans="1:12" ht="12.75">
      <c r="A14" s="55" t="s">
        <v>41</v>
      </c>
      <c r="B14" s="56" t="s">
        <v>42</v>
      </c>
      <c r="C14" s="57">
        <v>20.37</v>
      </c>
      <c r="D14" s="58"/>
      <c r="E14" s="33"/>
      <c r="F14" s="55" t="s">
        <v>43</v>
      </c>
      <c r="G14" s="56" t="s">
        <v>44</v>
      </c>
      <c r="H14" s="59">
        <v>6.01</v>
      </c>
      <c r="I14" s="58"/>
      <c r="J14" s="55" t="s">
        <v>43</v>
      </c>
      <c r="K14" s="60" t="s">
        <v>44</v>
      </c>
      <c r="L14" s="135">
        <v>5.53</v>
      </c>
    </row>
    <row r="15" spans="1:12" ht="12.75">
      <c r="A15" s="55" t="s">
        <v>43</v>
      </c>
      <c r="B15" s="56" t="s">
        <v>42</v>
      </c>
      <c r="C15" s="59">
        <v>26.39</v>
      </c>
      <c r="D15" s="58"/>
      <c r="E15" s="33"/>
      <c r="F15" s="56"/>
      <c r="G15" s="56"/>
      <c r="H15" s="61"/>
      <c r="I15" s="62"/>
      <c r="J15" s="63"/>
      <c r="K15" s="62"/>
      <c r="L15" s="64"/>
    </row>
    <row r="16" spans="1:12" ht="12.75">
      <c r="A16" s="55"/>
      <c r="B16" s="56"/>
      <c r="C16" s="61"/>
      <c r="D16" s="58"/>
      <c r="E16" s="33"/>
      <c r="F16" s="56"/>
      <c r="G16" s="56"/>
      <c r="H16" s="61"/>
      <c r="I16" s="62"/>
      <c r="J16" s="63"/>
      <c r="K16" s="62"/>
      <c r="L16" s="64"/>
    </row>
    <row r="17" spans="1:12" ht="12.75">
      <c r="A17" s="56"/>
      <c r="B17" s="56"/>
      <c r="C17" s="61"/>
      <c r="D17" s="58"/>
      <c r="E17" s="33"/>
      <c r="F17" s="56"/>
      <c r="G17" s="56"/>
      <c r="H17" s="65" t="s">
        <v>45</v>
      </c>
      <c r="I17" s="60"/>
      <c r="J17" s="56" t="s">
        <v>45</v>
      </c>
      <c r="K17" s="60"/>
      <c r="L17" s="56"/>
    </row>
    <row r="18" spans="1:12" ht="12.75">
      <c r="A18" s="56"/>
      <c r="B18" s="56"/>
      <c r="C18" s="65"/>
      <c r="D18" s="60"/>
      <c r="E18" s="33"/>
      <c r="F18" s="55"/>
      <c r="G18" s="56"/>
      <c r="H18" s="61"/>
      <c r="I18" s="58"/>
      <c r="J18" s="56"/>
      <c r="K18" s="60"/>
      <c r="L18" s="56"/>
    </row>
    <row r="19" spans="1:12" ht="12.75">
      <c r="A19" s="66" t="s">
        <v>46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7"/>
    </row>
    <row r="20" spans="1:12" ht="12.75">
      <c r="A20" s="31"/>
      <c r="B20" s="33"/>
      <c r="C20" s="67" t="s">
        <v>47</v>
      </c>
      <c r="D20" s="67"/>
      <c r="E20" s="33"/>
      <c r="F20" s="33"/>
      <c r="G20" s="33"/>
      <c r="H20" s="33"/>
      <c r="I20" s="33"/>
      <c r="J20" s="33"/>
      <c r="K20" s="33"/>
      <c r="L20" s="37"/>
    </row>
    <row r="21" spans="1:12" ht="12.75">
      <c r="A21" s="31"/>
      <c r="B21" s="33"/>
      <c r="C21" s="67" t="s">
        <v>48</v>
      </c>
      <c r="D21" s="67"/>
      <c r="E21" s="33"/>
      <c r="F21" s="33"/>
      <c r="G21" s="33"/>
      <c r="H21" s="33"/>
      <c r="I21" s="33"/>
      <c r="J21" s="33"/>
      <c r="K21" s="33"/>
      <c r="L21" s="37"/>
    </row>
    <row r="22" spans="1:12" ht="12.75">
      <c r="A22" s="31"/>
      <c r="B22" s="33"/>
      <c r="C22" s="67"/>
      <c r="D22" s="67"/>
      <c r="E22" s="33"/>
      <c r="F22" s="33"/>
      <c r="G22" s="33"/>
      <c r="H22" s="33"/>
      <c r="I22" s="33"/>
      <c r="J22" s="33"/>
      <c r="K22" s="33"/>
      <c r="L22" s="37"/>
    </row>
    <row r="23" spans="1:12" ht="12.75">
      <c r="A23" s="31" t="s">
        <v>49</v>
      </c>
      <c r="B23" s="33"/>
      <c r="C23" s="67"/>
      <c r="D23" s="67"/>
      <c r="E23" s="33"/>
      <c r="F23" s="33"/>
      <c r="G23" s="33"/>
      <c r="H23" s="33"/>
      <c r="I23" s="33"/>
      <c r="J23" s="33"/>
      <c r="K23" s="33"/>
      <c r="L23" s="37"/>
    </row>
    <row r="24" spans="1:12" ht="12.75">
      <c r="A24" s="31" t="s">
        <v>50</v>
      </c>
      <c r="B24" s="33"/>
      <c r="C24" s="67"/>
      <c r="D24" s="67"/>
      <c r="E24" s="33"/>
      <c r="F24" s="33"/>
      <c r="G24" s="33"/>
      <c r="H24" s="33"/>
      <c r="I24" s="33"/>
      <c r="J24" s="33"/>
      <c r="K24" s="33"/>
      <c r="L24" s="37"/>
    </row>
    <row r="25" spans="1:12" ht="12.75">
      <c r="A25" s="31"/>
      <c r="B25" s="33"/>
      <c r="C25" s="67"/>
      <c r="D25" s="67"/>
      <c r="E25" s="33"/>
      <c r="F25" s="33"/>
      <c r="G25" s="33"/>
      <c r="H25" s="33"/>
      <c r="I25" s="33"/>
      <c r="J25" s="33"/>
      <c r="K25" s="33"/>
      <c r="L25" s="37"/>
    </row>
    <row r="26" spans="1:12" ht="12.75">
      <c r="A26" s="31"/>
      <c r="B26" s="33"/>
      <c r="C26" s="67"/>
      <c r="D26" s="67"/>
      <c r="E26" s="33"/>
      <c r="F26" s="33"/>
      <c r="G26" s="33"/>
      <c r="H26" s="33"/>
      <c r="I26" s="33"/>
      <c r="J26" s="33"/>
      <c r="K26" s="33"/>
      <c r="L26" s="37"/>
    </row>
    <row r="27" spans="1:12" ht="12.75">
      <c r="A27" s="68" t="s">
        <v>51</v>
      </c>
      <c r="B27" s="69" t="s">
        <v>52</v>
      </c>
      <c r="C27" s="70"/>
      <c r="D27" s="71" t="s">
        <v>53</v>
      </c>
      <c r="E27" s="70"/>
      <c r="F27" s="72"/>
      <c r="G27" s="72"/>
      <c r="H27" s="73"/>
      <c r="I27" s="74"/>
      <c r="J27" s="74"/>
      <c r="K27" s="74"/>
      <c r="L27" s="42"/>
    </row>
    <row r="28" spans="1:12" ht="12.75">
      <c r="A28" s="75"/>
      <c r="B28" s="76" t="s">
        <v>97</v>
      </c>
      <c r="C28" s="72"/>
      <c r="D28" s="72"/>
      <c r="E28" s="76"/>
      <c r="F28" s="72"/>
      <c r="G28" s="72"/>
      <c r="H28" s="73"/>
      <c r="I28" s="73"/>
      <c r="J28" s="73"/>
      <c r="K28" s="73"/>
      <c r="L28" s="37"/>
    </row>
    <row r="29" spans="1:12" ht="12.75">
      <c r="A29" s="77"/>
      <c r="B29" s="72" t="s">
        <v>54</v>
      </c>
      <c r="C29" s="72"/>
      <c r="D29" s="72"/>
      <c r="E29" s="72"/>
      <c r="F29" s="72"/>
      <c r="G29" s="72"/>
      <c r="H29" s="78"/>
      <c r="I29" s="73"/>
      <c r="J29" s="73"/>
      <c r="K29" s="73"/>
      <c r="L29" s="37"/>
    </row>
    <row r="30" spans="1:12" ht="12.75">
      <c r="A30" s="79"/>
      <c r="B30" s="80"/>
      <c r="C30" s="81"/>
      <c r="D30" s="81"/>
      <c r="E30" s="81"/>
      <c r="F30" s="81"/>
      <c r="G30" s="81"/>
      <c r="H30" s="33"/>
      <c r="I30" s="33"/>
      <c r="J30" s="33"/>
      <c r="K30" s="33"/>
      <c r="L30" s="37"/>
    </row>
    <row r="31" spans="1:12" ht="12.75">
      <c r="A31" s="31"/>
      <c r="B31" s="76"/>
      <c r="C31" s="82"/>
      <c r="D31" s="82"/>
      <c r="E31" s="82"/>
      <c r="F31" s="81"/>
      <c r="G31" s="81"/>
      <c r="H31" s="33"/>
      <c r="I31" s="33"/>
      <c r="J31" s="33"/>
      <c r="K31" s="33"/>
      <c r="L31" s="37"/>
    </row>
    <row r="32" spans="1:12" ht="12.75">
      <c r="A32" s="79"/>
      <c r="B32" s="80"/>
      <c r="C32" s="81"/>
      <c r="D32" s="81"/>
      <c r="E32" s="80"/>
      <c r="F32" s="81"/>
      <c r="G32" s="81"/>
      <c r="H32" s="33"/>
      <c r="I32" s="33"/>
      <c r="J32" s="33"/>
      <c r="K32" s="33"/>
      <c r="L32" s="37"/>
    </row>
    <row r="33" spans="1:12" ht="12.75">
      <c r="A33" s="79"/>
      <c r="B33" s="81"/>
      <c r="C33" s="81"/>
      <c r="D33" s="81"/>
      <c r="E33" s="81"/>
      <c r="F33" s="81"/>
      <c r="G33" s="81"/>
      <c r="H33" s="83"/>
      <c r="I33" s="83"/>
      <c r="J33" s="83"/>
      <c r="K33" s="83"/>
      <c r="L33" s="37"/>
    </row>
    <row r="34" spans="1:12" ht="12.75">
      <c r="A34" s="31"/>
      <c r="B34" s="84"/>
      <c r="C34" s="33"/>
      <c r="D34" s="33"/>
      <c r="E34" s="33"/>
      <c r="F34" s="33"/>
      <c r="G34" s="33"/>
      <c r="H34" s="33"/>
      <c r="I34" s="33"/>
      <c r="J34" s="33"/>
      <c r="K34" s="33"/>
      <c r="L34" s="37"/>
    </row>
    <row r="35" spans="1:12" ht="12.75">
      <c r="A35" s="31"/>
      <c r="B35" s="84"/>
      <c r="C35" s="33"/>
      <c r="D35" s="33"/>
      <c r="E35" s="33"/>
      <c r="F35" s="33"/>
      <c r="G35" s="33"/>
      <c r="H35" s="33"/>
      <c r="I35" s="33"/>
      <c r="J35" s="33"/>
      <c r="K35" s="33"/>
      <c r="L35" s="37"/>
    </row>
    <row r="36" spans="1:12" s="4" customFormat="1" ht="12">
      <c r="A36" s="5"/>
      <c r="B36" s="7"/>
      <c r="C36" s="7"/>
      <c r="D36" s="7"/>
      <c r="E36" s="7"/>
      <c r="F36" s="7"/>
      <c r="G36" s="7"/>
      <c r="H36" s="7"/>
      <c r="I36" s="7"/>
      <c r="J36" s="24"/>
      <c r="K36" s="7"/>
      <c r="L36" s="10"/>
    </row>
    <row r="37" spans="1:12" ht="12.75">
      <c r="A37" s="31"/>
      <c r="B37" s="84"/>
      <c r="C37" s="33"/>
      <c r="D37" s="33"/>
      <c r="E37" s="33"/>
      <c r="F37" s="33"/>
      <c r="G37" s="33"/>
      <c r="H37" s="33"/>
      <c r="I37" s="33"/>
      <c r="J37" s="33"/>
      <c r="K37" s="33"/>
      <c r="L37" s="37"/>
    </row>
    <row r="38" spans="1:12" ht="12.75">
      <c r="A38" s="31"/>
      <c r="B38" s="84"/>
      <c r="C38" s="33"/>
      <c r="D38" s="33"/>
      <c r="E38" s="33"/>
      <c r="F38" s="85" t="s">
        <v>95</v>
      </c>
      <c r="G38" s="33"/>
      <c r="H38" s="33"/>
      <c r="I38" s="33"/>
      <c r="J38" s="33"/>
      <c r="K38" s="33"/>
      <c r="L38" s="37"/>
    </row>
    <row r="39" spans="1:12" ht="12.75">
      <c r="A39" s="31"/>
      <c r="B39" s="84"/>
      <c r="C39" s="33"/>
      <c r="D39" s="33"/>
      <c r="E39" s="33"/>
      <c r="F39" s="33"/>
      <c r="G39" s="33"/>
      <c r="H39" s="33"/>
      <c r="I39" s="33"/>
      <c r="J39" s="33"/>
      <c r="K39" s="33"/>
      <c r="L39" s="86"/>
    </row>
    <row r="40" spans="1:12" s="4" customFormat="1" ht="12">
      <c r="A40" s="5"/>
      <c r="B40" s="7"/>
      <c r="C40" s="7"/>
      <c r="D40" s="7"/>
      <c r="E40" s="87"/>
      <c r="F40" s="87"/>
      <c r="G40" s="87"/>
      <c r="H40" s="24"/>
      <c r="I40" s="7"/>
      <c r="J40" s="7"/>
      <c r="K40" s="7"/>
      <c r="L40" s="10"/>
    </row>
    <row r="41" spans="1:12" ht="12.75">
      <c r="A41" s="3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40"/>
    </row>
    <row r="42" spans="1:12" ht="12.75">
      <c r="A42" s="31" t="s">
        <v>21</v>
      </c>
      <c r="B42" s="33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7"/>
    </row>
    <row r="43" spans="1:12" ht="12.75">
      <c r="A43" s="31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7"/>
    </row>
    <row r="44" spans="1:12" ht="12.75">
      <c r="A44" s="39" t="s">
        <v>23</v>
      </c>
      <c r="B44" s="88">
        <f>'Check Sheet'!B54</f>
        <v>41288</v>
      </c>
      <c r="C44" s="34"/>
      <c r="D44" s="34"/>
      <c r="E44" s="34"/>
      <c r="F44" s="34"/>
      <c r="G44" s="34"/>
      <c r="H44" s="34" t="s">
        <v>55</v>
      </c>
      <c r="I44" s="89"/>
      <c r="J44" s="34"/>
      <c r="K44" s="34"/>
      <c r="L44" s="90"/>
    </row>
    <row r="45" spans="1:12" ht="12.75">
      <c r="A45" s="142" t="s">
        <v>25</v>
      </c>
      <c r="B45" s="143"/>
      <c r="C45" s="143"/>
      <c r="D45" s="143"/>
      <c r="E45" s="143"/>
      <c r="F45" s="143"/>
      <c r="G45" s="143"/>
      <c r="H45" s="143"/>
      <c r="I45" s="144"/>
      <c r="J45" s="144"/>
      <c r="K45" s="144"/>
      <c r="L45" s="145"/>
    </row>
    <row r="46" spans="1:12" ht="12.75">
      <c r="A46" s="31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7"/>
    </row>
    <row r="47" spans="1:12" ht="12.75">
      <c r="A47" s="31" t="s">
        <v>26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7"/>
    </row>
    <row r="48" spans="1:12" ht="12.75">
      <c r="A48" s="3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40"/>
    </row>
  </sheetData>
  <sheetProtection/>
  <mergeCells count="2">
    <mergeCell ref="A45:L45"/>
    <mergeCell ref="A7:L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workbookViewId="0" topLeftCell="A31">
      <selection activeCell="B39" sqref="B39"/>
    </sheetView>
  </sheetViews>
  <sheetFormatPr defaultColWidth="9.140625" defaultRowHeight="12.75"/>
  <cols>
    <col min="1" max="1" width="12.8515625" style="0" customWidth="1"/>
    <col min="2" max="2" width="14.8515625" style="0" customWidth="1"/>
    <col min="3" max="3" width="0.71875" style="0" customWidth="1"/>
    <col min="4" max="4" width="8.421875" style="0" customWidth="1"/>
    <col min="5" max="5" width="3.00390625" style="0" customWidth="1"/>
    <col min="6" max="6" width="8.7109375" style="0" customWidth="1"/>
    <col min="7" max="7" width="3.00390625" style="0" customWidth="1"/>
    <col min="8" max="8" width="10.28125" style="0" customWidth="1"/>
    <col min="9" max="9" width="4.421875" style="0" customWidth="1"/>
    <col min="10" max="10" width="8.8515625" style="0" customWidth="1"/>
    <col min="11" max="11" width="4.28125" style="0" customWidth="1"/>
    <col min="12" max="12" width="11.421875" style="0" customWidth="1"/>
    <col min="13" max="13" width="4.7109375" style="0" customWidth="1"/>
    <col min="14" max="14" width="11.140625" style="0" customWidth="1"/>
    <col min="15" max="15" width="2.57421875" style="0" customWidth="1"/>
    <col min="16" max="16" width="12.8515625" style="0" bestFit="1" customWidth="1"/>
    <col min="17" max="17" width="1.8515625" style="0" customWidth="1"/>
  </cols>
  <sheetData>
    <row r="1" spans="1:17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ht="12.75">
      <c r="A2" s="31" t="s">
        <v>0</v>
      </c>
      <c r="B2" s="84">
        <v>9</v>
      </c>
      <c r="C2" s="33"/>
      <c r="D2" s="33"/>
      <c r="E2" s="33"/>
      <c r="F2" s="33"/>
      <c r="G2" s="33"/>
      <c r="H2" s="33"/>
      <c r="I2" s="33"/>
      <c r="J2" s="91"/>
      <c r="K2" s="84"/>
      <c r="L2" s="92">
        <v>1</v>
      </c>
      <c r="M2" s="84" t="s">
        <v>1</v>
      </c>
      <c r="N2" s="84"/>
      <c r="O2" s="33"/>
      <c r="P2" s="93" t="s">
        <v>19</v>
      </c>
      <c r="Q2" s="37"/>
    </row>
    <row r="3" spans="1:17" ht="12.75">
      <c r="A3" s="3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7"/>
    </row>
    <row r="4" spans="1:17" ht="12.75">
      <c r="A4" s="31" t="s">
        <v>2</v>
      </c>
      <c r="B4" s="33"/>
      <c r="C4" s="33"/>
      <c r="D4" s="38" t="s">
        <v>3</v>
      </c>
      <c r="E4" s="38"/>
      <c r="F4" s="38"/>
      <c r="G4" s="38"/>
      <c r="H4" s="38"/>
      <c r="I4" s="33"/>
      <c r="J4" s="33"/>
      <c r="K4" s="33"/>
      <c r="L4" s="33"/>
      <c r="M4" s="33"/>
      <c r="N4" s="33"/>
      <c r="O4" s="33"/>
      <c r="P4" s="33"/>
      <c r="Q4" s="37"/>
    </row>
    <row r="5" spans="1:17" ht="12.75">
      <c r="A5" s="31" t="s">
        <v>4</v>
      </c>
      <c r="B5" s="33"/>
      <c r="C5" s="33"/>
      <c r="D5" s="38" t="s">
        <v>5</v>
      </c>
      <c r="E5" s="38"/>
      <c r="F5" s="38"/>
      <c r="G5" s="33"/>
      <c r="H5" s="33"/>
      <c r="I5" s="33"/>
      <c r="J5" s="33"/>
      <c r="K5" s="33"/>
      <c r="L5" s="33"/>
      <c r="M5" s="33"/>
      <c r="N5" s="33"/>
      <c r="O5" s="33"/>
      <c r="P5" s="33"/>
      <c r="Q5" s="37"/>
    </row>
    <row r="6" spans="1:17" ht="12.75">
      <c r="A6" s="3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7"/>
    </row>
    <row r="7" spans="1:17" ht="12.75">
      <c r="A7" s="146" t="s">
        <v>56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33"/>
      <c r="Q7" s="37"/>
    </row>
    <row r="8" spans="1:17" ht="12.75">
      <c r="A8" s="150" t="s">
        <v>57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33"/>
      <c r="Q8" s="37"/>
    </row>
    <row r="9" spans="1:17" ht="12.75">
      <c r="A9" s="150" t="s">
        <v>58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33"/>
      <c r="Q9" s="37"/>
    </row>
    <row r="10" spans="1:17" ht="12.75">
      <c r="A10" s="3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7"/>
    </row>
    <row r="11" spans="1:17" ht="12.75">
      <c r="A11" s="31" t="s">
        <v>59</v>
      </c>
      <c r="B11" s="94" t="s">
        <v>60</v>
      </c>
      <c r="C11" s="34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7"/>
    </row>
    <row r="12" spans="1:17" ht="12.75">
      <c r="A12" s="3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7"/>
    </row>
    <row r="13" spans="1:17" ht="12.75">
      <c r="A13" s="95" t="s">
        <v>61</v>
      </c>
      <c r="B13" s="78"/>
      <c r="C13" s="83"/>
      <c r="D13" s="151" t="s">
        <v>62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33"/>
      <c r="Q13" s="37"/>
    </row>
    <row r="14" spans="1:17" ht="12.75">
      <c r="A14" s="96" t="s">
        <v>63</v>
      </c>
      <c r="B14" s="97"/>
      <c r="C14" s="98"/>
      <c r="D14" s="99" t="s">
        <v>64</v>
      </c>
      <c r="E14" s="100"/>
      <c r="F14" s="99" t="s">
        <v>65</v>
      </c>
      <c r="G14" s="100"/>
      <c r="H14" s="99" t="s">
        <v>66</v>
      </c>
      <c r="I14" s="100"/>
      <c r="J14" s="99" t="s">
        <v>67</v>
      </c>
      <c r="K14" s="100"/>
      <c r="L14" s="99" t="s">
        <v>68</v>
      </c>
      <c r="M14" s="100"/>
      <c r="N14" s="99" t="s">
        <v>69</v>
      </c>
      <c r="O14" s="30"/>
      <c r="P14" s="99" t="s">
        <v>70</v>
      </c>
      <c r="Q14" s="30"/>
    </row>
    <row r="15" spans="1:17" ht="12.75">
      <c r="A15" s="101" t="s">
        <v>71</v>
      </c>
      <c r="B15" s="33"/>
      <c r="C15" s="33"/>
      <c r="D15" s="102"/>
      <c r="E15" s="103"/>
      <c r="F15" s="102"/>
      <c r="G15" s="103"/>
      <c r="H15" s="102"/>
      <c r="I15" s="103"/>
      <c r="J15" s="102"/>
      <c r="K15" s="103"/>
      <c r="L15" s="102"/>
      <c r="M15" s="104"/>
      <c r="N15" s="102"/>
      <c r="O15" s="104"/>
      <c r="P15" s="102"/>
      <c r="Q15" s="37"/>
    </row>
    <row r="16" spans="1:17" ht="12.75">
      <c r="A16" s="101" t="s">
        <v>72</v>
      </c>
      <c r="B16" s="33"/>
      <c r="C16" s="33"/>
      <c r="D16" s="105">
        <f>D17+13.14</f>
        <v>26.36</v>
      </c>
      <c r="E16" s="133"/>
      <c r="F16" s="105">
        <f>F17+17.95</f>
        <v>36.019999999999996</v>
      </c>
      <c r="G16" s="106"/>
      <c r="H16" s="105">
        <f>H17+19.01</f>
        <v>42.93000000000001</v>
      </c>
      <c r="I16" s="106"/>
      <c r="J16" s="105">
        <f>J17+23.75</f>
        <v>56.85</v>
      </c>
      <c r="K16" s="106"/>
      <c r="L16" s="105">
        <f>L17+25.34</f>
        <v>70.9</v>
      </c>
      <c r="M16" s="106"/>
      <c r="N16" s="105">
        <f>N17+31.68</f>
        <v>93.3</v>
      </c>
      <c r="O16" s="106"/>
      <c r="P16" s="105">
        <v>122.01</v>
      </c>
      <c r="Q16" s="106"/>
    </row>
    <row r="17" spans="1:17" ht="12.75">
      <c r="A17" s="101" t="s">
        <v>73</v>
      </c>
      <c r="B17" s="33"/>
      <c r="C17" s="33"/>
      <c r="D17" s="107">
        <v>13.22</v>
      </c>
      <c r="E17" s="134"/>
      <c r="F17" s="105">
        <v>18.07</v>
      </c>
      <c r="G17" s="106"/>
      <c r="H17" s="105">
        <v>23.92</v>
      </c>
      <c r="I17" s="106"/>
      <c r="J17" s="105">
        <v>33.1</v>
      </c>
      <c r="K17" s="106"/>
      <c r="L17" s="105">
        <v>45.56</v>
      </c>
      <c r="M17" s="106"/>
      <c r="N17" s="105">
        <v>61.62</v>
      </c>
      <c r="O17" s="106"/>
      <c r="P17" s="105">
        <v>83.99</v>
      </c>
      <c r="Q17" s="106"/>
    </row>
    <row r="18" spans="1:17" ht="12.75">
      <c r="A18" s="108" t="s">
        <v>74</v>
      </c>
      <c r="B18" s="109"/>
      <c r="C18" s="41"/>
      <c r="D18" s="110">
        <f>D17+20</f>
        <v>33.22</v>
      </c>
      <c r="E18" s="134"/>
      <c r="F18" s="110">
        <f>F17+20</f>
        <v>38.07</v>
      </c>
      <c r="G18" s="106"/>
      <c r="H18" s="110">
        <f>H17+20</f>
        <v>43.92</v>
      </c>
      <c r="I18" s="106"/>
      <c r="J18" s="110">
        <f>J17+20</f>
        <v>53.1</v>
      </c>
      <c r="K18" s="106"/>
      <c r="L18" s="110">
        <f>L17+20</f>
        <v>65.56</v>
      </c>
      <c r="M18" s="106"/>
      <c r="N18" s="110">
        <f>N17+20</f>
        <v>81.62</v>
      </c>
      <c r="O18" s="106"/>
      <c r="P18" s="110">
        <f>P17+20</f>
        <v>103.99</v>
      </c>
      <c r="Q18" s="106"/>
    </row>
    <row r="19" spans="1:17" ht="12.75">
      <c r="A19" s="95" t="s">
        <v>75</v>
      </c>
      <c r="B19" s="33"/>
      <c r="C19" s="33"/>
      <c r="D19" s="111"/>
      <c r="E19" s="112"/>
      <c r="F19" s="111"/>
      <c r="G19" s="112"/>
      <c r="H19" s="113"/>
      <c r="I19" s="114"/>
      <c r="J19" s="113"/>
      <c r="K19" s="114"/>
      <c r="L19" s="111"/>
      <c r="M19" s="112"/>
      <c r="N19" s="115"/>
      <c r="O19" s="116"/>
      <c r="P19" s="115"/>
      <c r="Q19" s="117"/>
    </row>
    <row r="20" spans="1:17" ht="12.75">
      <c r="A20" s="101" t="s">
        <v>76</v>
      </c>
      <c r="B20" s="33"/>
      <c r="C20" s="33"/>
      <c r="D20" s="105">
        <v>22.71</v>
      </c>
      <c r="E20" s="133"/>
      <c r="F20" s="105">
        <f>$D$20</f>
        <v>22.71</v>
      </c>
      <c r="G20" s="106"/>
      <c r="H20" s="105">
        <f>$D$20</f>
        <v>22.71</v>
      </c>
      <c r="I20" s="106"/>
      <c r="J20" s="105">
        <f>$D$20</f>
        <v>22.71</v>
      </c>
      <c r="K20" s="106"/>
      <c r="L20" s="105">
        <f>$D$20</f>
        <v>22.71</v>
      </c>
      <c r="M20" s="106"/>
      <c r="N20" s="105">
        <v>42.77</v>
      </c>
      <c r="O20" s="106"/>
      <c r="P20" s="105">
        <v>42.77</v>
      </c>
      <c r="Q20" s="106"/>
    </row>
    <row r="21" spans="1:17" ht="12.75">
      <c r="A21" s="101" t="s">
        <v>77</v>
      </c>
      <c r="B21" s="33"/>
      <c r="C21" s="33"/>
      <c r="D21" s="107">
        <f>D17+5</f>
        <v>18.22</v>
      </c>
      <c r="E21" s="134"/>
      <c r="F21" s="105">
        <f>F17+5</f>
        <v>23.07</v>
      </c>
      <c r="G21" s="106"/>
      <c r="H21" s="105">
        <f>H17+5</f>
        <v>28.92</v>
      </c>
      <c r="I21" s="106"/>
      <c r="J21" s="105">
        <f>J17+5</f>
        <v>38.1</v>
      </c>
      <c r="K21" s="106"/>
      <c r="L21" s="105">
        <f>L17+5</f>
        <v>50.56</v>
      </c>
      <c r="M21" s="106"/>
      <c r="N21" s="105">
        <f>N17+5</f>
        <v>66.62</v>
      </c>
      <c r="O21" s="106"/>
      <c r="P21" s="105">
        <f>P17+5</f>
        <v>88.99</v>
      </c>
      <c r="Q21" s="106"/>
    </row>
    <row r="22" spans="1:17" ht="12.75">
      <c r="A22" s="101" t="s">
        <v>78</v>
      </c>
      <c r="B22" s="33"/>
      <c r="C22" s="33"/>
      <c r="D22" s="105">
        <v>0.48</v>
      </c>
      <c r="E22" s="133"/>
      <c r="F22" s="105">
        <v>0.53</v>
      </c>
      <c r="G22" s="106"/>
      <c r="H22" s="105">
        <v>0.63</v>
      </c>
      <c r="I22" s="106"/>
      <c r="J22" s="105">
        <v>0.69</v>
      </c>
      <c r="K22" s="106"/>
      <c r="L22" s="105">
        <v>0.9</v>
      </c>
      <c r="M22" s="106"/>
      <c r="N22" s="105">
        <v>1.32</v>
      </c>
      <c r="O22" s="106"/>
      <c r="P22" s="105">
        <v>1.32</v>
      </c>
      <c r="Q22" s="106"/>
    </row>
    <row r="23" spans="1:17" ht="12.75">
      <c r="A23" s="101" t="s">
        <v>79</v>
      </c>
      <c r="B23" s="33"/>
      <c r="C23" s="33"/>
      <c r="D23" s="105"/>
      <c r="E23" s="106"/>
      <c r="F23" s="105"/>
      <c r="G23" s="106"/>
      <c r="H23" s="105"/>
      <c r="I23" s="106"/>
      <c r="J23" s="105"/>
      <c r="K23" s="106"/>
      <c r="L23" s="105"/>
      <c r="M23" s="118"/>
      <c r="N23" s="105"/>
      <c r="O23" s="118"/>
      <c r="P23" s="105"/>
      <c r="Q23" s="40"/>
    </row>
    <row r="24" spans="1:19" ht="12.75">
      <c r="A24" s="95"/>
      <c r="B24" s="33"/>
      <c r="C24" s="33"/>
      <c r="D24" s="119"/>
      <c r="E24" s="73"/>
      <c r="F24" s="119"/>
      <c r="G24" s="73"/>
      <c r="H24" s="119"/>
      <c r="I24" s="73"/>
      <c r="J24" s="119"/>
      <c r="K24" s="73"/>
      <c r="L24" s="119"/>
      <c r="M24" s="73"/>
      <c r="N24" s="119"/>
      <c r="O24" s="73"/>
      <c r="P24" s="119"/>
      <c r="Q24" s="120"/>
      <c r="S24" s="121"/>
    </row>
    <row r="25" spans="1:17" ht="12.75">
      <c r="A25" s="31"/>
      <c r="B25" s="33"/>
      <c r="C25" s="33"/>
      <c r="D25" s="122"/>
      <c r="E25" s="73"/>
      <c r="F25" s="122"/>
      <c r="G25" s="73"/>
      <c r="H25" s="122"/>
      <c r="I25" s="73"/>
      <c r="J25" s="122"/>
      <c r="K25" s="73"/>
      <c r="L25" s="122"/>
      <c r="M25" s="73"/>
      <c r="N25" s="122"/>
      <c r="O25" s="73"/>
      <c r="P25" s="122"/>
      <c r="Q25" s="37"/>
    </row>
    <row r="26" spans="1:17" ht="12.75">
      <c r="A26" s="79" t="s">
        <v>80</v>
      </c>
      <c r="B26" s="84" t="s">
        <v>81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123"/>
      <c r="O26" s="33"/>
      <c r="P26" s="33"/>
      <c r="Q26" s="37"/>
    </row>
    <row r="27" spans="1:17" ht="12.75">
      <c r="A27" s="79"/>
      <c r="B27" s="84" t="s">
        <v>82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7"/>
    </row>
    <row r="28" spans="1:17" ht="12.75">
      <c r="A28" s="79"/>
      <c r="B28" s="84" t="s">
        <v>83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7"/>
    </row>
    <row r="29" spans="1:17" ht="12.75">
      <c r="A29" s="79"/>
      <c r="B29" s="84" t="s">
        <v>84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7"/>
    </row>
    <row r="30" spans="1:17" ht="12.75">
      <c r="A30" s="79"/>
      <c r="B30" s="8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7"/>
    </row>
    <row r="31" spans="1:17" ht="12.75">
      <c r="A31" s="124" t="s">
        <v>85</v>
      </c>
      <c r="B31" s="125" t="s">
        <v>86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3"/>
      <c r="Q31" s="37"/>
    </row>
    <row r="32" spans="1:17" ht="12.75">
      <c r="A32" s="79"/>
      <c r="B32" s="84" t="s">
        <v>87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7"/>
    </row>
    <row r="33" spans="1:17" ht="12.75">
      <c r="A33" s="79"/>
      <c r="B33" s="8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7"/>
    </row>
    <row r="34" spans="1:17" ht="12.75">
      <c r="A34" s="79"/>
      <c r="B34" s="84" t="s">
        <v>88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7"/>
    </row>
    <row r="35" spans="1:17" ht="12.75">
      <c r="A35" s="79"/>
      <c r="B35" s="84" t="s">
        <v>89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7"/>
    </row>
    <row r="36" spans="1:17" ht="12.75">
      <c r="A36" s="79"/>
      <c r="B36" s="8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7"/>
    </row>
    <row r="37" spans="1:17" ht="12.75">
      <c r="A37" s="124" t="s">
        <v>90</v>
      </c>
      <c r="B37" s="126" t="s">
        <v>91</v>
      </c>
      <c r="C37" s="33"/>
      <c r="D37" s="33"/>
      <c r="E37" s="33"/>
      <c r="F37" s="33"/>
      <c r="G37" s="33"/>
      <c r="H37" s="33"/>
      <c r="I37" s="33"/>
      <c r="J37" s="33"/>
      <c r="Q37" s="37"/>
    </row>
    <row r="38" spans="1:17" ht="12.75">
      <c r="A38" s="79"/>
      <c r="B38" s="127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7"/>
    </row>
    <row r="39" spans="1:17" ht="12.75">
      <c r="A39" s="79"/>
      <c r="B39" s="71" t="s">
        <v>98</v>
      </c>
      <c r="C39" s="74"/>
      <c r="D39" s="71"/>
      <c r="E39" s="74"/>
      <c r="F39" s="128"/>
      <c r="G39" s="128"/>
      <c r="H39" s="128"/>
      <c r="I39" s="74"/>
      <c r="J39" s="74"/>
      <c r="K39" s="74"/>
      <c r="L39" s="41"/>
      <c r="M39" s="73"/>
      <c r="N39" s="73"/>
      <c r="O39" s="33"/>
      <c r="P39" s="33"/>
      <c r="Q39" s="37"/>
    </row>
    <row r="40" spans="1:17" ht="12.75">
      <c r="A40" s="79"/>
      <c r="B40" s="76" t="s">
        <v>92</v>
      </c>
      <c r="C40" s="72"/>
      <c r="D40" s="72"/>
      <c r="E40" s="76"/>
      <c r="F40" s="72"/>
      <c r="G40" s="72"/>
      <c r="H40" s="73"/>
      <c r="I40" s="73"/>
      <c r="J40" s="73"/>
      <c r="K40" s="73"/>
      <c r="L40" s="33"/>
      <c r="M40" s="33"/>
      <c r="N40" s="33"/>
      <c r="O40" s="33"/>
      <c r="P40" s="33"/>
      <c r="Q40" s="37"/>
    </row>
    <row r="41" spans="1:17" ht="12.75">
      <c r="A41" s="79"/>
      <c r="B41" s="76"/>
      <c r="C41" s="72"/>
      <c r="D41" s="72"/>
      <c r="E41" s="76"/>
      <c r="F41" s="72"/>
      <c r="G41" s="72"/>
      <c r="H41" s="73"/>
      <c r="I41" s="73"/>
      <c r="J41" s="73"/>
      <c r="K41" s="73"/>
      <c r="L41" s="33"/>
      <c r="M41" s="33"/>
      <c r="N41" s="33"/>
      <c r="O41" s="33"/>
      <c r="P41" s="33"/>
      <c r="Q41" s="37"/>
    </row>
    <row r="42" spans="1:17" s="130" customFormat="1" ht="12.75">
      <c r="A42" s="129" t="s">
        <v>93</v>
      </c>
      <c r="B42" s="76" t="s">
        <v>94</v>
      </c>
      <c r="C42" s="73"/>
      <c r="D42" s="73"/>
      <c r="E42" s="73"/>
      <c r="F42" s="73"/>
      <c r="G42" s="73"/>
      <c r="H42" s="73"/>
      <c r="I42" s="74"/>
      <c r="J42" s="74"/>
      <c r="K42" s="74"/>
      <c r="L42" s="73"/>
      <c r="M42" s="73"/>
      <c r="N42" s="73"/>
      <c r="O42" s="73"/>
      <c r="P42" s="73"/>
      <c r="Q42" s="120"/>
    </row>
    <row r="43" spans="1:17" ht="12.75">
      <c r="A43" s="79"/>
      <c r="B43" s="80"/>
      <c r="C43" s="81"/>
      <c r="D43" s="81"/>
      <c r="E43" s="80"/>
      <c r="F43" s="81"/>
      <c r="G43" s="81"/>
      <c r="H43" s="33"/>
      <c r="I43" s="33"/>
      <c r="J43" s="33"/>
      <c r="K43" s="33"/>
      <c r="L43" s="33"/>
      <c r="M43" s="33"/>
      <c r="N43" s="33"/>
      <c r="O43" s="33"/>
      <c r="P43" s="33"/>
      <c r="Q43" s="37"/>
    </row>
    <row r="44" spans="1:17" ht="12.75">
      <c r="A44" s="131"/>
      <c r="B44" s="81"/>
      <c r="C44" s="81"/>
      <c r="D44" s="81"/>
      <c r="E44" s="81"/>
      <c r="F44" s="81"/>
      <c r="G44" s="81"/>
      <c r="H44" s="83"/>
      <c r="I44" s="33"/>
      <c r="J44" s="33"/>
      <c r="K44" s="33"/>
      <c r="L44" s="33"/>
      <c r="M44" s="33"/>
      <c r="N44" s="33"/>
      <c r="O44" s="33"/>
      <c r="P44" s="33"/>
      <c r="Q44" s="37"/>
    </row>
    <row r="45" spans="1:17" ht="12.75">
      <c r="A45" s="124"/>
      <c r="B45" s="76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7"/>
    </row>
    <row r="46" spans="1:17" ht="12.75">
      <c r="A46" s="31"/>
      <c r="B46" s="8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7"/>
    </row>
    <row r="47" spans="1:17" ht="12.75">
      <c r="A47" s="31"/>
      <c r="B47" s="84"/>
      <c r="C47" s="33"/>
      <c r="D47" s="33"/>
      <c r="E47" s="33"/>
      <c r="F47" s="85"/>
      <c r="G47" s="33"/>
      <c r="H47" s="85"/>
      <c r="I47" s="85" t="s">
        <v>95</v>
      </c>
      <c r="J47" s="33"/>
      <c r="K47" s="33"/>
      <c r="L47" s="33"/>
      <c r="M47" s="33"/>
      <c r="N47" s="33"/>
      <c r="O47" s="37"/>
      <c r="Q47" s="37"/>
    </row>
    <row r="48" spans="1:17" ht="12.75">
      <c r="A48" s="79"/>
      <c r="B48" s="8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7"/>
    </row>
    <row r="49" spans="1:17" ht="12.75">
      <c r="A49" s="79"/>
      <c r="B49" s="33"/>
      <c r="C49" s="33"/>
      <c r="D49" s="33"/>
      <c r="E49" s="33"/>
      <c r="F49" s="33"/>
      <c r="G49" s="33"/>
      <c r="H49" s="33"/>
      <c r="I49" s="41"/>
      <c r="J49" s="41"/>
      <c r="K49" s="41"/>
      <c r="L49" s="33"/>
      <c r="M49" s="33"/>
      <c r="N49" s="33"/>
      <c r="O49" s="33"/>
      <c r="P49" s="33"/>
      <c r="Q49" s="37"/>
    </row>
    <row r="50" spans="1:17" ht="12.75">
      <c r="A50" s="31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7"/>
    </row>
    <row r="51" spans="1:17" ht="12.75">
      <c r="A51" s="28" t="s">
        <v>21</v>
      </c>
      <c r="B51" s="132" t="s">
        <v>22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/>
    </row>
    <row r="52" spans="1:17" ht="12.75">
      <c r="A52" s="31"/>
      <c r="B52" s="8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7"/>
    </row>
    <row r="53" spans="1:17" ht="12.75">
      <c r="A53" s="39" t="s">
        <v>23</v>
      </c>
      <c r="B53" s="88">
        <f>'Check Sheet'!B54</f>
        <v>41288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152" t="s">
        <v>96</v>
      </c>
      <c r="O53" s="152"/>
      <c r="P53" s="136">
        <f>'Check Sheet'!J54</f>
        <v>41334</v>
      </c>
      <c r="Q53" s="40"/>
    </row>
    <row r="54" spans="1:17" ht="12.75">
      <c r="A54" s="149" t="s">
        <v>25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33"/>
      <c r="Q54" s="37"/>
    </row>
    <row r="55" spans="1:17" ht="12.75">
      <c r="A55" s="31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7"/>
    </row>
    <row r="56" spans="1:17" ht="12.75">
      <c r="A56" s="31" t="s">
        <v>26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7"/>
    </row>
    <row r="57" spans="1:17" ht="12.75">
      <c r="A57" s="3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40"/>
    </row>
  </sheetData>
  <sheetProtection/>
  <mergeCells count="6">
    <mergeCell ref="A54:O54"/>
    <mergeCell ref="A7:O7"/>
    <mergeCell ref="A8:O8"/>
    <mergeCell ref="A9:O9"/>
    <mergeCell ref="D13:O13"/>
    <mergeCell ref="N53:O5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2013-01-11T23:30:52Z</cp:lastPrinted>
  <dcterms:created xsi:type="dcterms:W3CDTF">2013-01-11T18:50:07Z</dcterms:created>
  <dcterms:modified xsi:type="dcterms:W3CDTF">2013-01-15T01:00:35Z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130057</vt:lpwstr>
  </property>
  <property fmtid="{D5CDD505-2E9C-101B-9397-08002B2CF9AE}" pid="6" name="IsConfidenti">
    <vt:lpwstr>0</vt:lpwstr>
  </property>
  <property fmtid="{D5CDD505-2E9C-101B-9397-08002B2CF9AE}" pid="7" name="Dat">
    <vt:lpwstr>2013-01-15T00:00:00Z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2013-01-15T00:00:00Z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