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480" windowHeight="7860" tabRatio="719" activeTab="2"/>
  </bookViews>
  <sheets>
    <sheet name="Instructions" sheetId="7" r:id="rId1"/>
    <sheet name="Conservation" sheetId="3" r:id="rId2"/>
    <sheet name="Renewables" sheetId="4" r:id="rId3"/>
  </sheets>
  <definedNames>
    <definedName name="_xlnm.Print_Area" localSheetId="0">Instructions!$B$1:$B$76</definedName>
    <definedName name="_xlnm.Print_Area" localSheetId="2">Renewables!$A$1:$M$134</definedName>
  </definedNames>
  <calcPr calcId="145621"/>
</workbook>
</file>

<file path=xl/calcChain.xml><?xml version="1.0" encoding="utf-8"?>
<calcChain xmlns="http://schemas.openxmlformats.org/spreadsheetml/2006/main">
  <c r="C26" i="3" l="1"/>
  <c r="D38" i="3" l="1"/>
  <c r="D32" i="3"/>
  <c r="D30" i="3"/>
  <c r="D27" i="3"/>
  <c r="D26" i="3"/>
  <c r="D25" i="4"/>
  <c r="D26" i="4"/>
  <c r="E26" i="4"/>
  <c r="G25" i="4"/>
  <c r="J16" i="4"/>
  <c r="J18" i="4" s="1"/>
  <c r="C25" i="4"/>
  <c r="D96" i="4" l="1"/>
  <c r="D31" i="4"/>
  <c r="D63" i="4"/>
  <c r="C43" i="3"/>
  <c r="C79" i="3" s="1"/>
  <c r="D41" i="3"/>
  <c r="C41" i="3"/>
  <c r="C12" i="3" s="1"/>
  <c r="E11" i="3"/>
  <c r="C11" i="3"/>
  <c r="D64" i="4"/>
  <c r="M26" i="4"/>
  <c r="K26" i="4"/>
  <c r="J26" i="4"/>
  <c r="I26" i="4"/>
  <c r="H26" i="4"/>
  <c r="G26" i="4"/>
  <c r="F26" i="4"/>
  <c r="M25" i="4"/>
  <c r="L25" i="4"/>
  <c r="K25" i="4"/>
  <c r="J25" i="4"/>
  <c r="J28" i="4" s="1"/>
  <c r="I25" i="4"/>
  <c r="I28" i="4" s="1"/>
  <c r="H25" i="4"/>
  <c r="H28" i="4" s="1"/>
  <c r="G28" i="4"/>
  <c r="F25" i="4"/>
  <c r="F28" i="4" s="1"/>
  <c r="E25" i="4"/>
  <c r="E28" i="4" s="1"/>
  <c r="D28" i="4"/>
  <c r="C28" i="4"/>
  <c r="D17" i="4"/>
  <c r="D18" i="4" s="1"/>
  <c r="C13" i="3" l="1"/>
  <c r="K28" i="4"/>
  <c r="M28" i="4"/>
  <c r="L26" i="4"/>
  <c r="L28" i="4" s="1"/>
  <c r="J19" i="4" s="1"/>
  <c r="J20" i="4" s="1"/>
</calcChain>
</file>

<file path=xl/sharedStrings.xml><?xml version="1.0" encoding="utf-8"?>
<sst xmlns="http://schemas.openxmlformats.org/spreadsheetml/2006/main" count="233" uniqueCount="145">
  <si>
    <t>Report Submittal Date</t>
  </si>
  <si>
    <t>Utility Contact Name/Dept</t>
  </si>
  <si>
    <t>Phone</t>
  </si>
  <si>
    <t>Email</t>
  </si>
  <si>
    <t xml:space="preserve">2010-2011 Biennial </t>
  </si>
  <si>
    <t>Achievement</t>
  </si>
  <si>
    <t>2012-2013 Biennial</t>
  </si>
  <si>
    <t>Utility</t>
  </si>
  <si>
    <t>Ten Year Potential (MWh)</t>
  </si>
  <si>
    <t>2010 - 2011 Target (MWh)</t>
  </si>
  <si>
    <t xml:space="preserve"> NEEA</t>
  </si>
  <si>
    <t>Total</t>
  </si>
  <si>
    <t>MWh</t>
  </si>
  <si>
    <t>Utility Expenditures ($)</t>
  </si>
  <si>
    <t xml:space="preserve"> Residential </t>
  </si>
  <si>
    <t xml:space="preserve"> Commercial</t>
  </si>
  <si>
    <t xml:space="preserve"> Industrial</t>
  </si>
  <si>
    <t xml:space="preserve"> Agriculture</t>
  </si>
  <si>
    <t>Compliance Year</t>
  </si>
  <si>
    <t>2010 Annual Load (MWh)</t>
  </si>
  <si>
    <t>2011 Annual Load (MWh)</t>
  </si>
  <si>
    <t>Average of 2010 &amp; 2011 Loads (MWh)</t>
  </si>
  <si>
    <t>Statutory Target 2012-2015</t>
  </si>
  <si>
    <t>2012 Renewable Energy Target (MWh)</t>
  </si>
  <si>
    <t>Actual Acquired as % Average Annual Load</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</si>
  <si>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</si>
  <si>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</si>
  <si>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</si>
  <si>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</si>
  <si>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</si>
  <si>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</si>
  <si>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</si>
  <si>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</si>
  <si>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</si>
  <si>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</si>
  <si>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</si>
  <si>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</si>
  <si>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</si>
  <si>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</si>
  <si>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</si>
  <si>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</si>
  <si>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</si>
  <si>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</si>
  <si>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Eligible Renewable Resources</t>
  </si>
  <si>
    <t>Renewable Energy Credits</t>
  </si>
  <si>
    <t>Renewable Achievement (MWh)</t>
  </si>
  <si>
    <t xml:space="preserve">Water </t>
  </si>
  <si>
    <t>Green Power Consolidators (2012)</t>
  </si>
  <si>
    <t>Paper Mill Co. (2012)</t>
  </si>
  <si>
    <t>Open Market Wind Farm (2012)</t>
  </si>
  <si>
    <t>Open Market Wind Farm (2013)</t>
  </si>
  <si>
    <t>Apprentice Labor</t>
  </si>
  <si>
    <t>Annual Retail Revenue Requirement</t>
  </si>
  <si>
    <t>2012 Renewable Energy Acquired* (MWh)</t>
  </si>
  <si>
    <t>Facility Name</t>
  </si>
  <si>
    <t>2012 - 2013 Target (MWh)</t>
  </si>
  <si>
    <t>Budgeted Incremental Expenditures on Eligible Renewable Resources</t>
  </si>
  <si>
    <t>Budgeted Expenditures for Renewable Energy Credits</t>
  </si>
  <si>
    <t>Total Budgeted Incremental Expenditures</t>
  </si>
  <si>
    <t>Budgeted Incremental Expenditures on Renewable Resources as % of Annual Retail Revenue Requirement</t>
  </si>
  <si>
    <t>2010 - 2011 Planning</t>
  </si>
  <si>
    <t>2012 - 2013 Planning</t>
  </si>
  <si>
    <t>Target (MWh)</t>
  </si>
  <si>
    <t>Achievement (MWh)</t>
  </si>
  <si>
    <t>Difference (MWh)</t>
  </si>
  <si>
    <t>Conservation Notes:</t>
  </si>
  <si>
    <t xml:space="preserve">Renewables Notes: </t>
  </si>
  <si>
    <t xml:space="preserve"> Distribution Efficiency</t>
  </si>
  <si>
    <t xml:space="preserve"> Production Efficiency</t>
  </si>
  <si>
    <r>
      <t xml:space="preserve">Conservation expenditures </t>
    </r>
    <r>
      <rPr>
        <i/>
        <sz val="10"/>
        <color theme="1"/>
        <rFont val="Arial"/>
        <family val="2"/>
      </rPr>
      <t xml:space="preserve">NOT </t>
    </r>
    <r>
      <rPr>
        <sz val="10"/>
        <color theme="1"/>
        <rFont val="Arial"/>
        <family val="2"/>
      </rPr>
      <t>included in sector expenditures</t>
    </r>
  </si>
  <si>
    <t>Renewable Resources</t>
  </si>
  <si>
    <t xml:space="preserve">Wave, Ocean, Tidal </t>
  </si>
  <si>
    <t>Wave, Ocean, Tidal</t>
  </si>
  <si>
    <t>MWh equivalent</t>
  </si>
  <si>
    <r>
      <t xml:space="preserve"> </t>
    </r>
    <r>
      <rPr>
        <b/>
        <sz val="10"/>
        <color theme="1"/>
        <rFont val="Arial"/>
        <family val="2"/>
      </rPr>
      <t>Planning</t>
    </r>
  </si>
  <si>
    <t>Conservation by Sector</t>
  </si>
  <si>
    <t>Facility Name (REC Vintage)</t>
  </si>
  <si>
    <r>
      <rPr>
        <sz val="12"/>
        <color theme="1"/>
        <rFont val="Arial"/>
        <family val="2"/>
      </rPr>
      <t xml:space="preserve">Energy Independence Act (I-937) </t>
    </r>
    <r>
      <rPr>
        <sz val="12"/>
        <color theme="1"/>
        <rFont val="Arial Black"/>
        <family val="2"/>
      </rPr>
      <t xml:space="preserve">Conservation Report </t>
    </r>
  </si>
  <si>
    <r>
      <rPr>
        <b/>
        <i/>
        <sz val="10"/>
        <color rgb="FFC00000"/>
        <rFont val="Arial"/>
        <family val="2"/>
      </rPr>
      <t xml:space="preserve">Note: </t>
    </r>
    <r>
      <rPr>
        <i/>
        <sz val="10"/>
        <color rgb="FFC00000"/>
        <rFont val="Arial"/>
        <family val="2"/>
      </rPr>
      <t>All entries are based on contracts dated no later than January 1, 2012.</t>
    </r>
  </si>
  <si>
    <r>
      <rPr>
        <b/>
        <i/>
        <sz val="10"/>
        <color rgb="FFC00000"/>
        <rFont val="Arial"/>
        <family val="2"/>
      </rPr>
      <t xml:space="preserve">Note: </t>
    </r>
    <r>
      <rPr>
        <i/>
        <sz val="10"/>
        <color rgb="FFC00000"/>
        <rFont val="Arial"/>
        <family val="2"/>
      </rPr>
      <t>Investor Owned Utilities may complete this page or attach their Utilities and Transportation Commission Renewable and Conservation filings for 2012.</t>
    </r>
  </si>
  <si>
    <t>May 2012</t>
  </si>
  <si>
    <t>Renewable Energy Worksheet</t>
  </si>
  <si>
    <r>
      <rPr>
        <b/>
        <sz val="10"/>
        <color theme="1"/>
        <rFont val="Arial"/>
        <family val="2"/>
      </rPr>
      <t>Budgeted Incremental Expenditures on Renewable Resources as % of Annual Retail Revenue Requirement</t>
    </r>
    <r>
      <rPr>
        <sz val="10"/>
        <color theme="1"/>
        <rFont val="Arial"/>
        <family val="2"/>
      </rPr>
      <t xml:space="preserve"> = Total Budgeted Incremental Expenditures / Annual Retail Revenue Requirement</t>
    </r>
  </si>
  <si>
    <r>
      <rPr>
        <b/>
        <sz val="10"/>
        <color theme="1"/>
        <rFont val="Arial"/>
        <family val="2"/>
      </rPr>
      <t xml:space="preserve">2010 Annual Load (MWh): </t>
    </r>
    <r>
      <rPr>
        <sz val="10"/>
        <color theme="1"/>
        <rFont val="Arial"/>
        <family val="2"/>
      </rPr>
      <t>Load delivered to customers.</t>
    </r>
  </si>
  <si>
    <r>
      <rPr>
        <b/>
        <sz val="10"/>
        <color theme="1"/>
        <rFont val="Arial"/>
        <family val="2"/>
      </rPr>
      <t>2011 Annual Load (MWh):</t>
    </r>
    <r>
      <rPr>
        <sz val="10"/>
        <color theme="1"/>
        <rFont val="Arial"/>
        <family val="2"/>
      </rPr>
      <t xml:space="preserve"> Load delivered to customers.</t>
    </r>
  </si>
  <si>
    <r>
      <rPr>
        <b/>
        <sz val="10"/>
        <color theme="1"/>
        <rFont val="Arial"/>
        <family val="2"/>
      </rPr>
      <t>Statutory Target 2012 to 2015</t>
    </r>
    <r>
      <rPr>
        <sz val="10"/>
        <color theme="1"/>
        <rFont val="Arial"/>
        <family val="2"/>
      </rPr>
      <t xml:space="preserve"> = 3 percent</t>
    </r>
  </si>
  <si>
    <r>
      <rPr>
        <b/>
        <sz val="10"/>
        <color theme="1"/>
        <rFont val="Arial"/>
        <family val="2"/>
      </rPr>
      <t>Total Budgeted Incremental Expenditures</t>
    </r>
    <r>
      <rPr>
        <sz val="10"/>
        <color theme="1"/>
        <rFont val="Arial"/>
        <family val="2"/>
      </rPr>
      <t xml:space="preserve"> = Budgeted Incremental Expenditures on Eligible Renewable Resources + Budgeted Expenditures for Renewable Energy Credits</t>
    </r>
  </si>
  <si>
    <r>
      <rPr>
        <b/>
        <sz val="10"/>
        <color theme="1"/>
        <rFont val="Arial"/>
        <family val="2"/>
      </rPr>
      <t xml:space="preserve">2012 Renewable Energy Target (MWh): </t>
    </r>
    <r>
      <rPr>
        <i/>
        <sz val="10"/>
        <color theme="1"/>
        <rFont val="Arial"/>
        <family val="2"/>
      </rPr>
      <t>Calculated</t>
    </r>
    <r>
      <rPr>
        <sz val="10"/>
        <color theme="1"/>
        <rFont val="Arial"/>
        <family val="2"/>
      </rPr>
      <t xml:space="preserve"> = average of 2010 and 2011 Loads (MWh) X .03</t>
    </r>
  </si>
  <si>
    <r>
      <rPr>
        <b/>
        <sz val="10"/>
        <color theme="1"/>
        <rFont val="Arial"/>
        <family val="2"/>
      </rPr>
      <t>[Row 29] 2012 Renewable Energy Acquired* (MWh):</t>
    </r>
    <r>
      <rPr>
        <sz val="10"/>
        <color theme="1"/>
        <rFont val="Arial"/>
        <family val="2"/>
      </rPr>
      <t xml:space="preserve"> </t>
    </r>
    <r>
      <rPr>
        <i/>
        <sz val="10"/>
        <color theme="1"/>
        <rFont val="Arial"/>
        <family val="2"/>
      </rPr>
      <t>Calculated</t>
    </r>
    <r>
      <rPr>
        <sz val="10"/>
        <color theme="1"/>
        <rFont val="Arial"/>
        <family val="2"/>
      </rPr>
      <t xml:space="preserve"> = sum of Renewable Energy Achievement</t>
    </r>
  </si>
  <si>
    <r>
      <rPr>
        <b/>
        <sz val="10"/>
        <color theme="1"/>
        <rFont val="Arial"/>
        <family val="2"/>
      </rPr>
      <t>Renewable Achievement (MWh):</t>
    </r>
    <r>
      <rPr>
        <sz val="10"/>
        <color theme="1"/>
        <rFont val="Arial"/>
        <family val="2"/>
      </rPr>
      <t xml:space="preserve"> For each column = Eligible Renewable Resources (row 26) + Renewable Energy Credits (row 27)</t>
    </r>
  </si>
  <si>
    <t>Conservation Worksheet</t>
  </si>
  <si>
    <r>
      <t xml:space="preserve">Utility name and contact information: </t>
    </r>
    <r>
      <rPr>
        <sz val="10"/>
        <color theme="1"/>
        <rFont val="Arial"/>
        <family val="2"/>
      </rPr>
      <t>Complete each field.</t>
    </r>
  </si>
  <si>
    <r>
      <rPr>
        <b/>
        <sz val="10"/>
        <color theme="1"/>
        <rFont val="Arial"/>
        <family val="2"/>
      </rPr>
      <t>2010-2011 Biennial Summaries of Targets and Achievement:</t>
    </r>
    <r>
      <rPr>
        <sz val="10"/>
        <color theme="1"/>
        <rFont val="Arial"/>
        <family val="2"/>
      </rPr>
      <t xml:space="preserve"> This section will sum detailed data provided below. No entries needed here.</t>
    </r>
  </si>
  <si>
    <r>
      <rPr>
        <sz val="12"/>
        <color theme="1"/>
        <rFont val="Arial"/>
        <family val="2"/>
      </rPr>
      <t xml:space="preserve">Energy Independence Act (I-937) </t>
    </r>
    <r>
      <rPr>
        <sz val="12"/>
        <color theme="1"/>
        <rFont val="Arial Black"/>
        <family val="2"/>
      </rPr>
      <t>Reporting Instructions</t>
    </r>
  </si>
  <si>
    <r>
      <rPr>
        <b/>
        <sz val="10"/>
        <color theme="1"/>
        <rFont val="Arial"/>
        <family val="2"/>
      </rPr>
      <t xml:space="preserve">2012-2013 Biennial Targets: </t>
    </r>
    <r>
      <rPr>
        <sz val="10"/>
        <color theme="1"/>
        <rFont val="Arial"/>
        <family val="2"/>
      </rPr>
      <t>This section will sum detailed data provided below. No entries needed here.</t>
    </r>
  </si>
  <si>
    <r>
      <rPr>
        <sz val="10"/>
        <rFont val="Arial Black"/>
        <family val="2"/>
      </rPr>
      <t xml:space="preserve">Excel Workbook: </t>
    </r>
    <r>
      <rPr>
        <sz val="10"/>
        <rFont val="Arial"/>
        <family val="2"/>
      </rPr>
      <t>This report template contains one worksheet for Renewables and one for Conservation. Each worksheet includes formulas that complete some of the input. Grey areas are for data input. Yellow areas are supported by formulas and do not require inputs. In some cases you will want to skip over a yellow section because it summarizes detailed data that follows. The form requests numeric summaries as well as narratives and supporting notes. Commerce relies on the utilities to provide enough detail in the written section to ensure members of the public understand the data provided.</t>
    </r>
  </si>
  <si>
    <t>This report template does not include reporting format for utilities choosing to use alternative compliance methods per RCW 19.285.040(2) (d), (i) or 19.285.050(1). This year, Commence does not anticipate any utilities will opt for this method. If a utility chooses to comply using any the alternative report format, contact Commerce prior to the June 1, 2012 deadline to discuss.</t>
  </si>
  <si>
    <t>The worksheet includes formulas that complete some of the input. Use the grey areas for data input. Yellow areas are supported by formulas and do not require inputs. In some cases you will want to skip over yellow section because they summarize detailed data that follows. The worksheet is set up to print three pages.</t>
  </si>
  <si>
    <r>
      <rPr>
        <b/>
        <sz val="10"/>
        <color theme="1"/>
        <rFont val="Arial"/>
        <family val="2"/>
      </rPr>
      <t>Achievement:</t>
    </r>
    <r>
      <rPr>
        <sz val="10"/>
        <color theme="1"/>
        <rFont val="Arial"/>
        <family val="2"/>
      </rPr>
      <t xml:space="preserve"> Summarizes electrical savings and conservation program cost. Conservation achievement and cost must be reported by sector. The sectors are listed per WAC 194-37-060. The summary shall include total electricity savings and cost by customer sector (residential, commercial, industrial, and agricultural), by production efficiencies, and by distribution efficiencies. For third party programs, we have listed NEEA as a separate category.</t>
    </r>
  </si>
  <si>
    <r>
      <rPr>
        <b/>
        <sz val="10"/>
        <color theme="1"/>
        <rFont val="Arial"/>
        <family val="2"/>
      </rPr>
      <t>Conservation expenditures NOT included in sector expenditures:</t>
    </r>
    <r>
      <rPr>
        <sz val="10"/>
        <color theme="1"/>
        <rFont val="Arial"/>
        <family val="2"/>
      </rPr>
      <t xml:space="preserve"> Some utilities have indicated they do not include expenditures on staff, overhead or other conservation related expenses by sector. If that is the case, please provide any necessary cost-related information. Do not include energy savings estimates in this section, just cost.</t>
    </r>
  </si>
  <si>
    <t>The first page establishes targets and summarizes achievement. Page 2 provides facility level reporting for renewable resources. Page 3 provides facility level reporting for renewable energy credits. Page 4 provides space for any clarification of data entries. This year the renewable section is based on estimates for 2012 established through facility ownership or through contracts in place prior to January 1, 2012. This is the best estimate of anticipated resources. These figures will be updated with actual figures in the 2013 report.</t>
  </si>
  <si>
    <r>
      <rPr>
        <b/>
        <sz val="10"/>
        <color theme="1"/>
        <rFont val="Arial"/>
        <family val="2"/>
      </rPr>
      <t>Annual Retail Revenue Requirement:</t>
    </r>
    <r>
      <rPr>
        <sz val="10"/>
        <color theme="1"/>
        <rFont val="Arial"/>
        <family val="2"/>
      </rPr>
      <t xml:space="preserve"> The utility's target year 2012. This includes revenue required to comply with EIA. </t>
    </r>
  </si>
  <si>
    <r>
      <rPr>
        <b/>
        <sz val="10"/>
        <color theme="1"/>
        <rFont val="Arial"/>
        <family val="2"/>
      </rPr>
      <t>Budgeted Incremental Expenditures on Eligible Renewable Resources:</t>
    </r>
    <r>
      <rPr>
        <sz val="10"/>
        <color theme="1"/>
        <rFont val="Arial"/>
        <family val="2"/>
      </rPr>
      <t xml:space="preserve"> Provide budget estimate for eligible renewable resources based on contracts secured for renewable resources.</t>
    </r>
  </si>
  <si>
    <r>
      <rPr>
        <b/>
        <sz val="10"/>
        <color theme="1"/>
        <rFont val="Arial"/>
        <family val="2"/>
      </rPr>
      <t>Budgeted Expenditures for Renewable Energy Credits:</t>
    </r>
    <r>
      <rPr>
        <sz val="10"/>
        <color theme="1"/>
        <rFont val="Arial"/>
        <family val="2"/>
      </rPr>
      <t xml:space="preserve"> Provide budget estimate for eligible renewable resources based on existing ownership or contracts secured for renewable energy credits. </t>
    </r>
  </si>
  <si>
    <r>
      <rPr>
        <b/>
        <sz val="10"/>
        <color theme="1"/>
        <rFont val="Arial"/>
        <family val="2"/>
      </rPr>
      <t>[Row 26] Eligible Renewable Resources:</t>
    </r>
    <r>
      <rPr>
        <sz val="10"/>
        <color theme="1"/>
        <rFont val="Arial"/>
        <family val="2"/>
      </rPr>
      <t xml:space="preserve"> This row represents the sum of entries made on page 2, and provides summary accounting of megawatt-hours for each type of eligible renewable resource acquired. This row also includes equivalent MWh added for apprentice labor or distributed generation. For some facilities, the report will require entries in two columns. For example, a wind facility meeting the apprentice labor requirement will report wind generation in column E and apprentice labor credits in column L.</t>
    </r>
  </si>
  <si>
    <r>
      <rPr>
        <b/>
        <sz val="10"/>
        <color theme="1"/>
        <rFont val="Arial"/>
        <family val="2"/>
      </rPr>
      <t xml:space="preserve">[Page 2] Renewable Resources: </t>
    </r>
    <r>
      <rPr>
        <sz val="10"/>
        <color theme="1"/>
        <rFont val="Arial"/>
        <family val="2"/>
      </rPr>
      <t>This table provides reporting of renewable resource generation (MWh) by facility and renewable energy type. It includes facility level entries for Apprentice Labor and Distributed Generation credits. For each facility, enter the renewable energy generation in the appropriate column by type. If generation is eligible for Apprentice Labor or Distributed Generation credits enter these in the appropriate column. For example, a wind facility meeting the apprentice labor requirements will report wind generation in column E and apprentice labor MWh equivalents in column l.</t>
    </r>
  </si>
  <si>
    <r>
      <t>[Page 3] Renewable Energy Credits:</t>
    </r>
    <r>
      <rPr>
        <sz val="10"/>
        <color theme="1"/>
        <rFont val="Arial"/>
        <family val="2"/>
      </rPr>
      <t xml:space="preserve"> This table provides reporting of renewable energy credits (MWh) by facility and renewable energy type. It includes facility level entries for Apprentice Labor and Distributed Generation credits. In the facility column, include both facility name and renewable energy credit (RECs) vintage. For facilities where RECs are taken in two different years, provide two rows for entry. In the following example, Open Market Wind Farm is noted twice---in 2012 and in 2013.</t>
    </r>
  </si>
  <si>
    <r>
      <rPr>
        <b/>
        <sz val="10"/>
        <color theme="1"/>
        <rFont val="Arial"/>
        <family val="2"/>
      </rPr>
      <t xml:space="preserve">Average of 2010 and 2011 Loads (MWh): </t>
    </r>
    <r>
      <rPr>
        <i/>
        <sz val="10"/>
        <color theme="1"/>
        <rFont val="Arial"/>
        <family val="2"/>
      </rPr>
      <t xml:space="preserve">Calculated </t>
    </r>
    <r>
      <rPr>
        <sz val="10"/>
        <color theme="1"/>
        <rFont val="Arial"/>
        <family val="2"/>
      </rPr>
      <t>= average of 2010 and 2011 loads.</t>
    </r>
  </si>
  <si>
    <r>
      <rPr>
        <b/>
        <sz val="10"/>
        <color theme="1"/>
        <rFont val="Arial"/>
        <family val="2"/>
      </rPr>
      <t xml:space="preserve">Planning: </t>
    </r>
    <r>
      <rPr>
        <sz val="10"/>
        <color theme="1"/>
        <rFont val="Arial"/>
        <family val="2"/>
      </rPr>
      <t>The planning section provides the ten-year potential and 2 year plan for each noted biennium. Supporting information is required on page 2 of this worksheet.</t>
    </r>
  </si>
  <si>
    <t>Facility Name and (REC Vintage)</t>
  </si>
  <si>
    <r>
      <t xml:space="preserve">Methodology: </t>
    </r>
    <r>
      <rPr>
        <sz val="10"/>
        <color theme="1"/>
        <rFont val="Arial"/>
        <family val="2"/>
      </rPr>
      <t>Per WAC 194-37-060 (3) briefly describe the methodology used to establish the utility's ten-year potential and biennial target to capture cost-effective conservation, including the share of this target to be captured by efficiency improvements in customer measures, and, if any, in distribution measures and production measures.</t>
    </r>
    <r>
      <rPr>
        <b/>
        <sz val="10"/>
        <color theme="1"/>
        <rFont val="Arial"/>
        <family val="2"/>
      </rPr>
      <t xml:space="preserve">
</t>
    </r>
  </si>
  <si>
    <r>
      <rPr>
        <b/>
        <sz val="10"/>
        <color theme="1"/>
        <rFont val="Arial"/>
        <family val="2"/>
      </rPr>
      <t xml:space="preserve">Methodology: </t>
    </r>
    <r>
      <rPr>
        <sz val="10"/>
        <color theme="1"/>
        <rFont val="Arial"/>
        <family val="2"/>
      </rPr>
      <t xml:space="preserve">Briefly describe methodology used to establish the utility's ten-year potential and biennial targets. It is expected that utilities will provide sufficient detail for full public disclosure. We recommend you reference any detailed plans as approved by public utility boards or utility regulators. For public access, include web site addresses and utility contact information for referenced documentation. Add additional pages if necessary. </t>
    </r>
  </si>
  <si>
    <r>
      <rPr>
        <b/>
        <sz val="10"/>
        <color theme="1"/>
        <rFont val="Arial"/>
        <family val="2"/>
      </rPr>
      <t xml:space="preserve">Notes: </t>
    </r>
    <r>
      <rPr>
        <sz val="10"/>
        <color theme="1"/>
        <rFont val="Arial"/>
        <family val="2"/>
      </rPr>
      <t xml:space="preserve">Provide any additional information necessary to support your conservation data. </t>
    </r>
  </si>
  <si>
    <r>
      <rPr>
        <b/>
        <sz val="10"/>
        <color theme="1"/>
        <rFont val="Arial"/>
        <family val="2"/>
      </rPr>
      <t>[Page 4] Notes:</t>
    </r>
    <r>
      <rPr>
        <sz val="10"/>
        <color theme="1"/>
        <rFont val="Arial"/>
        <family val="2"/>
      </rPr>
      <t xml:space="preserve"> Provide any additional information needed to support your renewables data.</t>
    </r>
  </si>
  <si>
    <r>
      <rPr>
        <sz val="12"/>
        <color theme="1"/>
        <rFont val="Arial"/>
        <family val="2"/>
      </rPr>
      <t xml:space="preserve">Energy Independence Act (I-937) </t>
    </r>
    <r>
      <rPr>
        <sz val="12"/>
        <color theme="1"/>
        <rFont val="Arial Black"/>
        <family val="2"/>
      </rPr>
      <t xml:space="preserve">Renewable Energy Report </t>
    </r>
  </si>
  <si>
    <t>At utility stakeholders’ request, Commerce developed a report template consistent with the EIA RCWs and WACs. We believe it is within the scope of our authority to request the data described in the template. Some utilities have taken exception to certain data requests. In the interest of facilitating timely compliance with the statutory reporting requirement, we suggest that utility staff who believe that specific data requests are not justified simply omit the data they object to and place an explanation in the “notes” section. Once all reports are received, Commerce will evaluate the results and see if any changes to the template (or the WAC) are necessary for the 2013 report.</t>
  </si>
  <si>
    <t>Blank rows have been provided under sector specific achievement and expenditures. If a utility summarizes data differently, or includes additional sector categories, add a sector name and enter the values. This may apply to investor owned utilities that use different sector divisions. This may also be necessary in order to account for other third party programs, federal and state efficiency standards, or codes.</t>
  </si>
  <si>
    <r>
      <rPr>
        <b/>
        <i/>
        <sz val="10"/>
        <color rgb="FFC00000"/>
        <rFont val="Arial"/>
        <family val="2"/>
      </rPr>
      <t xml:space="preserve">Note for Investor Owned Utilities (IOUs): </t>
    </r>
    <r>
      <rPr>
        <i/>
        <sz val="10"/>
        <color rgb="FFC00000"/>
        <rFont val="Arial"/>
        <family val="2"/>
      </rPr>
      <t>Details on page 2 and 3 are designed to meet reporting requirements for public utilities. The Utilities and Transportation Commission and IOUs have developed their own report form that details renewable energy achievements. Commerce requests that IOUs complete page 1 of the renewable worksheet, including rows 26 and 27. When completed, Commerce will attach the reports provided under 480-109-040 WAC to complete the details.</t>
    </r>
  </si>
  <si>
    <r>
      <rPr>
        <b/>
        <sz val="10"/>
        <color theme="1"/>
        <rFont val="Arial"/>
        <family val="2"/>
      </rPr>
      <t>[Row 27] Renewable Energy Credits:</t>
    </r>
    <r>
      <rPr>
        <sz val="10"/>
        <color theme="1"/>
        <rFont val="Arial"/>
        <family val="2"/>
      </rPr>
      <t xml:space="preserve"> This row represents the sum of entries made on page 3, and provides summary accounting of megawatt-hours for each type of eligible renewable resource acquired. This row also includes equivalent MWh added for Apprentice Labor or Distributed Generation. For some facilities, the report will provide entries in two columns. For example, a wind facility meeting the apprentice labor requirements will report wind generation in column E and apprentice labor credits in column L.</t>
    </r>
  </si>
  <si>
    <r>
      <rPr>
        <sz val="10"/>
        <rFont val="Arial Black"/>
        <family val="2"/>
      </rPr>
      <t xml:space="preserve">Deadline: </t>
    </r>
    <r>
      <rPr>
        <sz val="10"/>
        <rFont val="Arial"/>
        <family val="2"/>
      </rPr>
      <t>Friday, June 1, 2012, 11:59 pm PST</t>
    </r>
  </si>
  <si>
    <r>
      <rPr>
        <sz val="10"/>
        <rFont val="Arial Black"/>
        <family val="2"/>
      </rPr>
      <t>Submission:</t>
    </r>
    <r>
      <rPr>
        <sz val="10"/>
        <rFont val="Arial"/>
        <family val="2"/>
      </rPr>
      <t xml:space="preserve"> Email this Workbook and any supporting documentation to I937@commerce.wa.gov </t>
    </r>
  </si>
  <si>
    <r>
      <rPr>
        <sz val="10"/>
        <rFont val="Arial Black"/>
        <family val="2"/>
      </rPr>
      <t xml:space="preserve">Questions: </t>
    </r>
    <r>
      <rPr>
        <sz val="10"/>
        <rFont val="Arial"/>
        <family val="2"/>
      </rPr>
      <t>Chuck Murray, State Energy Office, (360) 725-3113</t>
    </r>
  </si>
  <si>
    <t>Avista Corp.</t>
  </si>
  <si>
    <t>Mark Baker, DSM Energy Efficiency Dept.</t>
  </si>
  <si>
    <t>(509) 495-4864</t>
  </si>
  <si>
    <t>mark.baker@avistacorp.com</t>
  </si>
  <si>
    <t>General</t>
  </si>
  <si>
    <t>2010-2011 Achievement</t>
  </si>
  <si>
    <t>The Energy Independence Act (EIA) “RCW 19.285.170, Reporting and public disclosure” requires each qualifying utility to develop an annual report describing compliance with the Act. Commerce has developed this template to ensure consistent reporting from all utilities. This template only requests data required to complete the public reporting requirement. Additional documentation will be required by the Utilities and Trransportation Commission or State Auditor's Office to demonstrate full compliance with EIA. The EIA reports will be made available to the public via Commerce's web site, www.commerce.wa.gov/energy.</t>
  </si>
  <si>
    <t>6-1-2012</t>
  </si>
  <si>
    <t>John Lyons / Resource Planning</t>
  </si>
  <si>
    <t>509-495-8515</t>
  </si>
  <si>
    <t>john.lyons@avistacorp.com</t>
  </si>
  <si>
    <t>Long Lake #3</t>
  </si>
  <si>
    <t>Little Falls #4</t>
  </si>
  <si>
    <t>Cabinet Gorge #2</t>
  </si>
  <si>
    <t>Cabinet Gorge #3</t>
  </si>
  <si>
    <t>Cabinet Gorge #4</t>
  </si>
  <si>
    <t>Noxon Rapids #1</t>
  </si>
  <si>
    <t>Noxon Rapids #2</t>
  </si>
  <si>
    <t>Noxon Rapids #3</t>
  </si>
  <si>
    <t>Noxon Rapids #4</t>
  </si>
  <si>
    <t>Wanapum Fish Bypass</t>
  </si>
  <si>
    <t>Palouse Wind</t>
  </si>
  <si>
    <t>* See renewables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</si>
</sst>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s>
  <fonts count="23" x14ac:knownFonts="1">
    <font>
      <sz val="11"/>
      <color theme="1"/>
      <name val="Calibri"/>
      <family val="2"/>
      <scheme val="minor"/>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0"/>
      <name val="Arial"/>
      <family val="2"/>
    </font>
    <font>
      <i/>
      <sz val="10"/>
      <color rgb="FFC00000"/>
      <name val="Arial"/>
      <family val="2"/>
    </font>
    <font>
      <b/>
      <sz val="10"/>
      <name val="Arial"/>
      <family val="2"/>
    </font>
    <font>
      <sz val="10"/>
      <color rgb="FFFF0000"/>
      <name val="Arial"/>
      <family val="2"/>
    </font>
    <font>
      <b/>
      <u/>
      <sz val="10"/>
      <color theme="6" tint="-0.499984740745262"/>
      <name val="Arial"/>
      <family val="2"/>
    </font>
    <font>
      <sz val="10"/>
      <color theme="6" tint="-0.499984740745262"/>
      <name val="Arial"/>
      <family val="2"/>
    </font>
    <font>
      <sz val="9"/>
      <color theme="1"/>
      <name val="Arial"/>
      <family val="2"/>
    </font>
    <font>
      <b/>
      <sz val="9"/>
      <color theme="1"/>
      <name val="Arial"/>
      <family val="2"/>
    </font>
    <font>
      <sz val="12"/>
      <color theme="1"/>
      <name val="Arial Black"/>
      <family val="2"/>
    </font>
    <font>
      <sz val="12"/>
      <color theme="1"/>
      <name val="Arial"/>
      <family val="2"/>
    </font>
    <font>
      <b/>
      <i/>
      <sz val="10"/>
      <color rgb="FFC00000"/>
      <name val="Arial"/>
      <family val="2"/>
    </font>
    <font>
      <sz val="10"/>
      <color rgb="FFC00000"/>
      <name val="Arial"/>
      <family val="2"/>
    </font>
    <font>
      <sz val="11"/>
      <color theme="1"/>
      <name val="Arial Black"/>
      <family val="2"/>
    </font>
    <font>
      <b/>
      <i/>
      <sz val="10"/>
      <color theme="1"/>
      <name val="Arial"/>
      <family val="2"/>
    </font>
    <font>
      <sz val="10"/>
      <name val="Arial Black"/>
      <family val="2"/>
    </font>
    <font>
      <i/>
      <sz val="10"/>
      <color rgb="FF000000"/>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E4E4E4"/>
        <bgColor indexed="64"/>
      </patternFill>
    </fill>
    <fill>
      <patternFill patternType="lightUp">
        <fgColor theme="0" tint="-0.499984740745262"/>
        <bgColor rgb="FFE4E4E4"/>
      </patternFill>
    </fill>
    <fill>
      <patternFill patternType="solid">
        <fgColor theme="0" tint="-4.9989318521683403E-2"/>
        <bgColor indexed="64"/>
      </patternFill>
    </fill>
  </fills>
  <borders count="35">
    <border>
      <left/>
      <right/>
      <top/>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bottom style="hair">
        <color auto="1"/>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thick">
        <color indexed="64"/>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82">
    <xf numFmtId="0" fontId="0" fillId="0" borderId="0" xfId="0"/>
    <xf numFmtId="0" fontId="3" fillId="2" borderId="0" xfId="0" applyFont="1" applyFill="1"/>
    <xf numFmtId="0" fontId="3" fillId="2" borderId="0" xfId="0" applyFont="1" applyFill="1" applyBorder="1" applyAlignment="1"/>
    <xf numFmtId="0" fontId="4" fillId="2" borderId="0" xfId="0" applyFont="1" applyFill="1" applyBorder="1" applyAlignment="1"/>
    <xf numFmtId="0" fontId="4" fillId="2" borderId="0" xfId="0" applyFont="1" applyFill="1" applyBorder="1" applyAlignment="1">
      <alignment horizontal="right"/>
    </xf>
    <xf numFmtId="0" fontId="3" fillId="2" borderId="0" xfId="0" applyFont="1" applyFill="1" applyBorder="1" applyAlignment="1">
      <alignment horizontal="right"/>
    </xf>
    <xf numFmtId="0" fontId="5" fillId="2" borderId="0" xfId="0" applyNumberFormat="1" applyFont="1" applyFill="1" applyBorder="1"/>
    <xf numFmtId="0" fontId="3" fillId="2" borderId="0" xfId="0" applyFont="1" applyFill="1" applyAlignment="1">
      <alignment horizontal="right"/>
    </xf>
    <xf numFmtId="0" fontId="4" fillId="2" borderId="0" xfId="0" applyFont="1" applyFill="1" applyBorder="1" applyAlignment="1">
      <alignment horizontal="left"/>
    </xf>
    <xf numFmtId="0" fontId="3" fillId="2" borderId="0" xfId="0" applyNumberFormat="1" applyFont="1" applyFill="1" applyBorder="1"/>
    <xf numFmtId="0" fontId="3" fillId="2" borderId="0" xfId="0" applyFont="1" applyFill="1" applyBorder="1"/>
    <xf numFmtId="0" fontId="4" fillId="2" borderId="0" xfId="0" applyFont="1" applyFill="1" applyBorder="1" applyAlignment="1">
      <alignment horizontal="center"/>
    </xf>
    <xf numFmtId="0" fontId="3" fillId="2" borderId="0" xfId="0" applyFont="1" applyFill="1" applyAlignment="1">
      <alignment horizontal="center"/>
    </xf>
    <xf numFmtId="0" fontId="3" fillId="2" borderId="0" xfId="0" applyFont="1" applyFill="1" applyBorder="1" applyAlignment="1">
      <alignment horizontal="center"/>
    </xf>
    <xf numFmtId="0" fontId="4" fillId="2" borderId="0" xfId="0" applyFont="1" applyFill="1" applyAlignment="1">
      <alignment horizontal="right"/>
    </xf>
    <xf numFmtId="0" fontId="4" fillId="2" borderId="0" xfId="0" applyFont="1" applyFill="1"/>
    <xf numFmtId="165" fontId="3" fillId="3" borderId="8" xfId="1" applyNumberFormat="1" applyFont="1" applyFill="1" applyBorder="1"/>
    <xf numFmtId="165" fontId="3" fillId="3" borderId="13" xfId="1" applyNumberFormat="1" applyFont="1" applyFill="1" applyBorder="1"/>
    <xf numFmtId="165" fontId="3" fillId="3" borderId="20" xfId="1" applyNumberFormat="1" applyFont="1" applyFill="1" applyBorder="1"/>
    <xf numFmtId="0" fontId="3" fillId="2" borderId="0" xfId="0" applyFont="1" applyFill="1" applyAlignment="1">
      <alignment wrapText="1"/>
    </xf>
    <xf numFmtId="0" fontId="8" fillId="2" borderId="0" xfId="0" applyFont="1" applyFill="1" applyAlignment="1">
      <alignment horizontal="right"/>
    </xf>
    <xf numFmtId="165" fontId="3" fillId="4" borderId="8" xfId="1" applyNumberFormat="1" applyFont="1" applyFill="1" applyBorder="1"/>
    <xf numFmtId="165" fontId="3" fillId="4" borderId="19" xfId="1" applyNumberFormat="1" applyFont="1" applyFill="1" applyBorder="1"/>
    <xf numFmtId="165" fontId="3" fillId="4" borderId="11" xfId="1" applyNumberFormat="1" applyFont="1" applyFill="1" applyBorder="1"/>
    <xf numFmtId="165" fontId="3" fillId="4" borderId="12" xfId="1" applyNumberFormat="1" applyFont="1" applyFill="1" applyBorder="1"/>
    <xf numFmtId="165" fontId="3" fillId="4" borderId="15" xfId="1" applyNumberFormat="1" applyFont="1" applyFill="1" applyBorder="1"/>
    <xf numFmtId="165" fontId="3" fillId="2" borderId="0" xfId="1" applyNumberFormat="1" applyFont="1" applyFill="1" applyBorder="1"/>
    <xf numFmtId="165" fontId="3" fillId="4" borderId="17" xfId="1" applyNumberFormat="1" applyFont="1" applyFill="1" applyBorder="1"/>
    <xf numFmtId="165" fontId="3" fillId="4" borderId="13" xfId="1" applyNumberFormat="1" applyFont="1" applyFill="1" applyBorder="1"/>
    <xf numFmtId="165" fontId="3" fillId="4" borderId="14" xfId="1" applyNumberFormat="1" applyFont="1" applyFill="1" applyBorder="1"/>
    <xf numFmtId="0" fontId="5" fillId="2" borderId="0" xfId="0" applyFont="1" applyFill="1" applyBorder="1"/>
    <xf numFmtId="0" fontId="3" fillId="2" borderId="0" xfId="0" applyFont="1" applyFill="1" applyAlignment="1">
      <alignment horizontal="left"/>
    </xf>
    <xf numFmtId="0" fontId="8" fillId="2" borderId="0" xfId="0" applyFont="1" applyFill="1" applyAlignment="1">
      <alignment horizontal="right"/>
    </xf>
    <xf numFmtId="0" fontId="10" fillId="2" borderId="0" xfId="0" applyFont="1" applyFill="1" applyBorder="1"/>
    <xf numFmtId="0" fontId="6" fillId="2" borderId="0" xfId="0" applyFont="1" applyFill="1" applyAlignment="1">
      <alignment horizontal="right"/>
    </xf>
    <xf numFmtId="165" fontId="11" fillId="3" borderId="4" xfId="0" applyNumberFormat="1" applyFont="1" applyFill="1" applyBorder="1"/>
    <xf numFmtId="165" fontId="11" fillId="3" borderId="5" xfId="0" applyNumberFormat="1" applyFont="1" applyFill="1" applyBorder="1"/>
    <xf numFmtId="165" fontId="11" fillId="3" borderId="2" xfId="0" applyNumberFormat="1" applyFont="1" applyFill="1" applyBorder="1"/>
    <xf numFmtId="165" fontId="11" fillId="3" borderId="3" xfId="0" applyNumberFormat="1" applyFont="1" applyFill="1" applyBorder="1"/>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165" fontId="4" fillId="4" borderId="13" xfId="1" applyNumberFormat="1" applyFont="1" applyFill="1" applyBorder="1" applyAlignment="1">
      <alignment horizontal="right"/>
    </xf>
    <xf numFmtId="165" fontId="4" fillId="4" borderId="14" xfId="1" applyNumberFormat="1" applyFont="1" applyFill="1" applyBorder="1" applyAlignment="1">
      <alignment horizontal="right"/>
    </xf>
    <xf numFmtId="0" fontId="3" fillId="2" borderId="6" xfId="0" applyFont="1" applyFill="1" applyBorder="1"/>
    <xf numFmtId="165" fontId="3" fillId="4" borderId="11" xfId="1" applyNumberFormat="1" applyFont="1" applyFill="1" applyBorder="1" applyAlignment="1">
      <alignment horizontal="center"/>
    </xf>
    <xf numFmtId="165" fontId="3" fillId="4" borderId="12" xfId="1" applyNumberFormat="1" applyFont="1" applyFill="1" applyBorder="1" applyAlignment="1">
      <alignment horizontal="center"/>
    </xf>
    <xf numFmtId="0" fontId="4" fillId="2" borderId="15" xfId="0" applyFont="1" applyFill="1" applyBorder="1" applyAlignment="1">
      <alignment horizontal="right"/>
    </xf>
    <xf numFmtId="164" fontId="11" fillId="5" borderId="16" xfId="0" applyNumberFormat="1" applyFont="1" applyFill="1" applyBorder="1" applyAlignment="1">
      <alignment horizontal="center"/>
    </xf>
    <xf numFmtId="164" fontId="3" fillId="5" borderId="22" xfId="0" applyNumberFormat="1" applyFont="1" applyFill="1" applyBorder="1" applyAlignment="1">
      <alignment horizontal="center"/>
    </xf>
    <xf numFmtId="164" fontId="3" fillId="5" borderId="23" xfId="0" applyNumberFormat="1" applyFont="1" applyFill="1" applyBorder="1" applyAlignment="1">
      <alignment horizontal="center"/>
    </xf>
    <xf numFmtId="164" fontId="3" fillId="5" borderId="24" xfId="0" applyNumberFormat="1" applyFont="1" applyFill="1" applyBorder="1" applyAlignment="1">
      <alignment horizontal="center"/>
    </xf>
    <xf numFmtId="165" fontId="4" fillId="3" borderId="13" xfId="1" applyNumberFormat="1" applyFont="1" applyFill="1" applyBorder="1" applyAlignment="1">
      <alignment horizontal="center"/>
    </xf>
    <xf numFmtId="0" fontId="4" fillId="2" borderId="0" xfId="0" applyFont="1" applyFill="1" applyBorder="1"/>
    <xf numFmtId="165" fontId="4" fillId="2" borderId="0" xfId="0" applyNumberFormat="1" applyFont="1" applyFill="1" applyBorder="1" applyAlignment="1">
      <alignment horizontal="center"/>
    </xf>
    <xf numFmtId="165" fontId="4" fillId="2" borderId="0" xfId="1" applyNumberFormat="1" applyFont="1" applyFill="1" applyBorder="1" applyAlignment="1">
      <alignment horizontal="center"/>
    </xf>
    <xf numFmtId="0" fontId="3" fillId="2" borderId="0" xfId="0" applyFont="1" applyFill="1" applyAlignment="1">
      <alignment vertical="top"/>
    </xf>
    <xf numFmtId="0" fontId="4" fillId="4" borderId="0" xfId="0" applyFont="1" applyFill="1" applyBorder="1" applyAlignment="1">
      <alignment wrapText="1"/>
    </xf>
    <xf numFmtId="0" fontId="3" fillId="4" borderId="0" xfId="0" applyFont="1" applyFill="1" applyBorder="1" applyAlignment="1">
      <alignment wrapText="1"/>
    </xf>
    <xf numFmtId="0" fontId="3" fillId="2" borderId="0" xfId="0" applyFont="1" applyFill="1" applyAlignment="1"/>
    <xf numFmtId="0" fontId="3" fillId="2" borderId="0" xfId="0" applyFont="1" applyFill="1" applyBorder="1" applyAlignment="1">
      <alignment horizontal="right" wrapText="1"/>
    </xf>
    <xf numFmtId="0" fontId="12" fillId="2" borderId="0" xfId="0" applyFont="1" applyFill="1" applyAlignment="1">
      <alignment horizontal="center" vertical="center"/>
    </xf>
    <xf numFmtId="0" fontId="3" fillId="2" borderId="1" xfId="0" applyFont="1" applyFill="1" applyBorder="1"/>
    <xf numFmtId="0" fontId="13" fillId="2" borderId="0" xfId="0" applyFont="1" applyFill="1" applyBorder="1" applyAlignment="1">
      <alignment horizontal="center" vertical="center" wrapText="1"/>
    </xf>
    <xf numFmtId="165" fontId="4" fillId="2" borderId="0" xfId="1" applyNumberFormat="1" applyFont="1" applyFill="1" applyBorder="1" applyAlignment="1">
      <alignment horizontal="right"/>
    </xf>
    <xf numFmtId="0" fontId="3" fillId="2" borderId="0" xfId="0" applyFont="1" applyFill="1" applyBorder="1" applyAlignment="1"/>
    <xf numFmtId="0" fontId="4" fillId="2" borderId="0" xfId="0" applyFont="1" applyFill="1" applyBorder="1" applyAlignment="1">
      <alignment horizontal="center"/>
    </xf>
    <xf numFmtId="0" fontId="14" fillId="2" borderId="0" xfId="0" applyFont="1" applyFill="1" applyBorder="1" applyAlignment="1"/>
    <xf numFmtId="0" fontId="17" fillId="2" borderId="0" xfId="0" applyFont="1" applyFill="1"/>
    <xf numFmtId="0" fontId="17" fillId="0" borderId="0" xfId="0" applyFont="1" applyAlignment="1">
      <alignment wrapText="1"/>
    </xf>
    <xf numFmtId="0" fontId="12" fillId="2" borderId="2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4" fillId="2" borderId="18" xfId="0" applyFont="1" applyFill="1" applyBorder="1" applyAlignment="1">
      <alignment horizontal="center" wrapText="1"/>
    </xf>
    <xf numFmtId="165" fontId="4" fillId="4" borderId="17" xfId="1" applyNumberFormat="1" applyFont="1" applyFill="1" applyBorder="1" applyAlignment="1">
      <alignment horizontal="right"/>
    </xf>
    <xf numFmtId="0" fontId="12" fillId="2" borderId="21" xfId="0" applyFont="1" applyFill="1" applyBorder="1" applyAlignment="1">
      <alignment horizontal="center" vertical="center" wrapText="1"/>
    </xf>
    <xf numFmtId="0" fontId="12" fillId="2" borderId="25" xfId="0" applyFont="1" applyFill="1" applyBorder="1" applyAlignment="1">
      <alignment horizontal="center" vertical="center" wrapText="1"/>
    </xf>
    <xf numFmtId="165" fontId="3" fillId="3" borderId="18" xfId="1" applyNumberFormat="1" applyFont="1" applyFill="1" applyBorder="1"/>
    <xf numFmtId="165" fontId="3" fillId="2" borderId="17" xfId="1" applyNumberFormat="1" applyFont="1" applyFill="1" applyBorder="1"/>
    <xf numFmtId="165" fontId="3" fillId="3" borderId="25" xfId="1" applyNumberFormat="1" applyFont="1" applyFill="1" applyBorder="1"/>
    <xf numFmtId="165" fontId="3" fillId="4" borderId="26" xfId="1" applyNumberFormat="1" applyFont="1" applyFill="1" applyBorder="1"/>
    <xf numFmtId="165" fontId="3" fillId="4" borderId="27" xfId="1" applyNumberFormat="1" applyFont="1" applyFill="1" applyBorder="1"/>
    <xf numFmtId="165" fontId="3" fillId="4" borderId="28" xfId="1" applyNumberFormat="1" applyFont="1" applyFill="1" applyBorder="1"/>
    <xf numFmtId="165" fontId="9" fillId="4" borderId="18" xfId="1" applyNumberFormat="1" applyFont="1" applyFill="1" applyBorder="1" applyAlignment="1">
      <alignment horizontal="center"/>
    </xf>
    <xf numFmtId="165" fontId="9" fillId="4" borderId="15" xfId="1" applyNumberFormat="1" applyFont="1" applyFill="1" applyBorder="1" applyAlignment="1">
      <alignment horizontal="center"/>
    </xf>
    <xf numFmtId="0" fontId="4" fillId="4" borderId="30" xfId="0" applyFont="1" applyFill="1" applyBorder="1"/>
    <xf numFmtId="165" fontId="3" fillId="4" borderId="15" xfId="0" applyNumberFormat="1" applyFont="1" applyFill="1" applyBorder="1" applyAlignment="1">
      <alignment horizontal="center"/>
    </xf>
    <xf numFmtId="164" fontId="11" fillId="5" borderId="22" xfId="0" applyNumberFormat="1" applyFont="1" applyFill="1" applyBorder="1" applyAlignment="1">
      <alignment horizontal="center"/>
    </xf>
    <xf numFmtId="165" fontId="4" fillId="3" borderId="17" xfId="0" applyNumberFormat="1" applyFont="1" applyFill="1" applyBorder="1" applyAlignment="1">
      <alignment horizontal="center"/>
    </xf>
    <xf numFmtId="0" fontId="6" fillId="2" borderId="30" xfId="0" applyFont="1" applyFill="1" applyBorder="1" applyAlignment="1" applyProtection="1">
      <alignment horizontal="right"/>
    </xf>
    <xf numFmtId="0" fontId="3" fillId="2" borderId="30" xfId="0" applyFont="1" applyFill="1" applyBorder="1" applyAlignment="1">
      <alignment horizontal="right"/>
    </xf>
    <xf numFmtId="0" fontId="3" fillId="2" borderId="30" xfId="0" applyFont="1" applyFill="1" applyBorder="1" applyAlignment="1">
      <alignment horizontal="right" wrapText="1"/>
    </xf>
    <xf numFmtId="0" fontId="4" fillId="4" borderId="30" xfId="0" applyFont="1" applyFill="1" applyBorder="1" applyAlignment="1">
      <alignment vertical="center" wrapText="1"/>
    </xf>
    <xf numFmtId="0" fontId="4" fillId="2" borderId="32" xfId="0" applyFont="1" applyFill="1" applyBorder="1"/>
    <xf numFmtId="0" fontId="8" fillId="6" borderId="4" xfId="0" applyFont="1" applyFill="1" applyBorder="1" applyAlignment="1">
      <alignment horizontal="right"/>
    </xf>
    <xf numFmtId="0" fontId="8" fillId="6" borderId="2" xfId="0" applyFont="1" applyFill="1" applyBorder="1" applyAlignment="1">
      <alignment horizontal="right"/>
    </xf>
    <xf numFmtId="0" fontId="4" fillId="6" borderId="2" xfId="0" applyFont="1" applyFill="1" applyBorder="1"/>
    <xf numFmtId="0" fontId="4" fillId="6" borderId="3" xfId="0" applyFont="1" applyFill="1" applyBorder="1"/>
    <xf numFmtId="0" fontId="4" fillId="6" borderId="29" xfId="0" applyFont="1" applyFill="1" applyBorder="1" applyAlignment="1">
      <alignment horizontal="right"/>
    </xf>
    <xf numFmtId="0" fontId="4" fillId="6" borderId="30" xfId="0" applyFont="1" applyFill="1" applyBorder="1" applyAlignment="1">
      <alignment horizontal="right"/>
    </xf>
    <xf numFmtId="0" fontId="4" fillId="6" borderId="30" xfId="0" applyFont="1" applyFill="1" applyBorder="1"/>
    <xf numFmtId="0" fontId="4" fillId="6" borderId="31" xfId="0" applyFont="1" applyFill="1" applyBorder="1"/>
    <xf numFmtId="165" fontId="3" fillId="3" borderId="19" xfId="1" applyNumberFormat="1" applyFont="1" applyFill="1" applyBorder="1"/>
    <xf numFmtId="165" fontId="3" fillId="3" borderId="14" xfId="1" applyNumberFormat="1" applyFont="1" applyFill="1" applyBorder="1"/>
    <xf numFmtId="165" fontId="3" fillId="3" borderId="21" xfId="1" applyNumberFormat="1" applyFont="1" applyFill="1" applyBorder="1"/>
    <xf numFmtId="0" fontId="3" fillId="2" borderId="0" xfId="0" applyFont="1" applyFill="1" applyAlignment="1">
      <alignment vertical="top" wrapText="1"/>
    </xf>
    <xf numFmtId="0" fontId="4" fillId="2" borderId="0" xfId="0" applyFont="1" applyFill="1" applyAlignment="1">
      <alignment vertical="top" wrapText="1"/>
    </xf>
    <xf numFmtId="0" fontId="6" fillId="2" borderId="0" xfId="0" applyFont="1" applyFill="1" applyAlignment="1">
      <alignment vertical="top" wrapText="1"/>
    </xf>
    <xf numFmtId="0" fontId="0" fillId="2" borderId="0" xfId="0" applyFill="1"/>
    <xf numFmtId="0" fontId="14" fillId="2" borderId="0" xfId="0" applyFont="1" applyFill="1"/>
    <xf numFmtId="49" fontId="5" fillId="2" borderId="0" xfId="0" applyNumberFormat="1" applyFont="1" applyFill="1" applyAlignment="1">
      <alignment horizontal="left"/>
    </xf>
    <xf numFmtId="0" fontId="19" fillId="2" borderId="0" xfId="0" applyFont="1" applyFill="1" applyBorder="1"/>
    <xf numFmtId="0" fontId="21" fillId="2" borderId="0" xfId="0" applyFont="1" applyFill="1" applyBorder="1"/>
    <xf numFmtId="0" fontId="7" fillId="2" borderId="0" xfId="0" applyFont="1" applyFill="1" applyBorder="1" applyAlignment="1">
      <alignment vertical="top" wrapText="1"/>
    </xf>
    <xf numFmtId="0" fontId="6" fillId="2" borderId="0" xfId="0" applyFont="1" applyFill="1"/>
    <xf numFmtId="0" fontId="22" fillId="2" borderId="0" xfId="0" applyFont="1" applyFill="1"/>
    <xf numFmtId="0" fontId="3" fillId="4" borderId="30" xfId="0" applyFont="1" applyFill="1" applyBorder="1" applyAlignment="1">
      <alignment horizontal="right" vertical="center" wrapText="1"/>
    </xf>
    <xf numFmtId="0" fontId="4" fillId="6" borderId="2" xfId="0" applyFont="1" applyFill="1" applyBorder="1" applyAlignment="1">
      <alignment horizontal="right"/>
    </xf>
    <xf numFmtId="0" fontId="18" fillId="2" borderId="1" xfId="0" applyFont="1" applyFill="1" applyBorder="1" applyAlignment="1">
      <alignment vertical="top" wrapText="1"/>
    </xf>
    <xf numFmtId="0" fontId="3" fillId="2" borderId="34" xfId="0" applyFont="1" applyFill="1" applyBorder="1" applyAlignment="1">
      <alignment vertical="top" wrapText="1"/>
    </xf>
    <xf numFmtId="0" fontId="4" fillId="3" borderId="11" xfId="0" applyFont="1" applyFill="1" applyBorder="1" applyAlignment="1">
      <alignment horizontal="left"/>
    </xf>
    <xf numFmtId="0" fontId="4" fillId="4" borderId="0" xfId="0" applyFont="1" applyFill="1" applyBorder="1" applyAlignment="1">
      <alignment wrapText="1"/>
    </xf>
    <xf numFmtId="0" fontId="3" fillId="4" borderId="0" xfId="0" applyFont="1" applyFill="1" applyBorder="1" applyAlignment="1">
      <alignment wrapText="1"/>
    </xf>
    <xf numFmtId="0" fontId="4" fillId="4" borderId="4" xfId="0" applyFont="1" applyFill="1" applyBorder="1" applyAlignment="1">
      <alignment horizontal="left"/>
    </xf>
    <xf numFmtId="49" fontId="5" fillId="4" borderId="2" xfId="0" applyNumberFormat="1" applyFont="1" applyFill="1" applyBorder="1" applyAlignment="1">
      <alignment horizontal="left"/>
    </xf>
    <xf numFmtId="0" fontId="3" fillId="4" borderId="2" xfId="0" applyFont="1" applyFill="1" applyBorder="1" applyAlignment="1">
      <alignment horizontal="left"/>
    </xf>
    <xf numFmtId="0" fontId="4" fillId="4" borderId="2" xfId="0" applyFont="1" applyFill="1" applyBorder="1" applyAlignment="1">
      <alignment horizontal="left"/>
    </xf>
    <xf numFmtId="0" fontId="2" fillId="4" borderId="3" xfId="4" applyFill="1" applyBorder="1" applyAlignment="1" applyProtection="1">
      <alignment horizontal="left"/>
    </xf>
    <xf numFmtId="0" fontId="3" fillId="4" borderId="3" xfId="0" applyFont="1" applyFill="1" applyBorder="1" applyAlignment="1">
      <alignment horizontal="left"/>
    </xf>
    <xf numFmtId="0" fontId="8" fillId="2" borderId="0" xfId="0" applyFont="1" applyFill="1" applyAlignment="1">
      <alignment horizontal="right"/>
    </xf>
    <xf numFmtId="0" fontId="3" fillId="0" borderId="0" xfId="0" applyFont="1" applyAlignment="1"/>
    <xf numFmtId="0" fontId="4" fillId="3" borderId="25"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3" fillId="2" borderId="33" xfId="0" applyFont="1" applyFill="1" applyBorder="1" applyAlignment="1"/>
    <xf numFmtId="0" fontId="4" fillId="2" borderId="0" xfId="0" applyFont="1" applyFill="1" applyBorder="1" applyAlignment="1">
      <alignment horizontal="center"/>
    </xf>
    <xf numFmtId="0" fontId="4" fillId="2" borderId="7" xfId="0" applyFont="1" applyFill="1" applyBorder="1" applyAlignment="1">
      <alignment horizontal="center"/>
    </xf>
    <xf numFmtId="0" fontId="4" fillId="2" borderId="33" xfId="0" applyFont="1" applyFill="1" applyBorder="1" applyAlignment="1"/>
    <xf numFmtId="0" fontId="4" fillId="2" borderId="0" xfId="0" applyFont="1" applyFill="1" applyBorder="1" applyAlignment="1">
      <alignment wrapText="1"/>
    </xf>
    <xf numFmtId="0" fontId="3" fillId="2" borderId="0" xfId="0" applyFont="1" applyFill="1" applyBorder="1" applyAlignment="1">
      <alignment wrapText="1"/>
    </xf>
    <xf numFmtId="0" fontId="4" fillId="2" borderId="0" xfId="0" applyFont="1" applyFill="1" applyBorder="1" applyAlignment="1">
      <alignment vertical="top" wrapText="1"/>
    </xf>
    <xf numFmtId="0" fontId="3" fillId="2" borderId="0" xfId="0" applyFont="1" applyFill="1" applyBorder="1" applyAlignment="1">
      <alignment vertical="top" wrapText="1"/>
    </xf>
    <xf numFmtId="0" fontId="4" fillId="4" borderId="7" xfId="0" applyFont="1" applyFill="1" applyBorder="1" applyAlignment="1">
      <alignment wrapText="1"/>
    </xf>
    <xf numFmtId="0" fontId="3" fillId="4" borderId="7" xfId="0" applyFont="1" applyFill="1" applyBorder="1" applyAlignment="1">
      <alignment wrapText="1"/>
    </xf>
    <xf numFmtId="0" fontId="7" fillId="2" borderId="0" xfId="0" applyFont="1" applyFill="1" applyAlignment="1">
      <alignment horizontal="left" vertical="center" wrapText="1"/>
    </xf>
    <xf numFmtId="0" fontId="0" fillId="0" borderId="0" xfId="0" applyAlignment="1">
      <alignment wrapText="1"/>
    </xf>
    <xf numFmtId="0" fontId="6" fillId="2" borderId="0" xfId="0" applyFont="1" applyFill="1" applyBorder="1" applyAlignment="1">
      <alignment horizontal="right" wrapText="1"/>
    </xf>
    <xf numFmtId="0" fontId="6" fillId="2" borderId="0" xfId="0" applyFont="1" applyFill="1" applyBorder="1" applyAlignment="1">
      <alignment horizontal="right" vertical="top" wrapText="1"/>
    </xf>
    <xf numFmtId="166" fontId="3" fillId="3" borderId="15" xfId="2" applyNumberFormat="1" applyFont="1" applyFill="1" applyBorder="1" applyAlignment="1">
      <alignment horizontal="right"/>
    </xf>
    <xf numFmtId="0" fontId="3" fillId="0" borderId="12" xfId="0" applyFont="1" applyBorder="1" applyAlignment="1">
      <alignment horizontal="right"/>
    </xf>
    <xf numFmtId="166" fontId="3" fillId="4" borderId="18" xfId="2" applyNumberFormat="1" applyFont="1" applyFill="1" applyBorder="1" applyAlignment="1">
      <alignment horizontal="right"/>
    </xf>
    <xf numFmtId="0" fontId="3" fillId="0" borderId="19" xfId="0" applyFont="1" applyBorder="1" applyAlignment="1">
      <alignment horizontal="right"/>
    </xf>
    <xf numFmtId="166" fontId="3" fillId="4" borderId="15" xfId="2" applyNumberFormat="1" applyFont="1" applyFill="1" applyBorder="1" applyAlignment="1">
      <alignment horizontal="right"/>
    </xf>
    <xf numFmtId="3" fontId="3" fillId="4" borderId="18" xfId="0" applyNumberFormat="1" applyFont="1" applyFill="1" applyBorder="1" applyAlignment="1"/>
    <xf numFmtId="0" fontId="3" fillId="4" borderId="19" xfId="0" applyFont="1" applyFill="1" applyBorder="1" applyAlignment="1"/>
    <xf numFmtId="3" fontId="3" fillId="4" borderId="15" xfId="0" applyNumberFormat="1" applyFont="1" applyFill="1" applyBorder="1" applyAlignment="1"/>
    <xf numFmtId="0" fontId="3" fillId="4" borderId="12" xfId="0" applyFont="1" applyFill="1" applyBorder="1" applyAlignment="1"/>
    <xf numFmtId="3" fontId="3" fillId="3" borderId="15" xfId="0" applyNumberFormat="1" applyFont="1" applyFill="1" applyBorder="1" applyAlignment="1"/>
    <xf numFmtId="0" fontId="3" fillId="0" borderId="12" xfId="0" applyFont="1" applyBorder="1" applyAlignment="1"/>
    <xf numFmtId="167" fontId="6" fillId="3" borderId="15" xfId="0" applyNumberFormat="1" applyFont="1" applyFill="1" applyBorder="1" applyAlignment="1"/>
    <xf numFmtId="167" fontId="3" fillId="0" borderId="12" xfId="0" applyNumberFormat="1" applyFont="1" applyBorder="1" applyAlignment="1"/>
    <xf numFmtId="0" fontId="3" fillId="0" borderId="0" xfId="0" applyFont="1" applyBorder="1" applyAlignment="1">
      <alignment horizontal="right"/>
    </xf>
    <xf numFmtId="0" fontId="3" fillId="0" borderId="0" xfId="0" applyFont="1" applyBorder="1" applyAlignment="1">
      <alignment horizontal="right" wrapText="1"/>
    </xf>
    <xf numFmtId="0" fontId="4" fillId="2" borderId="17"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0" xfId="0" applyFill="1" applyAlignment="1">
      <alignment wrapText="1"/>
    </xf>
    <xf numFmtId="0" fontId="4" fillId="0" borderId="4" xfId="0" applyFont="1" applyBorder="1" applyAlignment="1"/>
    <xf numFmtId="14" fontId="3" fillId="4" borderId="2" xfId="0" applyNumberFormat="1" applyFont="1" applyFill="1" applyBorder="1" applyAlignment="1">
      <alignment horizontal="left"/>
    </xf>
    <xf numFmtId="0" fontId="3" fillId="0" borderId="2" xfId="0" applyFont="1" applyBorder="1" applyAlignment="1"/>
    <xf numFmtId="0" fontId="3" fillId="0" borderId="3" xfId="0" applyFont="1" applyBorder="1" applyAlignment="1"/>
    <xf numFmtId="10" fontId="3" fillId="3" borderId="17" xfId="3" applyNumberFormat="1" applyFont="1" applyFill="1" applyBorder="1" applyAlignment="1">
      <alignment horizontal="right"/>
    </xf>
    <xf numFmtId="0" fontId="3" fillId="0" borderId="14" xfId="0" applyFont="1" applyBorder="1" applyAlignment="1">
      <alignment horizontal="right"/>
    </xf>
    <xf numFmtId="0" fontId="6" fillId="2" borderId="0" xfId="0" applyFont="1" applyFill="1" applyBorder="1" applyAlignment="1">
      <alignment horizontal="right"/>
    </xf>
    <xf numFmtId="0" fontId="4" fillId="3" borderId="18" xfId="0" applyFont="1" applyFill="1" applyBorder="1" applyAlignment="1">
      <alignment horizontal="center"/>
    </xf>
    <xf numFmtId="0" fontId="3" fillId="0" borderId="8" xfId="0" applyFont="1" applyBorder="1" applyAlignment="1"/>
    <xf numFmtId="0" fontId="3" fillId="0" borderId="19" xfId="0" applyFont="1" applyBorder="1" applyAlignment="1"/>
    <xf numFmtId="0" fontId="7" fillId="2" borderId="0" xfId="0" applyFont="1" applyFill="1" applyAlignment="1">
      <alignment horizontal="left" wrapText="1"/>
    </xf>
    <xf numFmtId="0" fontId="4" fillId="2" borderId="5" xfId="0" applyFont="1" applyFill="1" applyBorder="1" applyAlignment="1">
      <alignment horizontal="center"/>
    </xf>
    <xf numFmtId="0" fontId="0" fillId="0" borderId="5" xfId="0" applyBorder="1" applyAlignment="1">
      <alignment horizontal="center"/>
    </xf>
    <xf numFmtId="165" fontId="3" fillId="3" borderId="15" xfId="0" applyNumberFormat="1" applyFont="1" applyFill="1" applyBorder="1" applyAlignment="1"/>
    <xf numFmtId="0" fontId="3" fillId="3" borderId="12" xfId="0" applyFont="1" applyFill="1" applyBorder="1" applyAlignment="1"/>
    <xf numFmtId="167" fontId="3" fillId="3" borderId="17" xfId="3" applyNumberFormat="1" applyFont="1" applyFill="1" applyBorder="1" applyAlignment="1"/>
    <xf numFmtId="167" fontId="3" fillId="3" borderId="14" xfId="3" applyNumberFormat="1" applyFont="1" applyFill="1" applyBorder="1" applyAlignment="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mruColors>
      <color rgb="FFE4E4E4"/>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15875</xdr:colOff>
      <xdr:row>45</xdr:row>
      <xdr:rowOff>31750</xdr:rowOff>
    </xdr:from>
    <xdr:to>
      <xdr:col>5</xdr:col>
      <xdr:colOff>1111250</xdr:colOff>
      <xdr:row>77</xdr:row>
      <xdr:rowOff>15875</xdr:rowOff>
    </xdr:to>
    <xdr:sp macro="" textlink="">
      <xdr:nvSpPr>
        <xdr:cNvPr id="2" name="TextBox 1"/>
        <xdr:cNvSpPr txBox="1"/>
      </xdr:nvSpPr>
      <xdr:spPr>
        <a:xfrm>
          <a:off x="190500" y="9509125"/>
          <a:ext cx="6540500"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itchFamily="34" charset="0"/>
              <a:cs typeface="Arial" pitchFamily="34" charset="0"/>
            </a:rPr>
            <a:t>2010-2011 Planning:</a:t>
          </a:r>
        </a:p>
        <a:p>
          <a:r>
            <a:rPr lang="en-US" sz="1000">
              <a:latin typeface="Arial" pitchFamily="34" charset="0"/>
              <a:cs typeface="Arial" pitchFamily="34" charset="0"/>
            </a:rPr>
            <a:t>Used the Northwest Power and Conservation Council's Sixth Power Plan,</a:t>
          </a:r>
          <a:r>
            <a:rPr lang="en-US" sz="1000" baseline="0">
              <a:latin typeface="Arial" pitchFamily="34" charset="0"/>
              <a:cs typeface="Arial" pitchFamily="34" charset="0"/>
            </a:rPr>
            <a:t> option 1.</a:t>
          </a:r>
        </a:p>
        <a:p>
          <a:endParaRPr lang="en-US" sz="1000" baseline="0">
            <a:latin typeface="Arial" pitchFamily="34" charset="0"/>
            <a:cs typeface="Arial" pitchFamily="34" charset="0"/>
          </a:endParaRPr>
        </a:p>
        <a:p>
          <a:r>
            <a:rPr lang="en-US" sz="1000" baseline="0">
              <a:latin typeface="Arial" pitchFamily="34" charset="0"/>
              <a:cs typeface="Arial" pitchFamily="34" charset="0"/>
            </a:rPr>
            <a:t>2012-2013 Planning:</a:t>
          </a:r>
        </a:p>
        <a:p>
          <a:r>
            <a:rPr lang="en-US" sz="1000" baseline="0">
              <a:latin typeface="Arial" pitchFamily="34" charset="0"/>
              <a:cs typeface="Arial" pitchFamily="34" charset="0"/>
            </a:rPr>
            <a:t>Used Avista's 2011 electric Integrated Resource Plan centered on its recently completed Conservation Potential Assessment (CPA).  The CPA was completed by a third-party consultant applying methodologies consistent with the Northwest Power and Conservation Council's Sixth Power Plan.</a:t>
          </a:r>
          <a:endParaRPr lang="en-US" sz="1000">
            <a:latin typeface="Arial" pitchFamily="34" charset="0"/>
            <a:cs typeface="Arial" pitchFamily="34" charset="0"/>
          </a:endParaRPr>
        </a:p>
      </xdr:txBody>
    </xdr:sp>
    <xdr:clientData/>
  </xdr:twoCellAnchor>
  <xdr:twoCellAnchor>
    <xdr:from>
      <xdr:col>1</xdr:col>
      <xdr:colOff>0</xdr:colOff>
      <xdr:row>81</xdr:row>
      <xdr:rowOff>0</xdr:rowOff>
    </xdr:from>
    <xdr:to>
      <xdr:col>5</xdr:col>
      <xdr:colOff>1095375</xdr:colOff>
      <xdr:row>118</xdr:row>
      <xdr:rowOff>88900</xdr:rowOff>
    </xdr:to>
    <xdr:sp macro="" textlink="">
      <xdr:nvSpPr>
        <xdr:cNvPr id="4" name="TextBox 3"/>
        <xdr:cNvSpPr txBox="1"/>
      </xdr:nvSpPr>
      <xdr:spPr>
        <a:xfrm>
          <a:off x="180975" y="16783050"/>
          <a:ext cx="6543675"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itchFamily="34" charset="0"/>
              <a:cs typeface="Arial" pitchFamily="34" charset="0"/>
            </a:rPr>
            <a:t>Commercial and Industrial are not</a:t>
          </a:r>
          <a:r>
            <a:rPr lang="en-US" sz="1000" baseline="0">
              <a:latin typeface="Arial" pitchFamily="34" charset="0"/>
              <a:cs typeface="Arial" pitchFamily="34" charset="0"/>
            </a:rPr>
            <a:t> tracked separately and are listed under Commercial.</a:t>
          </a:r>
        </a:p>
        <a:p>
          <a:endParaRPr lang="en-US" sz="1000" baseline="0">
            <a:latin typeface="Arial" pitchFamily="34" charset="0"/>
            <a:cs typeface="Arial" pitchFamily="34" charset="0"/>
          </a:endParaRPr>
        </a:p>
        <a:p>
          <a:r>
            <a:rPr lang="en-US" sz="1000" baseline="0">
              <a:latin typeface="Arial" pitchFamily="34" charset="0"/>
              <a:cs typeface="Arial" pitchFamily="34" charset="0"/>
            </a:rPr>
            <a:t>Distribution Efficiency expenditures occurred in 2011 with little savings occurring in late 2011 with the majority of the savings to be seen in 2012-2013.</a:t>
          </a:r>
        </a:p>
        <a:p>
          <a:endParaRPr lang="en-US" sz="1100"/>
        </a:p>
        <a:p>
          <a:r>
            <a:rPr lang="en-US" sz="1100"/>
            <a:t>General expenditures</a:t>
          </a:r>
          <a:r>
            <a:rPr lang="en-US" sz="1100" baseline="0"/>
            <a:t> cut across sectors and are not sector specific.</a:t>
          </a:r>
        </a:p>
        <a:p>
          <a:endParaRPr lang="en-US" sz="1100" baseline="0"/>
        </a:p>
        <a:p>
          <a:r>
            <a:rPr lang="en-US" sz="1100" baseline="0"/>
            <a:t> Avista's evaluation, measurement and evaluation was performed by a contracted third party so as to calculate the verified energy savings in aggregate for the biennium 2010-2011 in accordance with Avista's authorizations by the Washington Utilities and Transportation Commission.  Thus Avista's achievement is shown for the biennium and not by years.  Avista's 2010 DSM Annual Report and 2011 DSM Annual Report, provided separately, provide more data on the Company's 2010 and 2011 programs  and results.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98</xdr:row>
      <xdr:rowOff>0</xdr:rowOff>
    </xdr:from>
    <xdr:to>
      <xdr:col>7</xdr:col>
      <xdr:colOff>142875</xdr:colOff>
      <xdr:row>133</xdr:row>
      <xdr:rowOff>95250</xdr:rowOff>
    </xdr:to>
    <xdr:sp macro="" textlink="">
      <xdr:nvSpPr>
        <xdr:cNvPr id="3" name="TextBox 2"/>
        <xdr:cNvSpPr txBox="1"/>
      </xdr:nvSpPr>
      <xdr:spPr>
        <a:xfrm>
          <a:off x="180975" y="20250150"/>
          <a:ext cx="6543675" cy="58769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a:solidFill>
                <a:schemeClr val="dk1"/>
              </a:solidFill>
              <a:latin typeface="+mn-lt"/>
              <a:ea typeface="+mn-ea"/>
              <a:cs typeface="+mn-cs"/>
            </a:rPr>
            <a:t>* In 2008, Avista purchased 50,000 renewable energy certificates per year generated from the Stateline Wind Project for the 2012 through 2015 period to comply with RCW 19.285 requirements.  The renewable energy certificates for 2012 through 2014 have been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rk.baker@avistacorp.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john.lyons@avistacor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6"/>
  <sheetViews>
    <sheetView workbookViewId="0">
      <selection activeCell="B4" sqref="B4"/>
    </sheetView>
  </sheetViews>
  <sheetFormatPr defaultRowHeight="15" x14ac:dyDescent="0.25"/>
  <cols>
    <col min="1" max="1" width="2.7109375" style="1" customWidth="1"/>
    <col min="2" max="2" width="89.140625" style="103" customWidth="1"/>
    <col min="3" max="16384" width="9.140625" style="106"/>
  </cols>
  <sheetData>
    <row r="2" spans="1:2" ht="19.5" x14ac:dyDescent="0.4">
      <c r="A2" s="10"/>
      <c r="B2" s="107" t="s">
        <v>93</v>
      </c>
    </row>
    <row r="3" spans="1:2" x14ac:dyDescent="0.25">
      <c r="A3" s="10"/>
      <c r="B3" s="108" t="s">
        <v>80</v>
      </c>
    </row>
    <row r="5" spans="1:2" s="113" customFormat="1" x14ac:dyDescent="0.25">
      <c r="A5" s="112"/>
      <c r="B5" s="105" t="s">
        <v>119</v>
      </c>
    </row>
    <row r="6" spans="1:2" s="113" customFormat="1" x14ac:dyDescent="0.25">
      <c r="A6" s="112"/>
      <c r="B6" s="105" t="s">
        <v>120</v>
      </c>
    </row>
    <row r="7" spans="1:2" s="113" customFormat="1" x14ac:dyDescent="0.25">
      <c r="A7" s="112"/>
      <c r="B7" s="105" t="s">
        <v>121</v>
      </c>
    </row>
    <row r="8" spans="1:2" x14ac:dyDescent="0.25">
      <c r="B8" s="105"/>
    </row>
    <row r="9" spans="1:2" ht="89.25" x14ac:dyDescent="0.25">
      <c r="B9" s="105" t="s">
        <v>128</v>
      </c>
    </row>
    <row r="10" spans="1:2" x14ac:dyDescent="0.25">
      <c r="B10" s="105"/>
    </row>
    <row r="11" spans="1:2" ht="89.25" x14ac:dyDescent="0.25">
      <c r="B11" s="105" t="s">
        <v>115</v>
      </c>
    </row>
    <row r="12" spans="1:2" x14ac:dyDescent="0.25">
      <c r="A12" s="15"/>
      <c r="B12" s="105"/>
    </row>
    <row r="13" spans="1:2" ht="51" x14ac:dyDescent="0.25">
      <c r="B13" s="105" t="s">
        <v>96</v>
      </c>
    </row>
    <row r="14" spans="1:2" x14ac:dyDescent="0.25">
      <c r="B14" s="105"/>
    </row>
    <row r="15" spans="1:2" ht="91.5" x14ac:dyDescent="0.25">
      <c r="A15" s="10"/>
      <c r="B15" s="105" t="s">
        <v>95</v>
      </c>
    </row>
    <row r="16" spans="1:2" x14ac:dyDescent="0.25">
      <c r="A16" s="10"/>
      <c r="B16" s="105"/>
    </row>
    <row r="17" spans="1:2" x14ac:dyDescent="0.25">
      <c r="A17" s="10"/>
      <c r="B17" s="116" t="s">
        <v>90</v>
      </c>
    </row>
    <row r="18" spans="1:2" ht="15.75" thickBot="1" x14ac:dyDescent="0.3">
      <c r="A18" s="10"/>
      <c r="B18" s="117"/>
    </row>
    <row r="19" spans="1:2" ht="51" x14ac:dyDescent="0.25">
      <c r="B19" s="103" t="s">
        <v>97</v>
      </c>
    </row>
    <row r="20" spans="1:2" x14ac:dyDescent="0.25">
      <c r="B20" s="104" t="s">
        <v>91</v>
      </c>
    </row>
    <row r="21" spans="1:2" ht="25.5" x14ac:dyDescent="0.25">
      <c r="B21" s="103" t="s">
        <v>92</v>
      </c>
    </row>
    <row r="22" spans="1:2" ht="15" customHeight="1" x14ac:dyDescent="0.25">
      <c r="A22" s="10"/>
      <c r="B22" s="103" t="s">
        <v>94</v>
      </c>
    </row>
    <row r="23" spans="1:2" ht="25.5" x14ac:dyDescent="0.25">
      <c r="A23" s="10"/>
      <c r="B23" s="103" t="s">
        <v>108</v>
      </c>
    </row>
    <row r="24" spans="1:2" x14ac:dyDescent="0.25">
      <c r="A24" s="10"/>
    </row>
    <row r="25" spans="1:2" ht="63.75" x14ac:dyDescent="0.25">
      <c r="A25" s="10"/>
      <c r="B25" s="103" t="s">
        <v>98</v>
      </c>
    </row>
    <row r="26" spans="1:2" x14ac:dyDescent="0.25">
      <c r="A26" s="10"/>
    </row>
    <row r="27" spans="1:2" ht="63.75" x14ac:dyDescent="0.25">
      <c r="A27" s="10"/>
      <c r="B27" s="103" t="s">
        <v>116</v>
      </c>
    </row>
    <row r="28" spans="1:2" ht="51" x14ac:dyDescent="0.25">
      <c r="A28" s="10"/>
      <c r="B28" s="103" t="s">
        <v>99</v>
      </c>
    </row>
    <row r="29" spans="1:2" x14ac:dyDescent="0.25">
      <c r="A29" s="10"/>
    </row>
    <row r="30" spans="1:2" ht="63.75" x14ac:dyDescent="0.25">
      <c r="A30" s="10"/>
      <c r="B30" s="103" t="s">
        <v>111</v>
      </c>
    </row>
    <row r="31" spans="1:2" x14ac:dyDescent="0.25">
      <c r="A31" s="10"/>
    </row>
    <row r="32" spans="1:2" x14ac:dyDescent="0.25">
      <c r="A32" s="10"/>
      <c r="B32" s="103" t="s">
        <v>112</v>
      </c>
    </row>
    <row r="33" spans="1:2" x14ac:dyDescent="0.25">
      <c r="A33" s="10"/>
    </row>
    <row r="34" spans="1:2" x14ac:dyDescent="0.25">
      <c r="A34" s="10"/>
    </row>
    <row r="35" spans="1:2" x14ac:dyDescent="0.25">
      <c r="A35" s="10"/>
      <c r="B35" s="116" t="s">
        <v>81</v>
      </c>
    </row>
    <row r="36" spans="1:2" ht="15.75" thickBot="1" x14ac:dyDescent="0.3">
      <c r="A36" s="10"/>
      <c r="B36" s="117"/>
    </row>
    <row r="37" spans="1:2" ht="76.5" x14ac:dyDescent="0.25">
      <c r="A37" s="10"/>
      <c r="B37" s="103" t="s">
        <v>100</v>
      </c>
    </row>
    <row r="38" spans="1:2" ht="25.5" x14ac:dyDescent="0.25">
      <c r="B38" s="103" t="s">
        <v>101</v>
      </c>
    </row>
    <row r="39" spans="1:2" x14ac:dyDescent="0.25">
      <c r="A39" s="10"/>
    </row>
    <row r="40" spans="1:2" ht="25.5" x14ac:dyDescent="0.25">
      <c r="A40" s="10"/>
      <c r="B40" s="103" t="s">
        <v>102</v>
      </c>
    </row>
    <row r="41" spans="1:2" x14ac:dyDescent="0.25">
      <c r="A41" s="55"/>
    </row>
    <row r="42" spans="1:2" ht="25.5" x14ac:dyDescent="0.25">
      <c r="B42" s="103" t="s">
        <v>103</v>
      </c>
    </row>
    <row r="44" spans="1:2" ht="25.5" x14ac:dyDescent="0.25">
      <c r="B44" s="103" t="s">
        <v>86</v>
      </c>
    </row>
    <row r="46" spans="1:2" ht="25.5" x14ac:dyDescent="0.25">
      <c r="B46" s="103" t="s">
        <v>82</v>
      </c>
    </row>
    <row r="48" spans="1:2" x14ac:dyDescent="0.25">
      <c r="B48" s="103" t="s">
        <v>83</v>
      </c>
    </row>
    <row r="50" spans="2:2" x14ac:dyDescent="0.25">
      <c r="B50" s="103" t="s">
        <v>84</v>
      </c>
    </row>
    <row r="52" spans="2:2" x14ac:dyDescent="0.25">
      <c r="B52" s="103" t="s">
        <v>107</v>
      </c>
    </row>
    <row r="54" spans="2:2" x14ac:dyDescent="0.25">
      <c r="B54" s="103" t="s">
        <v>85</v>
      </c>
    </row>
    <row r="56" spans="2:2" x14ac:dyDescent="0.25">
      <c r="B56" s="103" t="s">
        <v>87</v>
      </c>
    </row>
    <row r="58" spans="2:2" ht="76.5" x14ac:dyDescent="0.25">
      <c r="B58" s="103" t="s">
        <v>104</v>
      </c>
    </row>
    <row r="59" spans="2:2" ht="25.5" x14ac:dyDescent="0.25">
      <c r="B59" s="103" t="s">
        <v>89</v>
      </c>
    </row>
    <row r="61" spans="2:2" ht="76.5" x14ac:dyDescent="0.25">
      <c r="B61" s="103" t="s">
        <v>118</v>
      </c>
    </row>
    <row r="62" spans="2:2" ht="25.5" x14ac:dyDescent="0.25">
      <c r="B62" s="103" t="s">
        <v>88</v>
      </c>
    </row>
    <row r="64" spans="2:2" ht="63.75" x14ac:dyDescent="0.25">
      <c r="B64" s="111" t="s">
        <v>117</v>
      </c>
    </row>
    <row r="65" spans="1:2" x14ac:dyDescent="0.25">
      <c r="B65" s="111"/>
    </row>
    <row r="66" spans="1:2" ht="76.5" x14ac:dyDescent="0.25">
      <c r="B66" s="103" t="s">
        <v>105</v>
      </c>
    </row>
    <row r="68" spans="1:2" ht="63.75" x14ac:dyDescent="0.25">
      <c r="B68" s="104" t="s">
        <v>106</v>
      </c>
    </row>
    <row r="70" spans="1:2" x14ac:dyDescent="0.25">
      <c r="B70" s="109" t="s">
        <v>109</v>
      </c>
    </row>
    <row r="71" spans="1:2" x14ac:dyDescent="0.25">
      <c r="B71" s="110" t="s">
        <v>47</v>
      </c>
    </row>
    <row r="72" spans="1:2" x14ac:dyDescent="0.25">
      <c r="A72" s="10"/>
      <c r="B72" s="110" t="s">
        <v>48</v>
      </c>
    </row>
    <row r="73" spans="1:2" x14ac:dyDescent="0.25">
      <c r="A73" s="10"/>
      <c r="B73" s="110" t="s">
        <v>49</v>
      </c>
    </row>
    <row r="74" spans="1:2" x14ac:dyDescent="0.25">
      <c r="A74" s="4"/>
      <c r="B74" s="110" t="s">
        <v>50</v>
      </c>
    </row>
    <row r="75" spans="1:2" x14ac:dyDescent="0.25">
      <c r="A75" s="4"/>
    </row>
    <row r="76" spans="1:2" x14ac:dyDescent="0.25">
      <c r="B76" s="103" t="s">
        <v>113</v>
      </c>
    </row>
  </sheetData>
  <mergeCells count="2">
    <mergeCell ref="B17:B18"/>
    <mergeCell ref="B35:B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B10" zoomScaleNormal="100" workbookViewId="0">
      <selection activeCell="E1" sqref="E1"/>
    </sheetView>
  </sheetViews>
  <sheetFormatPr defaultRowHeight="12.75" x14ac:dyDescent="0.2"/>
  <cols>
    <col min="1" max="1" width="2.7109375" style="1" customWidth="1"/>
    <col min="2" max="2" width="31.85546875" style="1" customWidth="1"/>
    <col min="3" max="3" width="16.7109375" style="1" customWidth="1"/>
    <col min="4" max="4" width="17.140625" style="1" customWidth="1"/>
    <col min="5" max="5" width="16" style="1" customWidth="1"/>
    <col min="6" max="6" width="17.140625" style="1" customWidth="1"/>
    <col min="7" max="8" width="12.5703125" style="1" customWidth="1"/>
    <col min="9" max="9" width="12.28515625" style="1" customWidth="1"/>
    <col min="10" max="10" width="12.5703125" style="1" customWidth="1"/>
    <col min="11" max="16384" width="9.140625" style="1"/>
  </cols>
  <sheetData>
    <row r="1" spans="2:6" ht="15" customHeight="1" x14ac:dyDescent="0.2">
      <c r="B1" s="10"/>
      <c r="C1" s="10"/>
      <c r="D1" s="10"/>
      <c r="E1" s="10"/>
      <c r="F1" s="10"/>
    </row>
    <row r="2" spans="2:6" s="10" customFormat="1" ht="19.5" x14ac:dyDescent="0.4">
      <c r="B2" s="66" t="s">
        <v>77</v>
      </c>
    </row>
    <row r="3" spans="2:6" ht="15" customHeight="1" x14ac:dyDescent="0.2">
      <c r="B3" s="3"/>
    </row>
    <row r="4" spans="2:6" ht="14.25" customHeight="1" x14ac:dyDescent="0.2">
      <c r="B4" s="4" t="s">
        <v>7</v>
      </c>
      <c r="C4" s="121" t="s">
        <v>122</v>
      </c>
      <c r="D4" s="121"/>
      <c r="E4" s="121"/>
    </row>
    <row r="5" spans="2:6" ht="15" customHeight="1" x14ac:dyDescent="0.2">
      <c r="B5" s="5" t="s">
        <v>0</v>
      </c>
      <c r="C5" s="122" t="s">
        <v>129</v>
      </c>
      <c r="D5" s="123"/>
      <c r="E5" s="123"/>
      <c r="F5" s="30"/>
    </row>
    <row r="6" spans="2:6" ht="15" customHeight="1" x14ac:dyDescent="0.2">
      <c r="B6" s="7" t="s">
        <v>1</v>
      </c>
      <c r="C6" s="124" t="s">
        <v>123</v>
      </c>
      <c r="D6" s="123"/>
      <c r="E6" s="123"/>
      <c r="F6" s="10"/>
    </row>
    <row r="7" spans="2:6" ht="15" customHeight="1" x14ac:dyDescent="0.2">
      <c r="B7" s="7" t="s">
        <v>2</v>
      </c>
      <c r="C7" s="123" t="s">
        <v>124</v>
      </c>
      <c r="D7" s="123"/>
      <c r="E7" s="123"/>
      <c r="F7" s="10"/>
    </row>
    <row r="8" spans="2:6" ht="15" customHeight="1" x14ac:dyDescent="0.2">
      <c r="B8" s="7" t="s">
        <v>3</v>
      </c>
      <c r="C8" s="125" t="s">
        <v>125</v>
      </c>
      <c r="D8" s="126"/>
      <c r="E8" s="126"/>
      <c r="F8" s="10"/>
    </row>
    <row r="9" spans="2:6" ht="15" customHeight="1" x14ac:dyDescent="0.2">
      <c r="B9" s="7"/>
      <c r="C9" s="31"/>
      <c r="D9" s="10"/>
      <c r="E9" s="10"/>
      <c r="F9" s="10"/>
    </row>
    <row r="10" spans="2:6" s="15" customFormat="1" ht="15" customHeight="1" x14ac:dyDescent="0.2">
      <c r="B10" s="127" t="s">
        <v>4</v>
      </c>
      <c r="C10" s="128"/>
      <c r="D10" s="127" t="s">
        <v>6</v>
      </c>
      <c r="E10" s="128"/>
      <c r="F10" s="33"/>
    </row>
    <row r="11" spans="2:6" ht="15" customHeight="1" x14ac:dyDescent="0.2">
      <c r="B11" s="34" t="s">
        <v>62</v>
      </c>
      <c r="C11" s="35">
        <f>D19</f>
        <v>128603</v>
      </c>
      <c r="D11" s="34" t="s">
        <v>62</v>
      </c>
      <c r="E11" s="36">
        <f>F19</f>
        <v>108589</v>
      </c>
    </row>
    <row r="12" spans="2:6" ht="15" customHeight="1" x14ac:dyDescent="0.2">
      <c r="B12" s="34" t="s">
        <v>63</v>
      </c>
      <c r="C12" s="37">
        <f>C41</f>
        <v>172979</v>
      </c>
      <c r="F12" s="10"/>
    </row>
    <row r="13" spans="2:6" ht="15" customHeight="1" x14ac:dyDescent="0.2">
      <c r="B13" s="34" t="s">
        <v>64</v>
      </c>
      <c r="C13" s="38">
        <f>C12-C11</f>
        <v>44376</v>
      </c>
      <c r="F13" s="10"/>
    </row>
    <row r="14" spans="2:6" ht="15" customHeight="1" thickBot="1" x14ac:dyDescent="0.25">
      <c r="B14" s="10"/>
      <c r="C14" s="10"/>
      <c r="D14" s="10"/>
      <c r="E14" s="10"/>
      <c r="F14" s="10"/>
    </row>
    <row r="15" spans="2:6" s="10" customFormat="1" ht="13.5" thickTop="1" x14ac:dyDescent="0.2">
      <c r="B15" s="132" t="s">
        <v>74</v>
      </c>
      <c r="C15" s="132"/>
      <c r="D15" s="132"/>
      <c r="E15" s="132"/>
      <c r="F15" s="132"/>
    </row>
    <row r="16" spans="2:6" s="10" customFormat="1" x14ac:dyDescent="0.2">
      <c r="B16" s="3"/>
      <c r="C16" s="3"/>
      <c r="D16" s="3"/>
      <c r="E16" s="3"/>
      <c r="F16" s="3"/>
    </row>
    <row r="17" spans="1:6" s="10" customFormat="1" x14ac:dyDescent="0.2">
      <c r="B17" s="5"/>
      <c r="C17" s="133" t="s">
        <v>60</v>
      </c>
      <c r="D17" s="134"/>
      <c r="E17" s="134" t="s">
        <v>61</v>
      </c>
      <c r="F17" s="134"/>
    </row>
    <row r="18" spans="1:6" ht="52.5" customHeight="1" x14ac:dyDescent="0.2">
      <c r="B18" s="4"/>
      <c r="C18" s="71" t="s">
        <v>8</v>
      </c>
      <c r="D18" s="39" t="s">
        <v>9</v>
      </c>
      <c r="E18" s="39" t="s">
        <v>8</v>
      </c>
      <c r="F18" s="40" t="s">
        <v>55</v>
      </c>
    </row>
    <row r="19" spans="1:6" ht="15" customHeight="1" x14ac:dyDescent="0.2">
      <c r="B19" s="4" t="s">
        <v>11</v>
      </c>
      <c r="C19" s="72">
        <v>873302</v>
      </c>
      <c r="D19" s="41">
        <v>128603</v>
      </c>
      <c r="E19" s="41">
        <v>600653</v>
      </c>
      <c r="F19" s="42">
        <v>108589</v>
      </c>
    </row>
    <row r="20" spans="1:6" ht="15" customHeight="1" x14ac:dyDescent="0.2">
      <c r="B20" s="4"/>
      <c r="C20" s="63"/>
      <c r="D20" s="63"/>
      <c r="E20" s="63"/>
      <c r="F20" s="63"/>
    </row>
    <row r="21" spans="1:6" ht="15" customHeight="1" thickBot="1" x14ac:dyDescent="0.25">
      <c r="B21" s="10"/>
      <c r="C21" s="10"/>
      <c r="D21" s="10"/>
      <c r="E21" s="10"/>
      <c r="F21" s="10"/>
    </row>
    <row r="22" spans="1:6" ht="13.5" thickTop="1" x14ac:dyDescent="0.2">
      <c r="B22" s="135" t="s">
        <v>5</v>
      </c>
      <c r="C22" s="135"/>
      <c r="D22" s="135"/>
      <c r="E22" s="135"/>
      <c r="F22" s="135"/>
    </row>
    <row r="23" spans="1:6" x14ac:dyDescent="0.2">
      <c r="B23" s="3"/>
      <c r="C23" s="3"/>
      <c r="D23" s="3"/>
      <c r="E23" s="3"/>
      <c r="F23" s="3"/>
    </row>
    <row r="24" spans="1:6" ht="15" customHeight="1" x14ac:dyDescent="0.2">
      <c r="A24" s="10"/>
      <c r="B24" s="43"/>
      <c r="C24" s="134" t="s">
        <v>127</v>
      </c>
      <c r="D24" s="134"/>
    </row>
    <row r="25" spans="1:6" ht="45" customHeight="1" x14ac:dyDescent="0.2">
      <c r="A25" s="10"/>
      <c r="B25" s="46" t="s">
        <v>75</v>
      </c>
      <c r="C25" s="39" t="s">
        <v>12</v>
      </c>
      <c r="D25" s="39" t="s">
        <v>13</v>
      </c>
    </row>
    <row r="26" spans="1:6" ht="15" customHeight="1" x14ac:dyDescent="0.2">
      <c r="A26" s="10"/>
      <c r="B26" s="87" t="s">
        <v>14</v>
      </c>
      <c r="C26" s="44">
        <f>50001+487+2621</f>
        <v>53109</v>
      </c>
      <c r="D26" s="45">
        <f>3839919+7697938</f>
        <v>11537857</v>
      </c>
    </row>
    <row r="27" spans="1:6" ht="15" customHeight="1" x14ac:dyDescent="0.2">
      <c r="A27" s="10"/>
      <c r="B27" s="87" t="s">
        <v>15</v>
      </c>
      <c r="C27" s="44">
        <v>69229</v>
      </c>
      <c r="D27" s="45">
        <f>6451751+6594324</f>
        <v>13046075</v>
      </c>
    </row>
    <row r="28" spans="1:6" ht="15" customHeight="1" x14ac:dyDescent="0.2">
      <c r="A28" s="10"/>
      <c r="B28" s="87" t="s">
        <v>16</v>
      </c>
      <c r="C28" s="44"/>
      <c r="D28" s="45"/>
    </row>
    <row r="29" spans="1:6" ht="15" customHeight="1" x14ac:dyDescent="0.2">
      <c r="A29" s="10"/>
      <c r="B29" s="87" t="s">
        <v>17</v>
      </c>
      <c r="C29" s="44"/>
      <c r="D29" s="45"/>
    </row>
    <row r="30" spans="1:6" ht="15" customHeight="1" x14ac:dyDescent="0.2">
      <c r="A30" s="10"/>
      <c r="B30" s="87" t="s">
        <v>67</v>
      </c>
      <c r="C30" s="44">
        <v>3512</v>
      </c>
      <c r="D30" s="45">
        <f>1592306+223493</f>
        <v>1815799</v>
      </c>
    </row>
    <row r="31" spans="1:6" ht="15" customHeight="1" x14ac:dyDescent="0.2">
      <c r="A31" s="10"/>
      <c r="B31" s="88" t="s">
        <v>68</v>
      </c>
      <c r="C31" s="44"/>
      <c r="D31" s="45"/>
    </row>
    <row r="32" spans="1:6" ht="15" customHeight="1" x14ac:dyDescent="0.2">
      <c r="A32" s="10"/>
      <c r="B32" s="88" t="s">
        <v>10</v>
      </c>
      <c r="C32" s="44">
        <v>47129</v>
      </c>
      <c r="D32" s="45">
        <f>1088706+993591</f>
        <v>2082297</v>
      </c>
    </row>
    <row r="33" spans="1:6" ht="15" customHeight="1" x14ac:dyDescent="0.2">
      <c r="A33" s="10"/>
      <c r="B33" s="83"/>
      <c r="C33" s="84"/>
      <c r="D33" s="44"/>
    </row>
    <row r="34" spans="1:6" ht="15" customHeight="1" x14ac:dyDescent="0.2">
      <c r="A34" s="10"/>
      <c r="B34" s="83"/>
      <c r="C34" s="84"/>
      <c r="D34" s="44"/>
    </row>
    <row r="35" spans="1:6" ht="15" customHeight="1" x14ac:dyDescent="0.2">
      <c r="A35" s="10"/>
      <c r="B35" s="83"/>
      <c r="C35" s="84"/>
      <c r="D35" s="44"/>
    </row>
    <row r="36" spans="1:6" ht="15" customHeight="1" x14ac:dyDescent="0.2">
      <c r="A36" s="10"/>
      <c r="B36" s="83"/>
      <c r="C36" s="84"/>
      <c r="D36" s="44"/>
    </row>
    <row r="37" spans="1:6" ht="33" customHeight="1" x14ac:dyDescent="0.2">
      <c r="A37" s="10"/>
      <c r="B37" s="89" t="s">
        <v>69</v>
      </c>
      <c r="C37" s="85"/>
      <c r="D37" s="47"/>
    </row>
    <row r="38" spans="1:6" ht="15" customHeight="1" x14ac:dyDescent="0.2">
      <c r="A38" s="10"/>
      <c r="B38" s="114" t="s">
        <v>126</v>
      </c>
      <c r="C38" s="48"/>
      <c r="D38" s="45">
        <f>627788+2070812</f>
        <v>2698600</v>
      </c>
    </row>
    <row r="39" spans="1:6" ht="15" customHeight="1" x14ac:dyDescent="0.2">
      <c r="A39" s="10"/>
      <c r="B39" s="90"/>
      <c r="C39" s="49"/>
      <c r="D39" s="44"/>
    </row>
    <row r="40" spans="1:6" ht="15" customHeight="1" x14ac:dyDescent="0.2">
      <c r="A40" s="10"/>
      <c r="B40" s="90"/>
      <c r="C40" s="50"/>
      <c r="D40" s="44"/>
    </row>
    <row r="41" spans="1:6" ht="15" customHeight="1" x14ac:dyDescent="0.2">
      <c r="B41" s="91" t="s">
        <v>11</v>
      </c>
      <c r="C41" s="86">
        <f>SUM(C26:C36)</f>
        <v>172979</v>
      </c>
      <c r="D41" s="51">
        <f>SUM(D26:D40)</f>
        <v>31180628</v>
      </c>
    </row>
    <row r="42" spans="1:6" ht="15" customHeight="1" x14ac:dyDescent="0.2">
      <c r="B42" s="52"/>
      <c r="C42" s="53"/>
      <c r="D42" s="54"/>
      <c r="E42" s="53"/>
      <c r="F42" s="54"/>
    </row>
    <row r="43" spans="1:6" s="10" customFormat="1" ht="15" customHeight="1" x14ac:dyDescent="0.2">
      <c r="B43" s="4" t="s">
        <v>7</v>
      </c>
      <c r="C43" s="129" t="str">
        <f>C4</f>
        <v>Avista Corp.</v>
      </c>
      <c r="D43" s="130"/>
      <c r="E43" s="130"/>
      <c r="F43" s="131"/>
    </row>
    <row r="44" spans="1:6" s="10" customFormat="1" ht="21" customHeight="1" x14ac:dyDescent="0.2">
      <c r="B44" s="4"/>
      <c r="C44" s="8"/>
      <c r="D44" s="8"/>
      <c r="E44" s="8"/>
      <c r="F44" s="8"/>
    </row>
    <row r="45" spans="1:6" s="55" customFormat="1" ht="42.75" customHeight="1" x14ac:dyDescent="0.25">
      <c r="B45" s="138" t="s">
        <v>110</v>
      </c>
      <c r="C45" s="139"/>
      <c r="D45" s="139"/>
      <c r="E45" s="139"/>
      <c r="F45" s="139"/>
    </row>
    <row r="46" spans="1:6" ht="15" customHeight="1" x14ac:dyDescent="0.2">
      <c r="B46" s="119"/>
      <c r="C46" s="120"/>
      <c r="D46" s="120"/>
      <c r="E46" s="120"/>
      <c r="F46" s="120"/>
    </row>
    <row r="47" spans="1:6" ht="15" customHeight="1" x14ac:dyDescent="0.2">
      <c r="B47" s="56"/>
      <c r="C47" s="57"/>
      <c r="D47" s="57"/>
      <c r="E47" s="57"/>
      <c r="F47" s="57"/>
    </row>
    <row r="48" spans="1:6" ht="15" customHeight="1" x14ac:dyDescent="0.2">
      <c r="B48" s="56"/>
      <c r="C48" s="57"/>
      <c r="D48" s="57"/>
      <c r="E48" s="57"/>
      <c r="F48" s="57"/>
    </row>
    <row r="49" spans="2:6" ht="15" customHeight="1" x14ac:dyDescent="0.2">
      <c r="B49" s="56"/>
      <c r="C49" s="57"/>
      <c r="D49" s="57"/>
      <c r="E49" s="57"/>
      <c r="F49" s="57"/>
    </row>
    <row r="50" spans="2:6" ht="15" customHeight="1" x14ac:dyDescent="0.2">
      <c r="B50" s="56"/>
      <c r="C50" s="57"/>
      <c r="D50" s="57"/>
      <c r="E50" s="57"/>
      <c r="F50" s="57"/>
    </row>
    <row r="51" spans="2:6" ht="15" customHeight="1" x14ac:dyDescent="0.2">
      <c r="B51" s="56"/>
      <c r="C51" s="57"/>
      <c r="D51" s="57"/>
      <c r="E51" s="57"/>
      <c r="F51" s="57"/>
    </row>
    <row r="52" spans="2:6" ht="15" customHeight="1" x14ac:dyDescent="0.2">
      <c r="B52" s="56"/>
      <c r="C52" s="57"/>
      <c r="D52" s="57"/>
      <c r="E52" s="57"/>
      <c r="F52" s="57"/>
    </row>
    <row r="53" spans="2:6" ht="15" customHeight="1" x14ac:dyDescent="0.2">
      <c r="B53" s="56"/>
      <c r="C53" s="57"/>
      <c r="D53" s="57"/>
      <c r="E53" s="57"/>
      <c r="F53" s="57"/>
    </row>
    <row r="54" spans="2:6" ht="15" customHeight="1" x14ac:dyDescent="0.2">
      <c r="B54" s="56"/>
      <c r="C54" s="57"/>
      <c r="D54" s="57"/>
      <c r="E54" s="57"/>
      <c r="F54" s="57"/>
    </row>
    <row r="55" spans="2:6" ht="15" customHeight="1" x14ac:dyDescent="0.2">
      <c r="B55" s="56"/>
      <c r="C55" s="57"/>
      <c r="D55" s="57"/>
      <c r="E55" s="57"/>
      <c r="F55" s="57"/>
    </row>
    <row r="56" spans="2:6" ht="15" customHeight="1" x14ac:dyDescent="0.2">
      <c r="B56" s="56"/>
      <c r="C56" s="57"/>
      <c r="D56" s="57"/>
      <c r="E56" s="57"/>
      <c r="F56" s="57"/>
    </row>
    <row r="57" spans="2:6" ht="15" customHeight="1" x14ac:dyDescent="0.2">
      <c r="B57" s="56"/>
      <c r="C57" s="57"/>
      <c r="D57" s="57"/>
      <c r="E57" s="57"/>
      <c r="F57" s="57"/>
    </row>
    <row r="58" spans="2:6" ht="15" customHeight="1" x14ac:dyDescent="0.2">
      <c r="B58" s="56"/>
      <c r="C58" s="57"/>
      <c r="D58" s="57"/>
      <c r="E58" s="57"/>
      <c r="F58" s="57"/>
    </row>
    <row r="59" spans="2:6" ht="15" customHeight="1" x14ac:dyDescent="0.2">
      <c r="B59" s="56"/>
      <c r="C59" s="57"/>
      <c r="D59" s="57"/>
      <c r="E59" s="57"/>
      <c r="F59" s="57"/>
    </row>
    <row r="60" spans="2:6" ht="15" customHeight="1" x14ac:dyDescent="0.2">
      <c r="B60" s="56"/>
      <c r="C60" s="57"/>
      <c r="D60" s="57"/>
      <c r="E60" s="57"/>
      <c r="F60" s="57"/>
    </row>
    <row r="61" spans="2:6" ht="15" customHeight="1" x14ac:dyDescent="0.2">
      <c r="B61" s="56"/>
      <c r="C61" s="57"/>
      <c r="D61" s="57"/>
      <c r="E61" s="57"/>
      <c r="F61" s="57"/>
    </row>
    <row r="62" spans="2:6" ht="15" customHeight="1" x14ac:dyDescent="0.2">
      <c r="B62" s="56"/>
      <c r="C62" s="57"/>
      <c r="D62" s="57"/>
      <c r="E62" s="57"/>
      <c r="F62" s="57"/>
    </row>
    <row r="63" spans="2:6" ht="15" customHeight="1" x14ac:dyDescent="0.2">
      <c r="B63" s="56"/>
      <c r="C63" s="57"/>
      <c r="D63" s="57"/>
      <c r="E63" s="57"/>
      <c r="F63" s="57"/>
    </row>
    <row r="64" spans="2:6" ht="15" customHeight="1" x14ac:dyDescent="0.2">
      <c r="B64" s="56"/>
      <c r="C64" s="57"/>
      <c r="D64" s="57"/>
      <c r="E64" s="57"/>
      <c r="F64" s="57"/>
    </row>
    <row r="65" spans="1:6" ht="15" customHeight="1" x14ac:dyDescent="0.2">
      <c r="B65" s="56"/>
      <c r="C65" s="57"/>
      <c r="D65" s="57"/>
      <c r="E65" s="57"/>
      <c r="F65" s="57"/>
    </row>
    <row r="66" spans="1:6" ht="15" customHeight="1" x14ac:dyDescent="0.2">
      <c r="B66" s="56"/>
      <c r="C66" s="57"/>
      <c r="D66" s="57"/>
      <c r="E66" s="57"/>
      <c r="F66" s="57"/>
    </row>
    <row r="67" spans="1:6" ht="15" customHeight="1" x14ac:dyDescent="0.2">
      <c r="B67" s="119"/>
      <c r="C67" s="120"/>
      <c r="D67" s="120"/>
      <c r="E67" s="120"/>
      <c r="F67" s="120"/>
    </row>
    <row r="68" spans="1:6" ht="15" customHeight="1" x14ac:dyDescent="0.2">
      <c r="B68" s="119"/>
      <c r="C68" s="120"/>
      <c r="D68" s="120"/>
      <c r="E68" s="120"/>
      <c r="F68" s="120"/>
    </row>
    <row r="69" spans="1:6" ht="15" customHeight="1" x14ac:dyDescent="0.2">
      <c r="B69" s="119"/>
      <c r="C69" s="120"/>
      <c r="D69" s="120"/>
      <c r="E69" s="120"/>
      <c r="F69" s="120"/>
    </row>
    <row r="70" spans="1:6" ht="15" customHeight="1" x14ac:dyDescent="0.2">
      <c r="B70" s="119"/>
      <c r="C70" s="120"/>
      <c r="D70" s="120"/>
      <c r="E70" s="120"/>
      <c r="F70" s="120"/>
    </row>
    <row r="71" spans="1:6" ht="15" customHeight="1" x14ac:dyDescent="0.2">
      <c r="B71" s="119"/>
      <c r="C71" s="120"/>
      <c r="D71" s="120"/>
      <c r="E71" s="120"/>
      <c r="F71" s="120"/>
    </row>
    <row r="72" spans="1:6" ht="15" customHeight="1" x14ac:dyDescent="0.2">
      <c r="B72" s="119"/>
      <c r="C72" s="120"/>
      <c r="D72" s="120"/>
      <c r="E72" s="120"/>
      <c r="F72" s="120"/>
    </row>
    <row r="73" spans="1:6" ht="15" customHeight="1" x14ac:dyDescent="0.2">
      <c r="B73" s="119"/>
      <c r="C73" s="120"/>
      <c r="D73" s="120"/>
      <c r="E73" s="120"/>
      <c r="F73" s="120"/>
    </row>
    <row r="74" spans="1:6" ht="15" customHeight="1" x14ac:dyDescent="0.2">
      <c r="B74" s="119"/>
      <c r="C74" s="120"/>
      <c r="D74" s="120"/>
      <c r="E74" s="120"/>
      <c r="F74" s="120"/>
    </row>
    <row r="75" spans="1:6" ht="15" customHeight="1" x14ac:dyDescent="0.2">
      <c r="B75" s="119"/>
      <c r="C75" s="120"/>
      <c r="D75" s="120"/>
      <c r="E75" s="120"/>
      <c r="F75" s="120"/>
    </row>
    <row r="76" spans="1:6" ht="15" customHeight="1" x14ac:dyDescent="0.2">
      <c r="B76" s="119"/>
      <c r="C76" s="120"/>
      <c r="D76" s="120"/>
      <c r="E76" s="120"/>
      <c r="F76" s="120"/>
    </row>
    <row r="77" spans="1:6" s="10" customFormat="1" ht="15" customHeight="1" x14ac:dyDescent="0.2">
      <c r="B77" s="140"/>
      <c r="C77" s="141"/>
      <c r="D77" s="141"/>
      <c r="E77" s="141"/>
      <c r="F77" s="141"/>
    </row>
    <row r="78" spans="1:6" s="10" customFormat="1" ht="15" customHeight="1" x14ac:dyDescent="0.2">
      <c r="B78" s="136"/>
      <c r="C78" s="137"/>
      <c r="D78" s="137"/>
      <c r="E78" s="137"/>
      <c r="F78" s="137"/>
    </row>
    <row r="79" spans="1:6" x14ac:dyDescent="0.2">
      <c r="A79" s="4"/>
      <c r="B79" s="4" t="s">
        <v>7</v>
      </c>
      <c r="C79" s="118" t="str">
        <f>C43</f>
        <v>Avista Corp.</v>
      </c>
      <c r="D79" s="118"/>
      <c r="E79" s="118"/>
      <c r="F79" s="118"/>
    </row>
    <row r="80" spans="1:6" x14ac:dyDescent="0.2">
      <c r="A80" s="4"/>
      <c r="B80" s="4"/>
      <c r="C80" s="8"/>
      <c r="D80" s="8"/>
      <c r="E80" s="8"/>
      <c r="F80" s="8"/>
    </row>
    <row r="81" spans="2:2" x14ac:dyDescent="0.2">
      <c r="B81" s="15" t="s">
        <v>65</v>
      </c>
    </row>
  </sheetData>
  <mergeCells count="28">
    <mergeCell ref="B78:F78"/>
    <mergeCell ref="B45:F45"/>
    <mergeCell ref="B46:F46"/>
    <mergeCell ref="B71:F71"/>
    <mergeCell ref="B73:F73"/>
    <mergeCell ref="B74:F74"/>
    <mergeCell ref="B75:F75"/>
    <mergeCell ref="B76:F76"/>
    <mergeCell ref="B72:F72"/>
    <mergeCell ref="B70:F70"/>
    <mergeCell ref="B67:F67"/>
    <mergeCell ref="B77:F77"/>
    <mergeCell ref="C79:F79"/>
    <mergeCell ref="B68:F68"/>
    <mergeCell ref="B69:F69"/>
    <mergeCell ref="C4:E4"/>
    <mergeCell ref="C5:E5"/>
    <mergeCell ref="C6:E6"/>
    <mergeCell ref="C7:E7"/>
    <mergeCell ref="C8:E8"/>
    <mergeCell ref="B10:C10"/>
    <mergeCell ref="D10:E10"/>
    <mergeCell ref="C43:F43"/>
    <mergeCell ref="B15:F15"/>
    <mergeCell ref="C17:D17"/>
    <mergeCell ref="E17:F17"/>
    <mergeCell ref="B22:F22"/>
    <mergeCell ref="C24:D24"/>
  </mergeCells>
  <hyperlinks>
    <hyperlink ref="C8" r:id="rId1"/>
  </hyperlinks>
  <pageMargins left="0.25" right="0.25" top="0.75" bottom="0.75" header="0.3" footer="0.3"/>
  <pageSetup orientation="portrait" r:id="rId2"/>
  <headerFooter>
    <oddFooter>&amp;L&amp;8&amp;F  &amp;A&amp;R&amp;8&amp;D</oddFooter>
  </headerFooter>
  <rowBreaks count="2" manualBreakCount="2">
    <brk id="41" max="16383" man="1"/>
    <brk id="78" max="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4"/>
  <sheetViews>
    <sheetView tabSelected="1" view="pageBreakPreview" zoomScaleNormal="100" zoomScaleSheetLayoutView="100" workbookViewId="0">
      <selection activeCell="G101" sqref="G101"/>
    </sheetView>
  </sheetViews>
  <sheetFormatPr defaultRowHeight="12.75" x14ac:dyDescent="0.2"/>
  <cols>
    <col min="1" max="1" width="2.7109375" style="1" customWidth="1"/>
    <col min="2" max="2" width="39.5703125" style="1" customWidth="1"/>
    <col min="3" max="5" width="10.7109375" style="1" customWidth="1"/>
    <col min="6" max="6" width="13.5703125" style="1" customWidth="1"/>
    <col min="7" max="9" width="10.7109375" style="1" customWidth="1"/>
    <col min="10" max="10" width="12.140625" style="1" customWidth="1"/>
    <col min="11" max="11" width="10.7109375" style="1" customWidth="1"/>
    <col min="12" max="12" width="13.5703125" style="1" customWidth="1"/>
    <col min="13" max="13" width="14.85546875" style="1" customWidth="1"/>
    <col min="14" max="14" width="10.5703125" style="1" customWidth="1"/>
    <col min="15" max="15" width="10.7109375" style="1" customWidth="1"/>
    <col min="16" max="16384" width="9.140625" style="1"/>
  </cols>
  <sheetData>
    <row r="1" spans="2:14" ht="15" customHeight="1" x14ac:dyDescent="0.2"/>
    <row r="2" spans="2:14" s="10" customFormat="1" ht="19.5" x14ac:dyDescent="0.4">
      <c r="B2" s="66" t="s">
        <v>114</v>
      </c>
    </row>
    <row r="3" spans="2:14" x14ac:dyDescent="0.2">
      <c r="B3" s="2"/>
    </row>
    <row r="4" spans="2:14" ht="15" customHeight="1" x14ac:dyDescent="0.2">
      <c r="B4" s="4" t="s">
        <v>7</v>
      </c>
      <c r="C4" s="121" t="s">
        <v>122</v>
      </c>
      <c r="D4" s="165"/>
      <c r="E4" s="165"/>
    </row>
    <row r="5" spans="2:14" ht="15" customHeight="1" x14ac:dyDescent="0.2">
      <c r="B5" s="5" t="s">
        <v>0</v>
      </c>
      <c r="C5" s="166">
        <v>41061</v>
      </c>
      <c r="D5" s="167"/>
      <c r="E5" s="167"/>
      <c r="F5" s="6"/>
    </row>
    <row r="6" spans="2:14" ht="15" customHeight="1" x14ac:dyDescent="0.2">
      <c r="B6" s="7" t="s">
        <v>1</v>
      </c>
      <c r="C6" s="123" t="s">
        <v>130</v>
      </c>
      <c r="D6" s="167"/>
      <c r="E6" s="167"/>
      <c r="F6" s="9"/>
    </row>
    <row r="7" spans="2:14" ht="15" customHeight="1" x14ac:dyDescent="0.2">
      <c r="B7" s="7" t="s">
        <v>2</v>
      </c>
      <c r="C7" s="123" t="s">
        <v>131</v>
      </c>
      <c r="D7" s="167"/>
      <c r="E7" s="167"/>
      <c r="F7" s="9"/>
    </row>
    <row r="8" spans="2:14" ht="15" customHeight="1" x14ac:dyDescent="0.2">
      <c r="B8" s="7" t="s">
        <v>3</v>
      </c>
      <c r="C8" s="125" t="s">
        <v>132</v>
      </c>
      <c r="D8" s="168"/>
      <c r="E8" s="168"/>
      <c r="F8" s="9"/>
    </row>
    <row r="9" spans="2:14" ht="15" customHeight="1" x14ac:dyDescent="0.2">
      <c r="B9" s="2"/>
      <c r="C9" s="2"/>
      <c r="D9" s="2"/>
      <c r="E9" s="2"/>
      <c r="F9" s="2"/>
    </row>
    <row r="10" spans="2:14" ht="15" customHeight="1" x14ac:dyDescent="0.25">
      <c r="B10" s="8" t="s">
        <v>18</v>
      </c>
      <c r="C10" s="176">
        <v>2012</v>
      </c>
      <c r="D10" s="177"/>
      <c r="E10" s="177"/>
      <c r="F10" s="10"/>
      <c r="K10" s="10"/>
      <c r="L10" s="10"/>
    </row>
    <row r="11" spans="2:14" ht="15" customHeight="1" x14ac:dyDescent="0.2">
      <c r="B11" s="5"/>
      <c r="C11" s="11"/>
      <c r="D11" s="11"/>
      <c r="E11" s="10"/>
      <c r="F11" s="10"/>
      <c r="K11" s="10"/>
      <c r="L11" s="10"/>
    </row>
    <row r="12" spans="2:14" s="67" customFormat="1" ht="15.75" customHeight="1" x14ac:dyDescent="0.25">
      <c r="B12" s="142" t="s">
        <v>78</v>
      </c>
      <c r="C12" s="143"/>
      <c r="D12" s="143"/>
      <c r="E12" s="143"/>
      <c r="F12" s="68"/>
    </row>
    <row r="13" spans="2:14" ht="15" customHeight="1" x14ac:dyDescent="0.2">
      <c r="B13" s="12"/>
      <c r="C13" s="12"/>
      <c r="D13" s="12"/>
      <c r="E13" s="12"/>
      <c r="F13" s="12"/>
      <c r="G13" s="12"/>
      <c r="H13" s="12"/>
    </row>
    <row r="14" spans="2:14" ht="15" customHeight="1" x14ac:dyDescent="0.2">
      <c r="B14" s="144" t="s">
        <v>52</v>
      </c>
      <c r="C14" s="144"/>
      <c r="D14" s="148">
        <v>428573000</v>
      </c>
      <c r="E14" s="149"/>
      <c r="F14" s="144" t="s">
        <v>19</v>
      </c>
      <c r="G14" s="159"/>
      <c r="H14" s="159"/>
      <c r="I14" s="159"/>
      <c r="J14" s="151">
        <v>5467176</v>
      </c>
      <c r="K14" s="152"/>
      <c r="L14" s="58"/>
      <c r="M14" s="58"/>
      <c r="N14" s="58"/>
    </row>
    <row r="15" spans="2:14" ht="25.5" customHeight="1" x14ac:dyDescent="0.2">
      <c r="B15" s="145" t="s">
        <v>56</v>
      </c>
      <c r="C15" s="145"/>
      <c r="D15" s="150">
        <v>2342410</v>
      </c>
      <c r="E15" s="147"/>
      <c r="F15" s="144" t="s">
        <v>20</v>
      </c>
      <c r="G15" s="160"/>
      <c r="H15" s="160"/>
      <c r="I15" s="160"/>
      <c r="J15" s="153">
        <v>5602601</v>
      </c>
      <c r="K15" s="154"/>
      <c r="L15" s="58"/>
      <c r="M15" s="58"/>
      <c r="N15" s="58"/>
    </row>
    <row r="16" spans="2:14" ht="15" customHeight="1" x14ac:dyDescent="0.2">
      <c r="B16" s="144" t="s">
        <v>57</v>
      </c>
      <c r="C16" s="144"/>
      <c r="D16" s="150">
        <v>0</v>
      </c>
      <c r="E16" s="147"/>
      <c r="F16" s="144" t="s">
        <v>21</v>
      </c>
      <c r="G16" s="160"/>
      <c r="H16" s="160"/>
      <c r="I16" s="160"/>
      <c r="J16" s="155">
        <f>AVERAGE(J14:K15)</f>
        <v>5534888.5</v>
      </c>
      <c r="K16" s="156"/>
      <c r="L16" s="58"/>
      <c r="M16" s="58"/>
      <c r="N16" s="58"/>
    </row>
    <row r="17" spans="2:14" x14ac:dyDescent="0.2">
      <c r="B17" s="144" t="s">
        <v>58</v>
      </c>
      <c r="C17" s="144"/>
      <c r="D17" s="146">
        <f>D15+D16</f>
        <v>2342410</v>
      </c>
      <c r="E17" s="147"/>
      <c r="F17" s="144" t="s">
        <v>22</v>
      </c>
      <c r="G17" s="160"/>
      <c r="H17" s="160"/>
      <c r="I17" s="160"/>
      <c r="J17" s="157">
        <v>0.03</v>
      </c>
      <c r="K17" s="158"/>
      <c r="L17" s="58"/>
      <c r="M17" s="58"/>
      <c r="N17" s="58"/>
    </row>
    <row r="18" spans="2:14" ht="27" customHeight="1" x14ac:dyDescent="0.2">
      <c r="B18" s="144" t="s">
        <v>59</v>
      </c>
      <c r="C18" s="144"/>
      <c r="D18" s="169">
        <f>D17/D14</f>
        <v>5.4656032927879261E-3</v>
      </c>
      <c r="E18" s="170"/>
      <c r="F18" s="144" t="s">
        <v>23</v>
      </c>
      <c r="G18" s="160"/>
      <c r="H18" s="160"/>
      <c r="I18" s="160"/>
      <c r="J18" s="155">
        <f>J16*0.03</f>
        <v>166046.655</v>
      </c>
      <c r="K18" s="156"/>
      <c r="L18" s="58"/>
      <c r="M18" s="58"/>
      <c r="N18" s="58"/>
    </row>
    <row r="19" spans="2:14" ht="15" customHeight="1" x14ac:dyDescent="0.2">
      <c r="B19" s="59"/>
      <c r="C19" s="5"/>
      <c r="D19" s="5"/>
      <c r="E19" s="2"/>
      <c r="F19" s="171" t="s">
        <v>53</v>
      </c>
      <c r="G19" s="171"/>
      <c r="H19" s="171"/>
      <c r="I19" s="171"/>
      <c r="J19" s="178">
        <f>SUM(C28:M28)</f>
        <v>215654</v>
      </c>
      <c r="K19" s="179"/>
      <c r="L19" s="58"/>
      <c r="M19" s="58"/>
      <c r="N19" s="58"/>
    </row>
    <row r="20" spans="2:14" ht="15" customHeight="1" x14ac:dyDescent="0.2">
      <c r="B20" s="59"/>
      <c r="C20" s="5"/>
      <c r="D20" s="5"/>
      <c r="E20" s="2"/>
      <c r="F20" s="159" t="s">
        <v>24</v>
      </c>
      <c r="G20" s="159"/>
      <c r="H20" s="159"/>
      <c r="I20" s="159"/>
      <c r="J20" s="180">
        <f>J19/J16</f>
        <v>3.8962663836859583E-2</v>
      </c>
      <c r="K20" s="181"/>
      <c r="L20" s="58"/>
      <c r="M20" s="58"/>
      <c r="N20" s="58"/>
    </row>
    <row r="21" spans="2:14" ht="15.75" customHeight="1" x14ac:dyDescent="0.2">
      <c r="B21" s="175"/>
      <c r="C21" s="128"/>
      <c r="D21" s="128"/>
      <c r="E21" s="128"/>
      <c r="F21" s="128"/>
      <c r="G21" s="128"/>
      <c r="H21" s="128"/>
      <c r="I21" s="128"/>
    </row>
    <row r="22" spans="2:14" ht="15" customHeight="1" x14ac:dyDescent="0.2">
      <c r="B22" s="7"/>
      <c r="C22" s="74" t="s">
        <v>25</v>
      </c>
      <c r="D22" s="69" t="s">
        <v>26</v>
      </c>
      <c r="E22" s="69" t="s">
        <v>27</v>
      </c>
      <c r="F22" s="69" t="s">
        <v>28</v>
      </c>
      <c r="G22" s="69" t="s">
        <v>29</v>
      </c>
      <c r="H22" s="69" t="s">
        <v>30</v>
      </c>
      <c r="I22" s="69" t="s">
        <v>31</v>
      </c>
      <c r="J22" s="69" t="s">
        <v>32</v>
      </c>
      <c r="K22" s="73" t="s">
        <v>33</v>
      </c>
      <c r="L22" s="70"/>
      <c r="M22" s="70"/>
    </row>
    <row r="23" spans="2:14" s="15" customFormat="1" ht="36" customHeight="1" x14ac:dyDescent="0.2">
      <c r="B23" s="14"/>
      <c r="C23" s="62" t="s">
        <v>34</v>
      </c>
      <c r="D23" s="62" t="s">
        <v>35</v>
      </c>
      <c r="E23" s="62" t="s">
        <v>36</v>
      </c>
      <c r="F23" s="62" t="s">
        <v>37</v>
      </c>
      <c r="G23" s="62" t="s">
        <v>38</v>
      </c>
      <c r="H23" s="62" t="s">
        <v>72</v>
      </c>
      <c r="I23" s="62" t="s">
        <v>39</v>
      </c>
      <c r="J23" s="62" t="s">
        <v>40</v>
      </c>
      <c r="K23" s="62" t="s">
        <v>41</v>
      </c>
      <c r="L23" s="62" t="s">
        <v>51</v>
      </c>
      <c r="M23" s="62" t="s">
        <v>42</v>
      </c>
    </row>
    <row r="24" spans="2:14" ht="15" customHeight="1" x14ac:dyDescent="0.2">
      <c r="B24" s="7"/>
      <c r="C24" s="60" t="s">
        <v>12</v>
      </c>
      <c r="D24" s="60" t="s">
        <v>12</v>
      </c>
      <c r="E24" s="60" t="s">
        <v>12</v>
      </c>
      <c r="F24" s="60" t="s">
        <v>12</v>
      </c>
      <c r="G24" s="60" t="s">
        <v>12</v>
      </c>
      <c r="H24" s="60" t="s">
        <v>12</v>
      </c>
      <c r="I24" s="60" t="s">
        <v>12</v>
      </c>
      <c r="J24" s="60" t="s">
        <v>12</v>
      </c>
      <c r="K24" s="60" t="s">
        <v>12</v>
      </c>
      <c r="L24" s="60" t="s">
        <v>73</v>
      </c>
      <c r="M24" s="60" t="s">
        <v>73</v>
      </c>
    </row>
    <row r="25" spans="2:14" ht="15" customHeight="1" x14ac:dyDescent="0.2">
      <c r="B25" s="5" t="s">
        <v>43</v>
      </c>
      <c r="C25" s="75">
        <f t="shared" ref="C25:M25" si="0">SUM(C39:C61)</f>
        <v>180681</v>
      </c>
      <c r="D25" s="16">
        <f t="shared" si="0"/>
        <v>29144</v>
      </c>
      <c r="E25" s="16">
        <f t="shared" si="0"/>
        <v>0</v>
      </c>
      <c r="F25" s="16">
        <f t="shared" si="0"/>
        <v>0</v>
      </c>
      <c r="G25" s="16">
        <f t="shared" si="0"/>
        <v>0</v>
      </c>
      <c r="H25" s="16">
        <f t="shared" si="0"/>
        <v>0</v>
      </c>
      <c r="I25" s="16">
        <f t="shared" si="0"/>
        <v>0</v>
      </c>
      <c r="J25" s="16">
        <f t="shared" si="0"/>
        <v>0</v>
      </c>
      <c r="K25" s="16">
        <f t="shared" si="0"/>
        <v>0</v>
      </c>
      <c r="L25" s="16">
        <f t="shared" si="0"/>
        <v>5829</v>
      </c>
      <c r="M25" s="100">
        <f t="shared" si="0"/>
        <v>0</v>
      </c>
    </row>
    <row r="26" spans="2:14" ht="15" customHeight="1" x14ac:dyDescent="0.2">
      <c r="B26" s="5" t="s">
        <v>44</v>
      </c>
      <c r="C26" s="76"/>
      <c r="D26" s="17">
        <f>SUM(D69:D94)</f>
        <v>0</v>
      </c>
      <c r="E26" s="17">
        <f t="shared" ref="E26:M26" si="1">SUM(E69:E94)</f>
        <v>0</v>
      </c>
      <c r="F26" s="17">
        <f t="shared" si="1"/>
        <v>0</v>
      </c>
      <c r="G26" s="17">
        <f t="shared" si="1"/>
        <v>0</v>
      </c>
      <c r="H26" s="17">
        <f t="shared" si="1"/>
        <v>0</v>
      </c>
      <c r="I26" s="17">
        <f t="shared" si="1"/>
        <v>0</v>
      </c>
      <c r="J26" s="17">
        <f t="shared" si="1"/>
        <v>0</v>
      </c>
      <c r="K26" s="17">
        <f t="shared" si="1"/>
        <v>0</v>
      </c>
      <c r="L26" s="17">
        <f t="shared" si="1"/>
        <v>0</v>
      </c>
      <c r="M26" s="101">
        <f t="shared" si="1"/>
        <v>0</v>
      </c>
    </row>
    <row r="27" spans="2:14" ht="15" customHeight="1" x14ac:dyDescent="0.2">
      <c r="B27" s="7"/>
      <c r="M27" s="10"/>
    </row>
    <row r="28" spans="2:14" ht="15" customHeight="1" x14ac:dyDescent="0.2">
      <c r="B28" s="7" t="s">
        <v>45</v>
      </c>
      <c r="C28" s="77">
        <f>C25+C26</f>
        <v>180681</v>
      </c>
      <c r="D28" s="18">
        <f t="shared" ref="D28:M28" si="2">D25+D26</f>
        <v>29144</v>
      </c>
      <c r="E28" s="18">
        <f t="shared" si="2"/>
        <v>0</v>
      </c>
      <c r="F28" s="18">
        <f t="shared" si="2"/>
        <v>0</v>
      </c>
      <c r="G28" s="18">
        <f t="shared" si="2"/>
        <v>0</v>
      </c>
      <c r="H28" s="18">
        <f t="shared" si="2"/>
        <v>0</v>
      </c>
      <c r="I28" s="18">
        <f t="shared" si="2"/>
        <v>0</v>
      </c>
      <c r="J28" s="18">
        <f t="shared" si="2"/>
        <v>0</v>
      </c>
      <c r="K28" s="18">
        <f t="shared" si="2"/>
        <v>0</v>
      </c>
      <c r="L28" s="18">
        <f t="shared" si="2"/>
        <v>5829</v>
      </c>
      <c r="M28" s="102">
        <f t="shared" si="2"/>
        <v>0</v>
      </c>
    </row>
    <row r="29" spans="2:14" ht="15" customHeight="1" x14ac:dyDescent="0.2">
      <c r="B29" s="7"/>
      <c r="C29" s="26"/>
      <c r="D29" s="26"/>
      <c r="E29" s="26"/>
      <c r="F29" s="26"/>
      <c r="G29" s="26"/>
      <c r="H29" s="26"/>
      <c r="I29" s="26"/>
      <c r="J29" s="26"/>
      <c r="K29" s="26"/>
      <c r="L29" s="26"/>
      <c r="M29" s="26"/>
    </row>
    <row r="30" spans="2:14" ht="15" customHeight="1" x14ac:dyDescent="0.2"/>
    <row r="31" spans="2:14" ht="16.5" customHeight="1" x14ac:dyDescent="0.2">
      <c r="B31" s="8" t="s">
        <v>70</v>
      </c>
      <c r="C31" s="14" t="s">
        <v>7</v>
      </c>
      <c r="D31" s="172" t="str">
        <f>C4</f>
        <v>Avista Corp.</v>
      </c>
      <c r="E31" s="173"/>
      <c r="F31" s="174"/>
    </row>
    <row r="32" spans="2:14" ht="15" customHeight="1" x14ac:dyDescent="0.2">
      <c r="C32" s="14" t="s">
        <v>18</v>
      </c>
      <c r="D32" s="161">
        <v>2012</v>
      </c>
      <c r="E32" s="162"/>
      <c r="F32" s="163"/>
    </row>
    <row r="33" spans="2:17" ht="15" customHeight="1" x14ac:dyDescent="0.2">
      <c r="C33" s="14"/>
      <c r="D33" s="65"/>
      <c r="E33" s="13"/>
      <c r="F33" s="13"/>
    </row>
    <row r="34" spans="2:17" s="67" customFormat="1" ht="27" customHeight="1" x14ac:dyDescent="0.25">
      <c r="B34" s="142" t="s">
        <v>79</v>
      </c>
      <c r="C34" s="164"/>
      <c r="D34" s="164"/>
      <c r="E34" s="164"/>
      <c r="F34" s="68"/>
    </row>
    <row r="35" spans="2:17" ht="15" customHeight="1" x14ac:dyDescent="0.2">
      <c r="C35" s="19"/>
      <c r="D35" s="19"/>
      <c r="E35" s="19"/>
      <c r="F35" s="19"/>
      <c r="G35" s="19"/>
      <c r="H35" s="19"/>
      <c r="I35" s="19"/>
      <c r="J35" s="19"/>
      <c r="K35" s="19"/>
      <c r="L35" s="19"/>
      <c r="M35" s="19"/>
      <c r="N35" s="19"/>
      <c r="O35" s="19"/>
      <c r="P35" s="19"/>
      <c r="Q35" s="19"/>
    </row>
    <row r="36" spans="2:17" s="10" customFormat="1" ht="12.75" customHeight="1" x14ac:dyDescent="0.2">
      <c r="C36" s="74" t="s">
        <v>25</v>
      </c>
      <c r="D36" s="69" t="s">
        <v>26</v>
      </c>
      <c r="E36" s="69" t="s">
        <v>27</v>
      </c>
      <c r="F36" s="69" t="s">
        <v>28</v>
      </c>
      <c r="G36" s="69" t="s">
        <v>29</v>
      </c>
      <c r="H36" s="69" t="s">
        <v>30</v>
      </c>
      <c r="I36" s="69" t="s">
        <v>31</v>
      </c>
      <c r="J36" s="69" t="s">
        <v>32</v>
      </c>
      <c r="K36" s="73" t="s">
        <v>33</v>
      </c>
      <c r="L36" s="70"/>
      <c r="M36" s="70"/>
    </row>
    <row r="37" spans="2:17" s="15" customFormat="1" ht="43.5" customHeight="1" x14ac:dyDescent="0.2">
      <c r="C37" s="62" t="s">
        <v>46</v>
      </c>
      <c r="D37" s="62" t="s">
        <v>35</v>
      </c>
      <c r="E37" s="62" t="s">
        <v>36</v>
      </c>
      <c r="F37" s="62" t="s">
        <v>37</v>
      </c>
      <c r="G37" s="62" t="s">
        <v>38</v>
      </c>
      <c r="H37" s="62" t="s">
        <v>71</v>
      </c>
      <c r="I37" s="62" t="s">
        <v>39</v>
      </c>
      <c r="J37" s="62" t="s">
        <v>40</v>
      </c>
      <c r="K37" s="62" t="s">
        <v>41</v>
      </c>
      <c r="L37" s="62" t="s">
        <v>51</v>
      </c>
      <c r="M37" s="62" t="s">
        <v>42</v>
      </c>
    </row>
    <row r="38" spans="2:17" ht="15" customHeight="1" x14ac:dyDescent="0.2">
      <c r="B38" s="20" t="s">
        <v>54</v>
      </c>
      <c r="C38" s="60" t="s">
        <v>12</v>
      </c>
      <c r="D38" s="60" t="s">
        <v>12</v>
      </c>
      <c r="E38" s="60" t="s">
        <v>12</v>
      </c>
      <c r="F38" s="60" t="s">
        <v>12</v>
      </c>
      <c r="G38" s="60" t="s">
        <v>12</v>
      </c>
      <c r="H38" s="60" t="s">
        <v>12</v>
      </c>
      <c r="I38" s="60" t="s">
        <v>12</v>
      </c>
      <c r="J38" s="60" t="s">
        <v>12</v>
      </c>
      <c r="K38" s="60" t="s">
        <v>12</v>
      </c>
      <c r="L38" s="60" t="s">
        <v>73</v>
      </c>
      <c r="M38" s="60" t="s">
        <v>73</v>
      </c>
    </row>
    <row r="39" spans="2:17" ht="15" customHeight="1" x14ac:dyDescent="0.2">
      <c r="B39" s="92" t="s">
        <v>133</v>
      </c>
      <c r="C39" s="78">
        <v>14197</v>
      </c>
      <c r="D39" s="21"/>
      <c r="E39" s="21"/>
      <c r="F39" s="21"/>
      <c r="G39" s="21"/>
      <c r="H39" s="21"/>
      <c r="I39" s="21"/>
      <c r="J39" s="21"/>
      <c r="K39" s="21"/>
      <c r="L39" s="21">
        <v>0</v>
      </c>
      <c r="M39" s="22"/>
    </row>
    <row r="40" spans="2:17" ht="15" customHeight="1" x14ac:dyDescent="0.2">
      <c r="B40" s="93" t="s">
        <v>134</v>
      </c>
      <c r="C40" s="79">
        <v>4862</v>
      </c>
      <c r="D40" s="23"/>
      <c r="E40" s="23"/>
      <c r="F40" s="23"/>
      <c r="G40" s="23"/>
      <c r="H40" s="23"/>
      <c r="I40" s="23"/>
      <c r="J40" s="23"/>
      <c r="K40" s="23"/>
      <c r="L40" s="23">
        <v>0</v>
      </c>
      <c r="M40" s="24"/>
    </row>
    <row r="41" spans="2:17" ht="15" customHeight="1" x14ac:dyDescent="0.2">
      <c r="B41" s="93" t="s">
        <v>135</v>
      </c>
      <c r="C41" s="79">
        <v>29008</v>
      </c>
      <c r="D41" s="23"/>
      <c r="E41" s="23"/>
      <c r="F41" s="23"/>
      <c r="G41" s="23"/>
      <c r="H41" s="23"/>
      <c r="I41" s="23"/>
      <c r="J41" s="23"/>
      <c r="K41" s="23"/>
      <c r="L41" s="23">
        <v>0</v>
      </c>
      <c r="M41" s="24"/>
    </row>
    <row r="42" spans="2:17" ht="15" customHeight="1" x14ac:dyDescent="0.2">
      <c r="B42" s="93" t="s">
        <v>136</v>
      </c>
      <c r="C42" s="79">
        <v>45808</v>
      </c>
      <c r="D42" s="23"/>
      <c r="E42" s="23"/>
      <c r="F42" s="23"/>
      <c r="G42" s="23"/>
      <c r="H42" s="23"/>
      <c r="I42" s="23"/>
      <c r="J42" s="23"/>
      <c r="K42" s="23"/>
      <c r="L42" s="23">
        <v>0</v>
      </c>
      <c r="M42" s="24"/>
    </row>
    <row r="43" spans="2:17" ht="15" customHeight="1" x14ac:dyDescent="0.2">
      <c r="B43" s="93" t="s">
        <v>137</v>
      </c>
      <c r="C43" s="79">
        <v>20517</v>
      </c>
      <c r="D43" s="23"/>
      <c r="E43" s="23"/>
      <c r="F43" s="23"/>
      <c r="G43" s="23"/>
      <c r="H43" s="23"/>
      <c r="I43" s="23"/>
      <c r="J43" s="23"/>
      <c r="K43" s="23"/>
      <c r="L43" s="23">
        <v>0</v>
      </c>
      <c r="M43" s="24"/>
    </row>
    <row r="44" spans="2:17" ht="15" customHeight="1" x14ac:dyDescent="0.2">
      <c r="B44" s="115" t="s">
        <v>138</v>
      </c>
      <c r="C44" s="79">
        <v>21435</v>
      </c>
      <c r="D44" s="23"/>
      <c r="E44" s="23"/>
      <c r="F44" s="23"/>
      <c r="G44" s="23"/>
      <c r="H44" s="23"/>
      <c r="I44" s="23"/>
      <c r="J44" s="23"/>
      <c r="K44" s="23"/>
      <c r="L44" s="23">
        <v>0</v>
      </c>
      <c r="M44" s="24"/>
    </row>
    <row r="45" spans="2:17" ht="15" customHeight="1" x14ac:dyDescent="0.2">
      <c r="B45" s="115" t="s">
        <v>139</v>
      </c>
      <c r="C45" s="79">
        <v>7709</v>
      </c>
      <c r="D45" s="23"/>
      <c r="E45" s="23"/>
      <c r="F45" s="23"/>
      <c r="G45" s="23"/>
      <c r="H45" s="23"/>
      <c r="I45" s="23"/>
      <c r="J45" s="23"/>
      <c r="K45" s="23"/>
      <c r="L45" s="23">
        <v>0</v>
      </c>
      <c r="M45" s="24"/>
    </row>
    <row r="46" spans="2:17" ht="15" customHeight="1" x14ac:dyDescent="0.2">
      <c r="B46" s="115" t="s">
        <v>140</v>
      </c>
      <c r="C46" s="79">
        <v>14529</v>
      </c>
      <c r="D46" s="23"/>
      <c r="E46" s="23"/>
      <c r="F46" s="23"/>
      <c r="G46" s="23"/>
      <c r="H46" s="23"/>
      <c r="I46" s="23"/>
      <c r="J46" s="23"/>
      <c r="K46" s="23"/>
      <c r="L46" s="23">
        <v>0</v>
      </c>
      <c r="M46" s="24"/>
    </row>
    <row r="47" spans="2:17" ht="15" customHeight="1" x14ac:dyDescent="0.2">
      <c r="B47" s="115" t="s">
        <v>141</v>
      </c>
      <c r="C47" s="79">
        <v>5144</v>
      </c>
      <c r="D47" s="23"/>
      <c r="E47" s="23"/>
      <c r="F47" s="23"/>
      <c r="G47" s="23"/>
      <c r="H47" s="23"/>
      <c r="I47" s="23"/>
      <c r="J47" s="23"/>
      <c r="K47" s="23"/>
      <c r="L47" s="23">
        <v>0</v>
      </c>
      <c r="M47" s="24"/>
    </row>
    <row r="48" spans="2:17" ht="15" customHeight="1" x14ac:dyDescent="0.2">
      <c r="B48" s="115" t="s">
        <v>142</v>
      </c>
      <c r="C48" s="79">
        <v>17472</v>
      </c>
      <c r="D48" s="23"/>
      <c r="E48" s="23"/>
      <c r="F48" s="23"/>
      <c r="G48" s="23"/>
      <c r="H48" s="23"/>
      <c r="I48" s="23"/>
      <c r="J48" s="23"/>
      <c r="K48" s="23"/>
      <c r="L48" s="23">
        <v>0</v>
      </c>
      <c r="M48" s="24"/>
    </row>
    <row r="49" spans="2:13" ht="15" customHeight="1" x14ac:dyDescent="0.2">
      <c r="B49" s="115" t="s">
        <v>143</v>
      </c>
      <c r="C49" s="79"/>
      <c r="D49" s="23">
        <v>29144</v>
      </c>
      <c r="E49" s="23"/>
      <c r="F49" s="23"/>
      <c r="G49" s="23"/>
      <c r="H49" s="23"/>
      <c r="I49" s="23"/>
      <c r="J49" s="23"/>
      <c r="K49" s="23"/>
      <c r="L49" s="23">
        <v>5829</v>
      </c>
      <c r="M49" s="24"/>
    </row>
    <row r="50" spans="2:13" ht="15" customHeight="1" x14ac:dyDescent="0.2">
      <c r="B50" s="94"/>
      <c r="C50" s="79"/>
      <c r="D50" s="23"/>
      <c r="E50" s="23"/>
      <c r="F50" s="23"/>
      <c r="G50" s="23"/>
      <c r="H50" s="23"/>
      <c r="I50" s="23"/>
      <c r="J50" s="23"/>
      <c r="K50" s="23"/>
      <c r="L50" s="23"/>
      <c r="M50" s="24"/>
    </row>
    <row r="51" spans="2:13" ht="15" customHeight="1" x14ac:dyDescent="0.2">
      <c r="B51" s="94"/>
      <c r="C51" s="79"/>
      <c r="D51" s="23"/>
      <c r="E51" s="23"/>
      <c r="F51" s="23"/>
      <c r="G51" s="23"/>
      <c r="H51" s="23"/>
      <c r="I51" s="23"/>
      <c r="J51" s="23"/>
      <c r="K51" s="23"/>
      <c r="L51" s="23"/>
      <c r="M51" s="24"/>
    </row>
    <row r="52" spans="2:13" ht="15" customHeight="1" x14ac:dyDescent="0.2">
      <c r="B52" s="94"/>
      <c r="C52" s="79"/>
      <c r="D52" s="23"/>
      <c r="E52" s="23"/>
      <c r="F52" s="23"/>
      <c r="G52" s="23"/>
      <c r="H52" s="23"/>
      <c r="I52" s="23"/>
      <c r="J52" s="23"/>
      <c r="K52" s="23"/>
      <c r="L52" s="23"/>
      <c r="M52" s="24"/>
    </row>
    <row r="53" spans="2:13" ht="15" customHeight="1" x14ac:dyDescent="0.2">
      <c r="B53" s="94"/>
      <c r="C53" s="79"/>
      <c r="D53" s="23"/>
      <c r="E53" s="23"/>
      <c r="F53" s="23"/>
      <c r="G53" s="23"/>
      <c r="H53" s="23"/>
      <c r="I53" s="23"/>
      <c r="J53" s="23"/>
      <c r="K53" s="23"/>
      <c r="L53" s="23"/>
      <c r="M53" s="24"/>
    </row>
    <row r="54" spans="2:13" ht="15" customHeight="1" x14ac:dyDescent="0.2">
      <c r="B54" s="94"/>
      <c r="C54" s="79"/>
      <c r="D54" s="23"/>
      <c r="E54" s="23"/>
      <c r="F54" s="23"/>
      <c r="G54" s="23"/>
      <c r="H54" s="23"/>
      <c r="I54" s="23"/>
      <c r="J54" s="23"/>
      <c r="K54" s="23"/>
      <c r="L54" s="23"/>
      <c r="M54" s="24"/>
    </row>
    <row r="55" spans="2:13" ht="15" customHeight="1" x14ac:dyDescent="0.2">
      <c r="B55" s="94"/>
      <c r="C55" s="79"/>
      <c r="D55" s="23"/>
      <c r="E55" s="23"/>
      <c r="F55" s="23"/>
      <c r="G55" s="23"/>
      <c r="H55" s="23"/>
      <c r="I55" s="23"/>
      <c r="J55" s="23"/>
      <c r="K55" s="23"/>
      <c r="L55" s="23"/>
      <c r="M55" s="24"/>
    </row>
    <row r="56" spans="2:13" ht="15" customHeight="1" x14ac:dyDescent="0.2">
      <c r="B56" s="94"/>
      <c r="C56" s="79"/>
      <c r="D56" s="23"/>
      <c r="E56" s="23"/>
      <c r="F56" s="23"/>
      <c r="G56" s="23"/>
      <c r="H56" s="23"/>
      <c r="I56" s="23"/>
      <c r="J56" s="23"/>
      <c r="K56" s="23"/>
      <c r="L56" s="23"/>
      <c r="M56" s="24"/>
    </row>
    <row r="57" spans="2:13" ht="15" customHeight="1" x14ac:dyDescent="0.2">
      <c r="B57" s="94"/>
      <c r="C57" s="79"/>
      <c r="D57" s="23"/>
      <c r="E57" s="23"/>
      <c r="F57" s="23"/>
      <c r="G57" s="23"/>
      <c r="H57" s="23"/>
      <c r="I57" s="23"/>
      <c r="J57" s="23"/>
      <c r="K57" s="23"/>
      <c r="L57" s="23"/>
      <c r="M57" s="24"/>
    </row>
    <row r="58" spans="2:13" ht="15" customHeight="1" x14ac:dyDescent="0.2">
      <c r="B58" s="94"/>
      <c r="C58" s="79"/>
      <c r="D58" s="23"/>
      <c r="E58" s="23"/>
      <c r="F58" s="23"/>
      <c r="G58" s="23"/>
      <c r="H58" s="23"/>
      <c r="I58" s="23"/>
      <c r="J58" s="23"/>
      <c r="K58" s="23"/>
      <c r="L58" s="23"/>
      <c r="M58" s="24"/>
    </row>
    <row r="59" spans="2:13" ht="15" customHeight="1" x14ac:dyDescent="0.2">
      <c r="B59" s="94"/>
      <c r="C59" s="79"/>
      <c r="D59" s="23"/>
      <c r="E59" s="23"/>
      <c r="F59" s="23"/>
      <c r="G59" s="23"/>
      <c r="H59" s="23"/>
      <c r="I59" s="23"/>
      <c r="J59" s="23"/>
      <c r="K59" s="23"/>
      <c r="L59" s="23"/>
      <c r="M59" s="24"/>
    </row>
    <row r="60" spans="2:13" ht="15" customHeight="1" x14ac:dyDescent="0.2">
      <c r="B60" s="94"/>
      <c r="C60" s="79"/>
      <c r="D60" s="23"/>
      <c r="E60" s="23"/>
      <c r="F60" s="23"/>
      <c r="G60" s="23"/>
      <c r="H60" s="23"/>
      <c r="I60" s="23"/>
      <c r="J60" s="23"/>
      <c r="K60" s="23"/>
      <c r="L60" s="23"/>
      <c r="M60" s="24"/>
    </row>
    <row r="61" spans="2:13" ht="15" customHeight="1" x14ac:dyDescent="0.2">
      <c r="B61" s="95"/>
      <c r="C61" s="80"/>
      <c r="D61" s="28"/>
      <c r="E61" s="28"/>
      <c r="F61" s="28"/>
      <c r="G61" s="28"/>
      <c r="H61" s="28"/>
      <c r="I61" s="28"/>
      <c r="J61" s="28"/>
      <c r="K61" s="28"/>
      <c r="L61" s="28"/>
      <c r="M61" s="29"/>
    </row>
    <row r="62" spans="2:13" ht="15" customHeight="1" x14ac:dyDescent="0.2">
      <c r="C62" s="10"/>
      <c r="D62" s="10"/>
      <c r="E62" s="10"/>
      <c r="F62" s="10"/>
      <c r="G62" s="10"/>
      <c r="H62" s="10"/>
      <c r="I62" s="10"/>
      <c r="J62" s="10"/>
      <c r="K62" s="10"/>
      <c r="L62" s="10"/>
      <c r="M62" s="10"/>
    </row>
    <row r="63" spans="2:13" ht="17.25" customHeight="1" x14ac:dyDescent="0.2">
      <c r="B63" s="8" t="s">
        <v>44</v>
      </c>
      <c r="C63" s="14" t="s">
        <v>7</v>
      </c>
      <c r="D63" s="172" t="str">
        <f>C4</f>
        <v>Avista Corp.</v>
      </c>
      <c r="E63" s="173"/>
      <c r="F63" s="174"/>
    </row>
    <row r="64" spans="2:13" ht="15" customHeight="1" x14ac:dyDescent="0.2">
      <c r="C64" s="14" t="s">
        <v>18</v>
      </c>
      <c r="D64" s="161">
        <f>C10</f>
        <v>2012</v>
      </c>
      <c r="E64" s="162"/>
      <c r="F64" s="163"/>
    </row>
    <row r="65" spans="2:13" ht="15" customHeight="1" x14ac:dyDescent="0.2">
      <c r="B65" s="14"/>
      <c r="C65" s="12"/>
      <c r="F65" s="61"/>
      <c r="G65" s="10"/>
    </row>
    <row r="66" spans="2:13" s="10" customFormat="1" ht="16.5" customHeight="1" x14ac:dyDescent="0.2">
      <c r="B66" s="8"/>
      <c r="C66" s="74" t="s">
        <v>25</v>
      </c>
      <c r="D66" s="69" t="s">
        <v>26</v>
      </c>
      <c r="E66" s="69" t="s">
        <v>27</v>
      </c>
      <c r="F66" s="69" t="s">
        <v>28</v>
      </c>
      <c r="G66" s="69" t="s">
        <v>29</v>
      </c>
      <c r="H66" s="69" t="s">
        <v>30</v>
      </c>
      <c r="I66" s="69" t="s">
        <v>31</v>
      </c>
      <c r="J66" s="69" t="s">
        <v>32</v>
      </c>
      <c r="K66" s="73" t="s">
        <v>33</v>
      </c>
      <c r="L66" s="70"/>
      <c r="M66" s="70"/>
    </row>
    <row r="67" spans="2:13" s="15" customFormat="1" ht="36" x14ac:dyDescent="0.2">
      <c r="B67" s="14"/>
      <c r="C67" s="62" t="s">
        <v>46</v>
      </c>
      <c r="D67" s="62" t="s">
        <v>35</v>
      </c>
      <c r="E67" s="62" t="s">
        <v>36</v>
      </c>
      <c r="F67" s="62" t="s">
        <v>37</v>
      </c>
      <c r="G67" s="62" t="s">
        <v>38</v>
      </c>
      <c r="H67" s="62" t="s">
        <v>72</v>
      </c>
      <c r="I67" s="62" t="s">
        <v>39</v>
      </c>
      <c r="J67" s="62" t="s">
        <v>40</v>
      </c>
      <c r="K67" s="62" t="s">
        <v>41</v>
      </c>
      <c r="L67" s="62" t="s">
        <v>51</v>
      </c>
      <c r="M67" s="62" t="s">
        <v>42</v>
      </c>
    </row>
    <row r="68" spans="2:13" ht="15" customHeight="1" x14ac:dyDescent="0.2">
      <c r="B68" s="32" t="s">
        <v>76</v>
      </c>
      <c r="C68" s="60" t="s">
        <v>12</v>
      </c>
      <c r="D68" s="60" t="s">
        <v>12</v>
      </c>
      <c r="E68" s="60" t="s">
        <v>12</v>
      </c>
      <c r="F68" s="60" t="s">
        <v>12</v>
      </c>
      <c r="G68" s="60" t="s">
        <v>12</v>
      </c>
      <c r="H68" s="60" t="s">
        <v>12</v>
      </c>
      <c r="I68" s="60" t="s">
        <v>12</v>
      </c>
      <c r="J68" s="60" t="s">
        <v>12</v>
      </c>
      <c r="K68" s="60" t="s">
        <v>12</v>
      </c>
      <c r="L68" s="60" t="s">
        <v>73</v>
      </c>
      <c r="M68" s="60" t="s">
        <v>73</v>
      </c>
    </row>
    <row r="69" spans="2:13" ht="15" customHeight="1" x14ac:dyDescent="0.2">
      <c r="B69" s="96" t="s">
        <v>144</v>
      </c>
      <c r="C69" s="81"/>
      <c r="D69" s="21"/>
      <c r="E69" s="21"/>
      <c r="F69" s="21"/>
      <c r="G69" s="21"/>
      <c r="H69" s="21"/>
      <c r="I69" s="21"/>
      <c r="J69" s="21"/>
      <c r="K69" s="21"/>
      <c r="L69" s="21"/>
      <c r="M69" s="22"/>
    </row>
    <row r="70" spans="2:13" ht="15" customHeight="1" x14ac:dyDescent="0.2">
      <c r="B70" s="97"/>
      <c r="C70" s="82"/>
      <c r="D70" s="23"/>
      <c r="E70" s="23"/>
      <c r="F70" s="23"/>
      <c r="G70" s="23"/>
      <c r="H70" s="23"/>
      <c r="I70" s="23"/>
      <c r="J70" s="23"/>
      <c r="K70" s="23"/>
      <c r="L70" s="23"/>
      <c r="M70" s="24"/>
    </row>
    <row r="71" spans="2:13" ht="15" customHeight="1" x14ac:dyDescent="0.2">
      <c r="B71" s="97"/>
      <c r="C71" s="82"/>
      <c r="D71" s="23"/>
      <c r="E71" s="23"/>
      <c r="F71" s="23"/>
      <c r="G71" s="23"/>
      <c r="H71" s="23"/>
      <c r="I71" s="23"/>
      <c r="J71" s="23"/>
      <c r="K71" s="23"/>
      <c r="L71" s="23"/>
      <c r="M71" s="24"/>
    </row>
    <row r="72" spans="2:13" ht="15" customHeight="1" x14ac:dyDescent="0.2">
      <c r="B72" s="97"/>
      <c r="C72" s="82"/>
      <c r="D72" s="23"/>
      <c r="E72" s="23"/>
      <c r="F72" s="23"/>
      <c r="G72" s="23"/>
      <c r="H72" s="23"/>
      <c r="I72" s="23"/>
      <c r="J72" s="23"/>
      <c r="K72" s="23"/>
      <c r="L72" s="23"/>
      <c r="M72" s="24"/>
    </row>
    <row r="73" spans="2:13" ht="15" customHeight="1" x14ac:dyDescent="0.2">
      <c r="B73" s="98"/>
      <c r="C73" s="25"/>
      <c r="D73" s="23"/>
      <c r="E73" s="23"/>
      <c r="F73" s="23"/>
      <c r="G73" s="23"/>
      <c r="H73" s="23"/>
      <c r="I73" s="23"/>
      <c r="J73" s="23"/>
      <c r="K73" s="23"/>
      <c r="L73" s="23"/>
      <c r="M73" s="24"/>
    </row>
    <row r="74" spans="2:13" ht="15" customHeight="1" x14ac:dyDescent="0.2">
      <c r="B74" s="98"/>
      <c r="C74" s="25"/>
      <c r="D74" s="23"/>
      <c r="E74" s="23"/>
      <c r="F74" s="23"/>
      <c r="G74" s="23"/>
      <c r="H74" s="23"/>
      <c r="I74" s="23"/>
      <c r="J74" s="23"/>
      <c r="K74" s="23"/>
      <c r="L74" s="23"/>
      <c r="M74" s="24"/>
    </row>
    <row r="75" spans="2:13" ht="15" customHeight="1" x14ac:dyDescent="0.2">
      <c r="B75" s="98"/>
      <c r="C75" s="25"/>
      <c r="D75" s="23"/>
      <c r="E75" s="23"/>
      <c r="F75" s="23"/>
      <c r="G75" s="23"/>
      <c r="H75" s="23"/>
      <c r="I75" s="23"/>
      <c r="J75" s="23"/>
      <c r="K75" s="23"/>
      <c r="L75" s="23"/>
      <c r="M75" s="24"/>
    </row>
    <row r="76" spans="2:13" ht="15" customHeight="1" x14ac:dyDescent="0.2">
      <c r="B76" s="98"/>
      <c r="C76" s="25"/>
      <c r="D76" s="23"/>
      <c r="E76" s="23"/>
      <c r="F76" s="23"/>
      <c r="G76" s="23"/>
      <c r="H76" s="23"/>
      <c r="I76" s="23"/>
      <c r="J76" s="23"/>
      <c r="K76" s="23"/>
      <c r="L76" s="23"/>
      <c r="M76" s="24"/>
    </row>
    <row r="77" spans="2:13" ht="15" customHeight="1" x14ac:dyDescent="0.2">
      <c r="B77" s="98"/>
      <c r="C77" s="25"/>
      <c r="D77" s="23"/>
      <c r="E77" s="23"/>
      <c r="F77" s="23"/>
      <c r="G77" s="23"/>
      <c r="H77" s="23"/>
      <c r="I77" s="23"/>
      <c r="J77" s="23"/>
      <c r="K77" s="23"/>
      <c r="L77" s="23"/>
      <c r="M77" s="24"/>
    </row>
    <row r="78" spans="2:13" ht="15" customHeight="1" x14ac:dyDescent="0.2">
      <c r="B78" s="98"/>
      <c r="C78" s="25"/>
      <c r="D78" s="23"/>
      <c r="E78" s="23"/>
      <c r="F78" s="23"/>
      <c r="G78" s="23"/>
      <c r="H78" s="23"/>
      <c r="I78" s="23"/>
      <c r="J78" s="23"/>
      <c r="K78" s="23"/>
      <c r="L78" s="23"/>
      <c r="M78" s="24"/>
    </row>
    <row r="79" spans="2:13" ht="15" customHeight="1" x14ac:dyDescent="0.2">
      <c r="B79" s="98"/>
      <c r="C79" s="25"/>
      <c r="D79" s="23"/>
      <c r="E79" s="23"/>
      <c r="F79" s="23"/>
      <c r="G79" s="23"/>
      <c r="H79" s="23"/>
      <c r="I79" s="23"/>
      <c r="J79" s="23"/>
      <c r="K79" s="23"/>
      <c r="L79" s="23"/>
      <c r="M79" s="24"/>
    </row>
    <row r="80" spans="2:13" ht="15" customHeight="1" x14ac:dyDescent="0.2">
      <c r="B80" s="98"/>
      <c r="C80" s="25"/>
      <c r="D80" s="23"/>
      <c r="E80" s="23"/>
      <c r="F80" s="23"/>
      <c r="G80" s="23"/>
      <c r="H80" s="23"/>
      <c r="I80" s="23"/>
      <c r="J80" s="23"/>
      <c r="K80" s="23"/>
      <c r="L80" s="23"/>
      <c r="M80" s="24"/>
    </row>
    <row r="81" spans="2:13" ht="15" customHeight="1" x14ac:dyDescent="0.2">
      <c r="B81" s="98"/>
      <c r="C81" s="25"/>
      <c r="D81" s="23"/>
      <c r="E81" s="23"/>
      <c r="F81" s="23"/>
      <c r="G81" s="23"/>
      <c r="H81" s="23"/>
      <c r="I81" s="23"/>
      <c r="J81" s="23"/>
      <c r="K81" s="23"/>
      <c r="L81" s="23"/>
      <c r="M81" s="24"/>
    </row>
    <row r="82" spans="2:13" ht="15" customHeight="1" x14ac:dyDescent="0.2">
      <c r="B82" s="98"/>
      <c r="C82" s="25"/>
      <c r="D82" s="23"/>
      <c r="E82" s="23"/>
      <c r="F82" s="23"/>
      <c r="G82" s="23"/>
      <c r="H82" s="23"/>
      <c r="I82" s="23"/>
      <c r="J82" s="23"/>
      <c r="K82" s="23"/>
      <c r="L82" s="23"/>
      <c r="M82" s="24"/>
    </row>
    <row r="83" spans="2:13" ht="15" customHeight="1" x14ac:dyDescent="0.2">
      <c r="B83" s="98"/>
      <c r="C83" s="25"/>
      <c r="D83" s="23"/>
      <c r="E83" s="23"/>
      <c r="F83" s="23"/>
      <c r="G83" s="23"/>
      <c r="H83" s="23"/>
      <c r="I83" s="23"/>
      <c r="J83" s="23"/>
      <c r="K83" s="23"/>
      <c r="L83" s="23"/>
      <c r="M83" s="24"/>
    </row>
    <row r="84" spans="2:13" ht="15" customHeight="1" x14ac:dyDescent="0.2">
      <c r="B84" s="98"/>
      <c r="C84" s="25"/>
      <c r="D84" s="23"/>
      <c r="E84" s="23"/>
      <c r="F84" s="23"/>
      <c r="G84" s="23"/>
      <c r="H84" s="23"/>
      <c r="I84" s="23"/>
      <c r="J84" s="23"/>
      <c r="K84" s="23"/>
      <c r="L84" s="23"/>
      <c r="M84" s="24"/>
    </row>
    <row r="85" spans="2:13" ht="15" customHeight="1" x14ac:dyDescent="0.2">
      <c r="B85" s="98"/>
      <c r="C85" s="25"/>
      <c r="D85" s="23"/>
      <c r="E85" s="23"/>
      <c r="F85" s="23"/>
      <c r="G85" s="23"/>
      <c r="H85" s="23"/>
      <c r="I85" s="23"/>
      <c r="J85" s="23"/>
      <c r="K85" s="23"/>
      <c r="L85" s="23"/>
      <c r="M85" s="24"/>
    </row>
    <row r="86" spans="2:13" ht="15" customHeight="1" x14ac:dyDescent="0.2">
      <c r="B86" s="98"/>
      <c r="C86" s="25"/>
      <c r="D86" s="23"/>
      <c r="E86" s="23"/>
      <c r="F86" s="23"/>
      <c r="G86" s="23"/>
      <c r="H86" s="23"/>
      <c r="I86" s="23"/>
      <c r="J86" s="23"/>
      <c r="K86" s="23"/>
      <c r="L86" s="23"/>
      <c r="M86" s="24"/>
    </row>
    <row r="87" spans="2:13" ht="15" customHeight="1" x14ac:dyDescent="0.2">
      <c r="B87" s="98"/>
      <c r="C87" s="25"/>
      <c r="D87" s="23"/>
      <c r="E87" s="23"/>
      <c r="F87" s="23"/>
      <c r="G87" s="23"/>
      <c r="H87" s="23"/>
      <c r="I87" s="23"/>
      <c r="J87" s="23"/>
      <c r="K87" s="23"/>
      <c r="L87" s="23"/>
      <c r="M87" s="24"/>
    </row>
    <row r="88" spans="2:13" ht="15" customHeight="1" x14ac:dyDescent="0.2">
      <c r="B88" s="98"/>
      <c r="C88" s="25"/>
      <c r="D88" s="23"/>
      <c r="E88" s="23"/>
      <c r="F88" s="23"/>
      <c r="G88" s="23"/>
      <c r="H88" s="23"/>
      <c r="I88" s="23"/>
      <c r="J88" s="23"/>
      <c r="K88" s="23"/>
      <c r="L88" s="23"/>
      <c r="M88" s="24"/>
    </row>
    <row r="89" spans="2:13" ht="15" customHeight="1" x14ac:dyDescent="0.2">
      <c r="B89" s="98"/>
      <c r="C89" s="25"/>
      <c r="D89" s="23"/>
      <c r="E89" s="23"/>
      <c r="F89" s="23"/>
      <c r="G89" s="23"/>
      <c r="H89" s="23"/>
      <c r="I89" s="23"/>
      <c r="J89" s="23"/>
      <c r="K89" s="23"/>
      <c r="L89" s="23"/>
      <c r="M89" s="24"/>
    </row>
    <row r="90" spans="2:13" ht="15" customHeight="1" x14ac:dyDescent="0.2">
      <c r="B90" s="98"/>
      <c r="C90" s="25"/>
      <c r="D90" s="23"/>
      <c r="E90" s="23"/>
      <c r="F90" s="23"/>
      <c r="G90" s="23"/>
      <c r="H90" s="23"/>
      <c r="I90" s="23"/>
      <c r="J90" s="23"/>
      <c r="K90" s="23"/>
      <c r="L90" s="23"/>
      <c r="M90" s="24"/>
    </row>
    <row r="91" spans="2:13" ht="15" customHeight="1" x14ac:dyDescent="0.2">
      <c r="B91" s="98"/>
      <c r="C91" s="25"/>
      <c r="D91" s="23"/>
      <c r="E91" s="23"/>
      <c r="F91" s="23"/>
      <c r="G91" s="23"/>
      <c r="H91" s="23"/>
      <c r="I91" s="23"/>
      <c r="J91" s="23"/>
      <c r="K91" s="23"/>
      <c r="L91" s="23"/>
      <c r="M91" s="24"/>
    </row>
    <row r="92" spans="2:13" ht="15" customHeight="1" x14ac:dyDescent="0.2">
      <c r="B92" s="98"/>
      <c r="C92" s="25"/>
      <c r="D92" s="23"/>
      <c r="E92" s="23"/>
      <c r="F92" s="23"/>
      <c r="G92" s="23"/>
      <c r="H92" s="23"/>
      <c r="I92" s="23"/>
      <c r="J92" s="23"/>
      <c r="K92" s="23"/>
      <c r="L92" s="23"/>
      <c r="M92" s="24"/>
    </row>
    <row r="93" spans="2:13" ht="15" customHeight="1" x14ac:dyDescent="0.2">
      <c r="B93" s="98"/>
      <c r="C93" s="25"/>
      <c r="D93" s="23"/>
      <c r="E93" s="23"/>
      <c r="F93" s="23"/>
      <c r="G93" s="23"/>
      <c r="H93" s="23"/>
      <c r="I93" s="23"/>
      <c r="J93" s="23"/>
      <c r="K93" s="23"/>
      <c r="L93" s="23"/>
      <c r="M93" s="24"/>
    </row>
    <row r="94" spans="2:13" ht="15" customHeight="1" x14ac:dyDescent="0.2">
      <c r="B94" s="99"/>
      <c r="C94" s="27"/>
      <c r="D94" s="28"/>
      <c r="E94" s="28"/>
      <c r="F94" s="28"/>
      <c r="G94" s="28"/>
      <c r="H94" s="28"/>
      <c r="I94" s="28"/>
      <c r="J94" s="28"/>
      <c r="K94" s="28"/>
      <c r="L94" s="28"/>
      <c r="M94" s="29"/>
    </row>
    <row r="95" spans="2:13" ht="15" customHeight="1" x14ac:dyDescent="0.2"/>
    <row r="96" spans="2:13" ht="15" customHeight="1" x14ac:dyDescent="0.2">
      <c r="B96" s="15"/>
      <c r="C96" s="14" t="s">
        <v>7</v>
      </c>
      <c r="D96" s="172" t="str">
        <f>C4</f>
        <v>Avista Corp.</v>
      </c>
      <c r="E96" s="173"/>
      <c r="F96" s="174"/>
    </row>
    <row r="97" spans="2:11" ht="15" customHeight="1" x14ac:dyDescent="0.2">
      <c r="C97" s="14" t="s">
        <v>18</v>
      </c>
      <c r="D97" s="161">
        <v>2012</v>
      </c>
      <c r="E97" s="162"/>
      <c r="F97" s="163"/>
    </row>
    <row r="98" spans="2:11" ht="15" customHeight="1" x14ac:dyDescent="0.2">
      <c r="B98" s="15" t="s">
        <v>66</v>
      </c>
      <c r="C98" s="14"/>
      <c r="D98" s="11"/>
    </row>
    <row r="99" spans="2:11" ht="15" customHeight="1" x14ac:dyDescent="0.2">
      <c r="B99" s="64"/>
      <c r="C99" s="64"/>
      <c r="D99" s="64"/>
      <c r="E99" s="64"/>
      <c r="F99" s="64"/>
      <c r="G99" s="64"/>
      <c r="H99" s="64"/>
      <c r="I99" s="64"/>
      <c r="J99" s="64"/>
      <c r="K99" s="64"/>
    </row>
    <row r="100" spans="2:11" ht="15" customHeight="1" x14ac:dyDescent="0.2">
      <c r="B100" s="64"/>
      <c r="C100" s="64"/>
      <c r="D100" s="64"/>
      <c r="E100" s="64"/>
      <c r="F100" s="64"/>
      <c r="G100" s="64"/>
      <c r="H100" s="64"/>
      <c r="I100" s="64"/>
      <c r="J100" s="64"/>
      <c r="K100" s="64"/>
    </row>
    <row r="101" spans="2:11" s="10" customFormat="1" ht="15" customHeight="1" x14ac:dyDescent="0.2">
      <c r="B101" s="64"/>
      <c r="C101" s="64"/>
      <c r="D101" s="64"/>
      <c r="E101" s="64"/>
      <c r="F101" s="64"/>
      <c r="G101" s="64"/>
      <c r="H101" s="64"/>
      <c r="I101" s="64"/>
      <c r="J101" s="64"/>
      <c r="K101" s="64"/>
    </row>
    <row r="102" spans="2:11" s="10" customFormat="1" ht="15" customHeight="1" x14ac:dyDescent="0.2">
      <c r="B102" s="64"/>
      <c r="C102" s="64"/>
      <c r="D102" s="64"/>
      <c r="E102" s="64"/>
      <c r="F102" s="64"/>
      <c r="G102" s="64"/>
      <c r="H102" s="64"/>
      <c r="I102" s="64"/>
      <c r="J102" s="64"/>
      <c r="K102" s="64"/>
    </row>
    <row r="103" spans="2:11" s="10" customFormat="1" x14ac:dyDescent="0.2">
      <c r="B103" s="64"/>
      <c r="C103" s="64"/>
      <c r="D103" s="64"/>
      <c r="E103" s="64"/>
      <c r="F103" s="64"/>
      <c r="G103" s="64"/>
      <c r="H103" s="64"/>
      <c r="I103" s="64"/>
      <c r="J103" s="64"/>
      <c r="K103" s="64"/>
    </row>
    <row r="104" spans="2:11" s="10" customFormat="1" x14ac:dyDescent="0.2">
      <c r="B104" s="64"/>
      <c r="C104" s="64"/>
      <c r="D104" s="64"/>
      <c r="E104" s="64"/>
      <c r="F104" s="64"/>
      <c r="G104" s="64"/>
      <c r="H104" s="64"/>
      <c r="I104" s="64"/>
      <c r="J104" s="64"/>
      <c r="K104" s="64"/>
    </row>
    <row r="105" spans="2:11" s="10" customFormat="1" x14ac:dyDescent="0.2">
      <c r="B105" s="64"/>
      <c r="C105" s="64"/>
      <c r="D105" s="64"/>
      <c r="E105" s="64"/>
      <c r="F105" s="64"/>
      <c r="G105" s="64"/>
      <c r="H105" s="64"/>
      <c r="I105" s="64"/>
      <c r="J105" s="64"/>
      <c r="K105" s="64"/>
    </row>
    <row r="106" spans="2:11" x14ac:dyDescent="0.2">
      <c r="B106" s="64"/>
      <c r="C106" s="64"/>
      <c r="D106" s="64"/>
      <c r="E106" s="64"/>
      <c r="F106" s="64"/>
      <c r="G106" s="64"/>
      <c r="H106" s="64"/>
      <c r="I106" s="64"/>
      <c r="J106" s="64"/>
      <c r="K106" s="64"/>
    </row>
    <row r="107" spans="2:11" x14ac:dyDescent="0.2">
      <c r="B107" s="64"/>
      <c r="C107" s="64"/>
      <c r="D107" s="64"/>
      <c r="E107" s="64"/>
      <c r="F107" s="64"/>
      <c r="G107" s="64"/>
      <c r="H107" s="64"/>
      <c r="I107" s="64"/>
      <c r="J107" s="64"/>
      <c r="K107" s="64"/>
    </row>
    <row r="108" spans="2:11" x14ac:dyDescent="0.2">
      <c r="B108" s="64"/>
      <c r="C108" s="64"/>
      <c r="D108" s="64"/>
      <c r="E108" s="64"/>
      <c r="F108" s="64"/>
      <c r="G108" s="64"/>
      <c r="H108" s="64"/>
      <c r="I108" s="64"/>
      <c r="J108" s="64"/>
      <c r="K108" s="64"/>
    </row>
    <row r="109" spans="2:11" x14ac:dyDescent="0.2">
      <c r="B109" s="64"/>
      <c r="C109" s="64"/>
      <c r="D109" s="64"/>
      <c r="E109" s="64"/>
      <c r="F109" s="64"/>
      <c r="G109" s="64"/>
      <c r="H109" s="64"/>
      <c r="I109" s="64"/>
      <c r="J109" s="64"/>
      <c r="K109" s="64"/>
    </row>
    <row r="110" spans="2:11" x14ac:dyDescent="0.2">
      <c r="B110" s="64"/>
      <c r="C110" s="64"/>
      <c r="D110" s="64"/>
      <c r="E110" s="64"/>
      <c r="F110" s="64"/>
      <c r="G110" s="64"/>
      <c r="H110" s="64"/>
      <c r="I110" s="64"/>
      <c r="J110" s="64"/>
      <c r="K110" s="64"/>
    </row>
    <row r="111" spans="2:11" x14ac:dyDescent="0.2">
      <c r="B111" s="64"/>
      <c r="C111" s="64"/>
      <c r="D111" s="64"/>
      <c r="E111" s="64"/>
      <c r="F111" s="64"/>
      <c r="G111" s="64"/>
      <c r="H111" s="64"/>
      <c r="I111" s="64"/>
      <c r="J111" s="64"/>
      <c r="K111" s="64"/>
    </row>
    <row r="112" spans="2:11" x14ac:dyDescent="0.2">
      <c r="B112" s="64"/>
      <c r="C112" s="64"/>
      <c r="D112" s="64"/>
      <c r="E112" s="64"/>
      <c r="F112" s="64"/>
      <c r="G112" s="64"/>
      <c r="H112" s="64"/>
      <c r="I112" s="64"/>
      <c r="J112" s="64"/>
      <c r="K112" s="64"/>
    </row>
    <row r="113" spans="2:11" x14ac:dyDescent="0.2">
      <c r="B113" s="64"/>
      <c r="C113" s="64"/>
      <c r="D113" s="64"/>
      <c r="E113" s="64"/>
      <c r="F113" s="64"/>
      <c r="G113" s="64"/>
      <c r="H113" s="64"/>
      <c r="I113" s="64"/>
      <c r="J113" s="64"/>
      <c r="K113" s="64"/>
    </row>
    <row r="114" spans="2:11" x14ac:dyDescent="0.2">
      <c r="B114" s="64"/>
      <c r="C114" s="64"/>
      <c r="D114" s="64"/>
      <c r="E114" s="64"/>
      <c r="F114" s="64"/>
      <c r="G114" s="64"/>
      <c r="H114" s="64"/>
      <c r="I114" s="64"/>
      <c r="J114" s="64"/>
      <c r="K114" s="64"/>
    </row>
    <row r="115" spans="2:11" x14ac:dyDescent="0.2">
      <c r="B115" s="64"/>
      <c r="C115" s="64"/>
      <c r="D115" s="64"/>
      <c r="E115" s="64"/>
      <c r="F115" s="64"/>
      <c r="G115" s="64"/>
      <c r="H115" s="64"/>
      <c r="I115" s="64"/>
      <c r="J115" s="64"/>
      <c r="K115" s="64"/>
    </row>
    <row r="116" spans="2:11" x14ac:dyDescent="0.2">
      <c r="B116" s="64"/>
      <c r="C116" s="64"/>
      <c r="D116" s="64"/>
      <c r="E116" s="64"/>
      <c r="F116" s="64"/>
      <c r="G116" s="64"/>
      <c r="H116" s="64"/>
      <c r="I116" s="64"/>
      <c r="J116" s="64"/>
      <c r="K116" s="64"/>
    </row>
    <row r="117" spans="2:11" x14ac:dyDescent="0.2">
      <c r="B117" s="64"/>
      <c r="C117" s="64"/>
      <c r="D117" s="64"/>
      <c r="E117" s="64"/>
      <c r="F117" s="64"/>
      <c r="G117" s="64"/>
      <c r="H117" s="64"/>
      <c r="I117" s="64"/>
      <c r="J117" s="64"/>
      <c r="K117" s="64"/>
    </row>
    <row r="118" spans="2:11" x14ac:dyDescent="0.2">
      <c r="B118" s="64"/>
      <c r="C118" s="64"/>
      <c r="D118" s="64"/>
      <c r="E118" s="64"/>
      <c r="F118" s="64"/>
      <c r="G118" s="64"/>
      <c r="H118" s="64"/>
      <c r="I118" s="64"/>
      <c r="J118" s="64"/>
      <c r="K118" s="64"/>
    </row>
    <row r="119" spans="2:11" x14ac:dyDescent="0.2">
      <c r="B119" s="64"/>
      <c r="C119" s="64"/>
      <c r="D119" s="64"/>
      <c r="E119" s="64"/>
      <c r="F119" s="64"/>
      <c r="G119" s="64"/>
      <c r="H119" s="64"/>
      <c r="I119" s="64"/>
      <c r="J119" s="64"/>
      <c r="K119" s="64"/>
    </row>
    <row r="120" spans="2:11" x14ac:dyDescent="0.2">
      <c r="B120" s="64"/>
      <c r="C120" s="64"/>
      <c r="D120" s="64"/>
      <c r="E120" s="64"/>
      <c r="F120" s="64"/>
      <c r="G120" s="64"/>
      <c r="H120" s="64"/>
      <c r="I120" s="64"/>
      <c r="J120" s="64"/>
      <c r="K120" s="64"/>
    </row>
    <row r="121" spans="2:11" x14ac:dyDescent="0.2">
      <c r="B121" s="64"/>
      <c r="C121" s="64"/>
      <c r="D121" s="64"/>
      <c r="E121" s="64"/>
      <c r="F121" s="64"/>
      <c r="G121" s="64"/>
      <c r="H121" s="64"/>
      <c r="I121" s="64"/>
      <c r="J121" s="64"/>
      <c r="K121" s="64"/>
    </row>
    <row r="122" spans="2:11" x14ac:dyDescent="0.2">
      <c r="B122" s="64"/>
      <c r="C122" s="64"/>
      <c r="D122" s="64"/>
      <c r="E122" s="64"/>
      <c r="F122" s="64"/>
      <c r="G122" s="64"/>
      <c r="H122" s="64"/>
      <c r="I122" s="64"/>
      <c r="J122" s="64"/>
      <c r="K122" s="64"/>
    </row>
    <row r="123" spans="2:11" x14ac:dyDescent="0.2">
      <c r="B123" s="64"/>
      <c r="C123" s="64"/>
      <c r="D123" s="64"/>
      <c r="E123" s="64"/>
      <c r="F123" s="64"/>
      <c r="G123" s="64"/>
      <c r="H123" s="64"/>
      <c r="I123" s="64"/>
      <c r="J123" s="64"/>
      <c r="K123" s="64"/>
    </row>
    <row r="124" spans="2:11" x14ac:dyDescent="0.2">
      <c r="B124" s="64"/>
      <c r="C124" s="64"/>
      <c r="D124" s="64"/>
      <c r="E124" s="64"/>
      <c r="F124" s="64"/>
      <c r="G124" s="64"/>
      <c r="H124" s="64"/>
      <c r="I124" s="64"/>
      <c r="J124" s="64"/>
      <c r="K124" s="64"/>
    </row>
    <row r="125" spans="2:11" x14ac:dyDescent="0.2">
      <c r="B125" s="64"/>
      <c r="C125" s="64"/>
      <c r="D125" s="64"/>
      <c r="E125" s="64"/>
      <c r="F125" s="64"/>
      <c r="G125" s="64"/>
      <c r="H125" s="64"/>
      <c r="I125" s="64"/>
      <c r="J125" s="64"/>
      <c r="K125" s="64"/>
    </row>
    <row r="126" spans="2:11" x14ac:dyDescent="0.2">
      <c r="B126" s="64"/>
      <c r="C126" s="64"/>
      <c r="D126" s="64"/>
      <c r="E126" s="64"/>
      <c r="F126" s="64"/>
      <c r="G126" s="64"/>
      <c r="H126" s="64"/>
      <c r="I126" s="64"/>
      <c r="J126" s="64"/>
      <c r="K126" s="64"/>
    </row>
    <row r="127" spans="2:11" x14ac:dyDescent="0.2">
      <c r="B127" s="64"/>
      <c r="C127" s="64"/>
      <c r="D127" s="64"/>
      <c r="E127" s="64"/>
      <c r="F127" s="64"/>
      <c r="G127" s="64"/>
      <c r="H127" s="64"/>
      <c r="I127" s="64"/>
      <c r="J127" s="64"/>
      <c r="K127" s="64"/>
    </row>
    <row r="128" spans="2:11" x14ac:dyDescent="0.2">
      <c r="B128" s="64"/>
      <c r="C128" s="64"/>
      <c r="D128" s="64"/>
      <c r="E128" s="64"/>
      <c r="F128" s="64"/>
      <c r="G128" s="64"/>
      <c r="H128" s="64"/>
      <c r="I128" s="64"/>
      <c r="J128" s="64"/>
      <c r="K128" s="64"/>
    </row>
    <row r="129" spans="2:11" x14ac:dyDescent="0.2">
      <c r="B129" s="64"/>
      <c r="C129" s="64"/>
      <c r="D129" s="64"/>
      <c r="E129" s="64"/>
      <c r="F129" s="64"/>
      <c r="G129" s="64"/>
      <c r="H129" s="64"/>
      <c r="I129" s="64"/>
      <c r="J129" s="64"/>
      <c r="K129" s="64"/>
    </row>
    <row r="130" spans="2:11" x14ac:dyDescent="0.2">
      <c r="B130" s="64"/>
      <c r="C130" s="64"/>
      <c r="D130" s="64"/>
      <c r="E130" s="64"/>
      <c r="F130" s="64"/>
      <c r="G130" s="64"/>
      <c r="H130" s="64"/>
      <c r="I130" s="64"/>
      <c r="J130" s="64"/>
      <c r="K130" s="64"/>
    </row>
    <row r="131" spans="2:11" x14ac:dyDescent="0.2">
      <c r="B131" s="64"/>
      <c r="C131" s="64"/>
      <c r="D131" s="64"/>
      <c r="E131" s="64"/>
      <c r="F131" s="64"/>
      <c r="G131" s="64"/>
      <c r="H131" s="64"/>
      <c r="I131" s="64"/>
      <c r="J131" s="64"/>
      <c r="K131" s="64"/>
    </row>
    <row r="132" spans="2:11" x14ac:dyDescent="0.2">
      <c r="B132" s="64"/>
      <c r="C132" s="64"/>
      <c r="D132" s="64"/>
      <c r="E132" s="64"/>
      <c r="F132" s="64"/>
      <c r="G132" s="64"/>
      <c r="H132" s="64"/>
      <c r="I132" s="64"/>
      <c r="J132" s="64"/>
      <c r="K132" s="64"/>
    </row>
    <row r="133" spans="2:11" x14ac:dyDescent="0.2">
      <c r="B133" s="64"/>
      <c r="C133" s="64"/>
      <c r="D133" s="64"/>
      <c r="E133" s="64"/>
      <c r="F133" s="64"/>
      <c r="G133" s="64"/>
      <c r="H133" s="64"/>
      <c r="I133" s="64"/>
      <c r="J133" s="64"/>
      <c r="K133" s="64"/>
    </row>
    <row r="134" spans="2:11" x14ac:dyDescent="0.2">
      <c r="B134" s="64"/>
      <c r="C134" s="64"/>
      <c r="D134" s="64"/>
      <c r="E134" s="64"/>
      <c r="F134" s="64"/>
      <c r="G134" s="64"/>
      <c r="H134" s="64"/>
      <c r="I134" s="64"/>
      <c r="J134" s="64"/>
      <c r="K134" s="64"/>
    </row>
  </sheetData>
  <mergeCells count="39">
    <mergeCell ref="J18:K18"/>
    <mergeCell ref="J19:K19"/>
    <mergeCell ref="J20:K20"/>
    <mergeCell ref="B18:C18"/>
    <mergeCell ref="D64:F64"/>
    <mergeCell ref="D31:F31"/>
    <mergeCell ref="D97:F97"/>
    <mergeCell ref="B34:E34"/>
    <mergeCell ref="C4:E4"/>
    <mergeCell ref="C5:E5"/>
    <mergeCell ref="C6:E6"/>
    <mergeCell ref="C7:E7"/>
    <mergeCell ref="C8:E8"/>
    <mergeCell ref="D18:E18"/>
    <mergeCell ref="F19:I19"/>
    <mergeCell ref="F20:I20"/>
    <mergeCell ref="D96:F96"/>
    <mergeCell ref="D63:F63"/>
    <mergeCell ref="B21:I21"/>
    <mergeCell ref="D32:F32"/>
    <mergeCell ref="F18:I18"/>
    <mergeCell ref="C10:E10"/>
    <mergeCell ref="J14:K14"/>
    <mergeCell ref="J15:K15"/>
    <mergeCell ref="J16:K16"/>
    <mergeCell ref="J17:K17"/>
    <mergeCell ref="F14:I14"/>
    <mergeCell ref="F15:I15"/>
    <mergeCell ref="F16:I16"/>
    <mergeCell ref="F17:I17"/>
    <mergeCell ref="B12:E12"/>
    <mergeCell ref="B14:C14"/>
    <mergeCell ref="B15:C15"/>
    <mergeCell ref="B16:C16"/>
    <mergeCell ref="B17:C17"/>
    <mergeCell ref="D17:E17"/>
    <mergeCell ref="D14:E14"/>
    <mergeCell ref="D15:E15"/>
    <mergeCell ref="D16:E16"/>
  </mergeCells>
  <hyperlinks>
    <hyperlink ref="C8" r:id="rId1"/>
  </hyperlinks>
  <pageMargins left="0.25" right="0.25" top="0.75" bottom="0.75" header="0.3" footer="0.3"/>
  <pageSetup paperSize="5" scale="98" orientation="landscape" r:id="rId2"/>
  <rowBreaks count="3" manualBreakCount="3">
    <brk id="29" max="16383" man="1"/>
    <brk id="61" max="12" man="1"/>
    <brk id="94"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2012-06-01T07:00:00+00:00</OpenedDate>
    <Date1 xmlns="dc463f71-b30c-4ab2-9473-d307f9d35888">2012-06-01T07:00:00+00:00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120791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D35A4AC77D7E5428AD9BDA350F20B97" ma:contentTypeVersion="139" ma:contentTypeDescription="" ma:contentTypeScope="" ma:versionID="85612a15f0051ff5657306a9106b7a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CFA5E6-CEC3-451B-8AB4-B67DF31F7A45}"/>
</file>

<file path=customXml/itemProps2.xml><?xml version="1.0" encoding="utf-8"?>
<ds:datastoreItem xmlns:ds="http://schemas.openxmlformats.org/officeDocument/2006/customXml" ds:itemID="{9DFD38BB-6F61-479D-9D51-8F810A718DCB}"/>
</file>

<file path=customXml/itemProps3.xml><?xml version="1.0" encoding="utf-8"?>
<ds:datastoreItem xmlns:ds="http://schemas.openxmlformats.org/officeDocument/2006/customXml" ds:itemID="{90396925-E151-4CE5-9159-A45F1E6A3DAD}"/>
</file>

<file path=customXml/itemProps4.xml><?xml version="1.0" encoding="utf-8"?>
<ds:datastoreItem xmlns:ds="http://schemas.openxmlformats.org/officeDocument/2006/customXml" ds:itemID="{E1059663-21FD-4B93-8AFD-A411EE1B72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Conservation</vt:lpstr>
      <vt:lpstr>Renewables</vt:lpstr>
      <vt:lpstr>Instructions!Print_Area</vt:lpstr>
      <vt:lpstr>Renewables!Print_Area</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MegO</dc:creator>
  <cp:lastModifiedBy> Joni Higgins, Customer Service Specialist 2</cp:lastModifiedBy>
  <cp:lastPrinted>2012-06-04T18:03:49Z</cp:lastPrinted>
  <dcterms:created xsi:type="dcterms:W3CDTF">2012-03-20T21:01:26Z</dcterms:created>
  <dcterms:modified xsi:type="dcterms:W3CDTF">2012-06-04T18:04:06Z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0x0101006E56B4D1795A2E4DB2F0B01679ED314A00FD35A4AC77D7E5428AD9BDA350F20B97</vt:lpwstr>
  </property>
  <property fmtid="{D5CDD505-2E9C-101B-9397-08002B2CF9AE}" pid="3" name="_docset_NoMedatataSyncRequired">
    <vt:lpwstr>False</vt:lpwstr>
  </property>
</Properties>
</file>