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65" windowWidth="12120" windowHeight="9120" tabRatio="606" activeTab="1"/>
  </bookViews>
  <sheets>
    <sheet name="Check Sheet" sheetId="3" r:id="rId1"/>
    <sheet name="Item 55,60, pg 16" sheetId="30" r:id="rId2"/>
    <sheet name="Item 100, pg 21" sheetId="34" r:id="rId3"/>
    <sheet name="Item 100, pg 22" sheetId="41" r:id="rId4"/>
    <sheet name="Item 120,130,150, pg 26" sheetId="38" r:id="rId5"/>
    <sheet name="Item 207, pg 30" sheetId="45" r:id="rId6"/>
    <sheet name="Item 230, pg 32" sheetId="48" r:id="rId7"/>
    <sheet name="Item 240, pg 33" sheetId="62" r:id="rId8"/>
    <sheet name="Item 245, pg 34" sheetId="49" r:id="rId9"/>
    <sheet name="Item 255, pg 35" sheetId="51" r:id="rId10"/>
  </sheets>
  <calcPr calcId="125725" calcMode="autoNoTable" iterate="1" iterateCount="1" iterateDelta="0"/>
</workbook>
</file>

<file path=xl/calcChain.xml><?xml version="1.0" encoding="utf-8"?>
<calcChain xmlns="http://schemas.openxmlformats.org/spreadsheetml/2006/main">
  <c r="D19" i="49"/>
  <c r="H20" i="48"/>
  <c r="H18"/>
  <c r="H17"/>
  <c r="B51" i="30"/>
  <c r="J51"/>
  <c r="L52" i="34" s="1"/>
  <c r="J47" i="41" s="1"/>
  <c r="J53" i="38" s="1"/>
  <c r="J54" i="48" s="1"/>
  <c r="N47" i="62" s="1"/>
  <c r="O55" i="49" s="1"/>
  <c r="J49" i="51" s="1"/>
  <c r="C5" i="34"/>
  <c r="C5" i="41" s="1"/>
  <c r="C4" i="34"/>
  <c r="C4" i="41" s="1"/>
  <c r="A2" i="34"/>
  <c r="A2" i="41" s="1"/>
  <c r="A2" i="38" s="1"/>
  <c r="B18" i="3"/>
  <c r="B19"/>
  <c r="B20" s="1"/>
  <c r="B21" s="1"/>
  <c r="B22" s="1"/>
  <c r="B23" s="1"/>
  <c r="B24" s="1"/>
  <c r="B25" s="1"/>
  <c r="B26" s="1"/>
  <c r="B27" s="1"/>
  <c r="L26" i="34"/>
  <c r="L25"/>
  <c r="L24"/>
  <c r="L23"/>
  <c r="L22"/>
  <c r="L21"/>
  <c r="E28"/>
  <c r="E27"/>
  <c r="E26"/>
  <c r="E25"/>
  <c r="E24"/>
  <c r="E23"/>
  <c r="E22"/>
  <c r="E21"/>
  <c r="B52"/>
  <c r="B50"/>
  <c r="B2" i="41"/>
  <c r="B47"/>
  <c r="B45"/>
  <c r="C39" i="38"/>
  <c r="E39" s="1"/>
  <c r="B53"/>
  <c r="G36"/>
  <c r="E36"/>
  <c r="G39"/>
  <c r="B51"/>
  <c r="B51" i="45"/>
  <c r="B49"/>
  <c r="B54" i="48"/>
  <c r="B52"/>
  <c r="C4"/>
  <c r="D4" i="62" s="1"/>
  <c r="C4" i="49" s="1"/>
  <c r="C4" i="51" s="1"/>
  <c r="B45" i="62"/>
  <c r="B47"/>
  <c r="A2"/>
  <c r="B55" i="49"/>
  <c r="B53"/>
  <c r="A2"/>
  <c r="B49" i="51"/>
  <c r="B47"/>
  <c r="A2"/>
  <c r="B49" i="30"/>
  <c r="C4" i="45" l="1"/>
  <c r="C4" i="38"/>
  <c r="C5" i="45"/>
  <c r="C5" i="38"/>
  <c r="C5" i="48"/>
  <c r="D5" i="62" s="1"/>
  <c r="C5" i="49" s="1"/>
  <c r="C5" i="51" s="1"/>
  <c r="J51" i="45"/>
</calcChain>
</file>

<file path=xl/sharedStrings.xml><?xml version="1.0" encoding="utf-8"?>
<sst xmlns="http://schemas.openxmlformats.org/spreadsheetml/2006/main" count="556" uniqueCount="251">
  <si>
    <t>Pierce County</t>
  </si>
  <si>
    <t>Mini Can</t>
  </si>
  <si>
    <t>With</t>
  </si>
  <si>
    <t>Recycling</t>
  </si>
  <si>
    <t>Without</t>
  </si>
  <si>
    <t>65 Gal **</t>
  </si>
  <si>
    <t>95 Gal **</t>
  </si>
  <si>
    <t>WG</t>
  </si>
  <si>
    <t>Revised Page No</t>
  </si>
  <si>
    <t>Note 1:  Customers will be charged for service requested even if fewer units are picked up on a particular trip.</t>
  </si>
  <si>
    <t>Note 2:  Recycling program charge (in addition to garbage rate) is $5.02.  Additionally, these customers</t>
  </si>
  <si>
    <t xml:space="preserve">Note 3:  Bi-weekly Yard Waste service is provided at an additional charge of $5.10 per unit.  Special pickup </t>
  </si>
  <si>
    <t xml:space="preserve">             (not requiring dispatch) is $3.50 per unit.</t>
  </si>
  <si>
    <t>** Company Provided</t>
  </si>
  <si>
    <r>
      <t>service is: $3.70</t>
    </r>
    <r>
      <rPr>
        <sz val="10"/>
        <rFont val="Arial"/>
      </rPr>
      <t xml:space="preserve"> per cart or toter, per pickup.</t>
    </r>
  </si>
  <si>
    <t>Yard Waste (up to 40</t>
  </si>
  <si>
    <t xml:space="preserve">                lb in bag)</t>
  </si>
  <si>
    <t>Prepaid Bag</t>
  </si>
  <si>
    <t>Irmgard R Wilcox</t>
  </si>
  <si>
    <t xml:space="preserve">Service Area: </t>
  </si>
  <si>
    <t xml:space="preserve">             No credit will be given for partially filled cans.  No credit will be given if customers fail to set</t>
  </si>
  <si>
    <t>will be reversed if container is subsequently retrieved within 45 days after charge is applied.</t>
  </si>
  <si>
    <t xml:space="preserve">Automated service: </t>
  </si>
  <si>
    <t xml:space="preserve">Damage:  </t>
  </si>
  <si>
    <t xml:space="preserve">A company provided automated wheeled cart may be substituted where equipment is </t>
  </si>
  <si>
    <t xml:space="preserve">   $</t>
  </si>
  <si>
    <t xml:space="preserve">    $</t>
  </si>
  <si>
    <t>Regular Route:</t>
  </si>
  <si>
    <t>Loose Drop Box</t>
  </si>
  <si>
    <t>Compacted Drop Box</t>
  </si>
  <si>
    <t>Commercial Garbage</t>
  </si>
  <si>
    <t>Car Tires</t>
  </si>
  <si>
    <t>Truck Tires</t>
  </si>
  <si>
    <t>Appliances</t>
  </si>
  <si>
    <t>Demolition Debri</t>
  </si>
  <si>
    <t>Ash</t>
  </si>
  <si>
    <t>Asbestos</t>
  </si>
  <si>
    <t>Sludge</t>
  </si>
  <si>
    <t>Service Area: Pierce County</t>
  </si>
  <si>
    <t>**Lost Container charge will apply if hauler is unable to retrieve a container from a stopped customer.  Charge</t>
  </si>
  <si>
    <t>32-gallon</t>
  </si>
  <si>
    <t>can or unit</t>
  </si>
  <si>
    <t>65 gallon</t>
  </si>
  <si>
    <t xml:space="preserve">90 gallon </t>
  </si>
  <si>
    <t xml:space="preserve">   First five grouped together</t>
  </si>
  <si>
    <t xml:space="preserve">   Minimum Monthly charge</t>
  </si>
  <si>
    <t xml:space="preserve">   Special Pickups:</t>
  </si>
  <si>
    <t xml:space="preserve">   One Unit</t>
  </si>
  <si>
    <t xml:space="preserve">   Each Additional Unit</t>
  </si>
  <si>
    <t xml:space="preserve">                              </t>
  </si>
  <si>
    <t>available.  This cart may be a 32-gallon cart or a 65-gallon cart with an insert that limits the</t>
  </si>
  <si>
    <t>capacity to 32 gallons. Rates shall be the same as regular 32 can service.</t>
  </si>
  <si>
    <t>occurrence to repair or replace the insert.</t>
  </si>
  <si>
    <t>Maximum full weight for the compactor shall be 2,000 pounds.</t>
  </si>
  <si>
    <t>Non-compacted Material (Company-owned container)</t>
  </si>
  <si>
    <t>Rates stated per container, per pickup</t>
  </si>
  <si>
    <t>Size or Type of Container</t>
  </si>
  <si>
    <t>Monthly Rent (if applicable)</t>
  </si>
  <si>
    <t>First Pickup</t>
  </si>
  <si>
    <t>Each Additional Pickup</t>
  </si>
  <si>
    <t>Special Pickups</t>
  </si>
  <si>
    <t>Temporary Service</t>
  </si>
  <si>
    <t>Pickup Rate</t>
  </si>
  <si>
    <t>Rent Per Calendar Day</t>
  </si>
  <si>
    <t>Rent Per Month</t>
  </si>
  <si>
    <t>____ Yard</t>
  </si>
  <si>
    <t>Permanent Service</t>
  </si>
  <si>
    <t>Note1:</t>
  </si>
  <si>
    <t>Permanent Service:  Service is defined as no less than scheduled, every other week pickup,</t>
  </si>
  <si>
    <t>unless local government requires more frequent service or unless putrescibles are involved.</t>
  </si>
  <si>
    <t xml:space="preserve">Customer will be charged for service requested, even if fewer containers are serviced on a </t>
  </si>
  <si>
    <t>particular trip.  No credit will be given for partially-filled containers.</t>
  </si>
  <si>
    <t>be the same.  If rent is not shown, it is to be included in the rate for the first pickup.</t>
  </si>
  <si>
    <t>Accessorial charges assessed (lids, unlocking, unlatching, etc.)</t>
  </si>
  <si>
    <t>Item 245 -- Container Service -- Dumped in Company's Vehicle</t>
  </si>
  <si>
    <t>Non-compacted Material (Customer-owned container)</t>
  </si>
  <si>
    <t>Includes Commercial Can Service</t>
  </si>
  <si>
    <t>Each Scheduled Pickup</t>
  </si>
  <si>
    <t>Compacted Material (Customer-owned container)</t>
  </si>
  <si>
    <t>Item 255 -- Container Service -- Dumped in Company's Vehicle</t>
  </si>
  <si>
    <t>Frequency of Service Codes: WG=Weekly Garbage; EOWG-Every Other Week Garbage; MG=Monthly Garbage; WR=Weekly Recycling</t>
  </si>
  <si>
    <t>(4) Would negatively impact or otherwise damage road surface integrity.</t>
  </si>
  <si>
    <t>(3) Would cause the company to violate load limitations or result in unsafe vehicle operation; and/or</t>
  </si>
  <si>
    <t>sheets as necessary.</t>
  </si>
  <si>
    <t xml:space="preserve">WG </t>
  </si>
  <si>
    <t>EOWG</t>
  </si>
  <si>
    <t xml:space="preserve">MG </t>
  </si>
  <si>
    <t>MG</t>
  </si>
  <si>
    <t>(For Official Use Only)</t>
  </si>
  <si>
    <t>of</t>
  </si>
  <si>
    <t>Effective Date:</t>
  </si>
  <si>
    <t xml:space="preserve">Revised Page No. </t>
  </si>
  <si>
    <t>Company Name/Permit Number:</t>
  </si>
  <si>
    <t>Registered Trade Name(s)</t>
  </si>
  <si>
    <t>Docket No. TG-_________________________  Date: _______________________  By: ___________________</t>
  </si>
  <si>
    <t>Issue Date:</t>
  </si>
  <si>
    <t>Issued By:</t>
  </si>
  <si>
    <t>CHECK SHEET</t>
  </si>
  <si>
    <t>Number</t>
  </si>
  <si>
    <t>Current</t>
  </si>
  <si>
    <t>Revision</t>
  </si>
  <si>
    <t>All pages contained in this tariff are listed below in consecutive order.  The pages in the</t>
  </si>
  <si>
    <t>tariff and/or any supplements to the tariff listed on this page have issue dates that are</t>
  </si>
  <si>
    <t>the same as, or are before, the issue date of this page.  "O" in the revision column</t>
  </si>
  <si>
    <t>indicates an original page.</t>
  </si>
  <si>
    <t>Page</t>
  </si>
  <si>
    <t>Supplements in Effect</t>
  </si>
  <si>
    <t>3 Yard</t>
  </si>
  <si>
    <t>4 Yard</t>
  </si>
  <si>
    <t>Hidden Valley Landfill/LW Transfer Station</t>
  </si>
  <si>
    <t xml:space="preserve">   Over 5 units grouped together</t>
  </si>
  <si>
    <t>If a cart insert is found to be missing or damaged the customer will be charged $50.00 per</t>
  </si>
  <si>
    <t xml:space="preserve">       Effective Date:</t>
  </si>
  <si>
    <t>Tariff No.</t>
  </si>
  <si>
    <t xml:space="preserve">        Effective Date:</t>
  </si>
  <si>
    <t xml:space="preserve">         Effective Date:</t>
  </si>
  <si>
    <t>Pierce County Refuse</t>
  </si>
  <si>
    <t>Docket No. TG-_________________________  Date: ___________________________  By: ____________________</t>
  </si>
  <si>
    <t>65-gallon toter</t>
  </si>
  <si>
    <t>95-gallon toter</t>
  </si>
  <si>
    <t>Item 55 -- Over-sized or Over-weight Cans or Units</t>
  </si>
  <si>
    <t>or micro-mini-can) which, upon reasonable inspection exceeds the size and weight limits shown in Item 20.</t>
  </si>
  <si>
    <t xml:space="preserve">The company reserves the right to reject pickup of any residential receptacle (can, unit, bag, mini-can, or </t>
  </si>
  <si>
    <t>If the receptacle exceeds the size and/or limits stated in Item 20, is overfilled,</t>
  </si>
  <si>
    <t>the following additional charges will apply.</t>
  </si>
  <si>
    <t>or the top is unable to be closed, but the company transports the materials,</t>
  </si>
  <si>
    <t>NOTE: For charges applying on overweight toters, carts, containers, or drop boxes see item 207.</t>
  </si>
  <si>
    <t>Item 60 -- Overtime Periods</t>
  </si>
  <si>
    <t>Companies will assess additional charges when providing services, at customer request, during overtime</t>
  </si>
  <si>
    <t>periods.  Overtime periods include Saturdays, Sundays, and the following holidays:</t>
  </si>
  <si>
    <t>Time is to be recorded to the nearest increment of 15 minutes from the time the company's vehicle leaves</t>
  </si>
  <si>
    <t>the terminal until the time it returns to the terminal.</t>
  </si>
  <si>
    <t>company's convenience.</t>
  </si>
  <si>
    <t>Charge per hour:</t>
  </si>
  <si>
    <t>$</t>
  </si>
  <si>
    <t>Minimum charge:</t>
  </si>
  <si>
    <t>Type of receptacle</t>
  </si>
  <si>
    <t xml:space="preserve"> </t>
  </si>
  <si>
    <t>Service</t>
  </si>
  <si>
    <t>Item 100 -- Residential Service -- Monthly Rates (continued on next page)</t>
  </si>
  <si>
    <t>Rates in this item apply:</t>
  </si>
  <si>
    <t>residential property.  This includes single family dwellings, duplexes, apartments, mobile homes,</t>
  </si>
  <si>
    <t>condominiums, etc., where service is billed directly to the occupant of each residential unit, and/or</t>
  </si>
  <si>
    <t>(2)  When required by a local government service level ordinance, solid waste collection, curbside</t>
  </si>
  <si>
    <t>Rates below apply in the following service area:</t>
  </si>
  <si>
    <t>Number of</t>
  </si>
  <si>
    <t>Units or Type</t>
  </si>
  <si>
    <t>of Containers</t>
  </si>
  <si>
    <t>Frequency</t>
  </si>
  <si>
    <t>Garbage</t>
  </si>
  <si>
    <t>to the property owner or manager.</t>
  </si>
  <si>
    <t>EOWR=Every Other Week Recycling; MR=Monthly Recycling; List others used by company:</t>
  </si>
  <si>
    <t>Item 100 -- Residential Service -- Monthly Rates (continued from previous page)</t>
  </si>
  <si>
    <t>Note 4:</t>
  </si>
  <si>
    <t>Note 5:</t>
  </si>
  <si>
    <t>For customers on automated service routes:  The company will assess roll-out charges where,</t>
  </si>
  <si>
    <t>due to circumstances outside the control of the driver, the driver is required to move an automated</t>
  </si>
  <si>
    <t>Note 6:</t>
  </si>
  <si>
    <t>The charge for an occasional extra residential bag, can, unit, toter, mini-can, or micro-mini-can</t>
  </si>
  <si>
    <t>on a regular pickup is:</t>
  </si>
  <si>
    <t>Rate per receptacle</t>
  </si>
  <si>
    <t>per pickup</t>
  </si>
  <si>
    <t>32-gallon can or unit</t>
  </si>
  <si>
    <t>Customers may request no more than one pickup per month, on an "on call" basis, at</t>
  </si>
  <si>
    <t>area in which the customer resides.  Note:  If customer requires service to be provided on other</t>
  </si>
  <si>
    <t>6 Yard</t>
  </si>
  <si>
    <t>than normal scheduled pickup day, rates for special pickups will apply.</t>
  </si>
  <si>
    <t>Initial Delivery</t>
  </si>
  <si>
    <t>Charge</t>
  </si>
  <si>
    <t>Special Pickup</t>
  </si>
  <si>
    <t>Note 2:</t>
  </si>
  <si>
    <t>Item 120 -- Drums</t>
  </si>
  <si>
    <t>Harold LeMay Enterprises Inc. G-98</t>
  </si>
  <si>
    <t xml:space="preserve">New Year's Day </t>
  </si>
  <si>
    <t xml:space="preserve">Christmas Day </t>
  </si>
  <si>
    <t>recycling, and yard waste service must be provided for single-family dwellings, where service is billed</t>
  </si>
  <si>
    <t>(1) To solid waste collection, curbside recycling (where noted) and yard waste services (where noted) for</t>
  </si>
  <si>
    <t xml:space="preserve">             is $6.02 adjusted for cpa.</t>
  </si>
  <si>
    <t xml:space="preserve">             receptacles out for collection.</t>
  </si>
  <si>
    <t>Description/rules related to recycling program are shown on page 23.</t>
  </si>
  <si>
    <t>Description/rules related to yardwaste program are shown on page 23.</t>
  </si>
  <si>
    <r>
      <t>cart or toter more than 20</t>
    </r>
    <r>
      <rPr>
        <sz val="10"/>
        <rFont val="Arial"/>
      </rPr>
      <t xml:space="preserve"> feet in order to reach the truck.  The charge for this roll-out</t>
    </r>
  </si>
  <si>
    <t>per ton</t>
  </si>
  <si>
    <t>per unit</t>
  </si>
  <si>
    <t>(A)</t>
  </si>
  <si>
    <t>Lost Container**</t>
  </si>
  <si>
    <t xml:space="preserve">   Single cans not grouped</t>
  </si>
  <si>
    <t>Type of Service</t>
  </si>
  <si>
    <t>Rate Per Drum, Per Pickup</t>
  </si>
  <si>
    <t>Regular Route Service</t>
  </si>
  <si>
    <t>Item 130 -- Litter Receptacles and Litter Toters</t>
  </si>
  <si>
    <t>Customer-owned Receptacle</t>
  </si>
  <si>
    <t>Rate Per Receptacle, Per Pickup</t>
  </si>
  <si>
    <t>Size or Type:</t>
  </si>
  <si>
    <t>Company-owned Receptacle:</t>
  </si>
  <si>
    <t>Item 150 -- Loose and Bulky Material</t>
  </si>
  <si>
    <t>Special Trips:  Time rates in Item 160 apply.</t>
  </si>
  <si>
    <t>Bulky Materials</t>
  </si>
  <si>
    <t>Loose material</t>
  </si>
  <si>
    <t>(customer load)</t>
  </si>
  <si>
    <t>(company load)</t>
  </si>
  <si>
    <t>1 to 4 cubic yards</t>
  </si>
  <si>
    <t>Rate per yard</t>
  </si>
  <si>
    <t>Additional cubic</t>
  </si>
  <si>
    <t>yards</t>
  </si>
  <si>
    <t>Minimum Charge</t>
  </si>
  <si>
    <t>Per Pickup</t>
  </si>
  <si>
    <t>Carry Charge</t>
  </si>
  <si>
    <t>Per each 5 ft. over</t>
  </si>
  <si>
    <t>8 feet</t>
  </si>
  <si>
    <t>Title</t>
  </si>
  <si>
    <t>Thanksgiving Day</t>
  </si>
  <si>
    <t>No additional charge will be assessed to customers for overtime or holiday work performed solely for the</t>
  </si>
  <si>
    <t>1 Yard</t>
  </si>
  <si>
    <t>1.5 Yard</t>
  </si>
  <si>
    <t>2 Yard</t>
  </si>
  <si>
    <t>Check Sheet</t>
  </si>
  <si>
    <t>Permanent Service:  If rent is shown, the rate for the first pickup and each additional pickup must</t>
  </si>
  <si>
    <t>All Containers</t>
  </si>
  <si>
    <t>Item 207 -- Excess Weight -- Rejection of Load, Charges to Transport</t>
  </si>
  <si>
    <t>The company reserves the right to reject pickup of any container, stationary packer, or drop box which, upon</t>
  </si>
  <si>
    <t>reasonable inspection:</t>
  </si>
  <si>
    <t>(1) Appears to be overloaded.</t>
  </si>
  <si>
    <t>(2) Would cause applicable vehicle load limitations to be exceeded;</t>
  </si>
  <si>
    <t>For the purposes of this tariff, the following maximum weights apply:</t>
  </si>
  <si>
    <t>Type/Size of</t>
  </si>
  <si>
    <t>Container, Drop Box,</t>
  </si>
  <si>
    <t>Toter, or Cart</t>
  </si>
  <si>
    <t>Maximum Weight</t>
  </si>
  <si>
    <t>Allowance per</t>
  </si>
  <si>
    <r>
      <t>Receptacle</t>
    </r>
    <r>
      <rPr>
        <sz val="8"/>
        <rFont val="Arial"/>
        <family val="2"/>
      </rPr>
      <t xml:space="preserve"> (in pounds)</t>
    </r>
  </si>
  <si>
    <r>
      <t>Overfilled or overweight, charges if transported.</t>
    </r>
    <r>
      <rPr>
        <sz val="10"/>
        <rFont val="Arial"/>
        <family val="2"/>
      </rPr>
      <t xml:space="preserve">  If the container, drop box, toter, or cart exceeds the</t>
    </r>
  </si>
  <si>
    <t>limits stated above, is filled beyond the marked fill line, or the top is unable to be closed, but the company</t>
  </si>
  <si>
    <t>transports the materials, the following additional charges will apply:</t>
  </si>
  <si>
    <t>$          Per</t>
  </si>
  <si>
    <t>Item 230 -- Disposal Fees</t>
  </si>
  <si>
    <t>Charges in this item apply when other items in the tariff specifically refer to this item.</t>
  </si>
  <si>
    <t>Disposal site (name or location)</t>
  </si>
  <si>
    <t>Type of Material</t>
  </si>
  <si>
    <t>Fee for Disposal</t>
  </si>
  <si>
    <t>State whether fees are per yard, per ton, etc.  Include charges assessed for special commodities (tires,</t>
  </si>
  <si>
    <t xml:space="preserve">appliances, asbestos, etc.) or special conditions at each specific disposal site.  Attach additional </t>
  </si>
  <si>
    <t>Item 240 -- Container Service -- Dumped in Company's Vehicle</t>
  </si>
  <si>
    <t xml:space="preserve">$6.71 (A) per unit. </t>
  </si>
  <si>
    <t>Recycling service rates on this page expire on: March 1, 2012</t>
  </si>
  <si>
    <t>$5.96 (A) per can/unit.  Service will be rendered on the normal scheduled pickup day for the</t>
  </si>
  <si>
    <t xml:space="preserve">$ 0.13(A) per pound </t>
  </si>
  <si>
    <t>$83.33(A)</t>
  </si>
  <si>
    <t>$116.06(A)</t>
  </si>
  <si>
    <t>$153.52(A)</t>
  </si>
  <si>
    <t xml:space="preserve">             will receive a commodity price adjustment (cpa) of $1.22 (R) credit per month.  Recycle only service </t>
  </si>
</sst>
</file>

<file path=xl/styles.xml><?xml version="1.0" encoding="utf-8"?>
<styleSheet xmlns="http://schemas.openxmlformats.org/spreadsheetml/2006/main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7" formatCode="mmmm\ d\,\ yyyy"/>
    <numFmt numFmtId="175" formatCode="_(* #,##0_);_(* \(#,##0\);_(* &quot;-&quot;??_);_(@_)"/>
    <numFmt numFmtId="176" formatCode="&quot;$&quot;#,##0.00"/>
    <numFmt numFmtId="177" formatCode="&quot;$&quot;#,##0"/>
    <numFmt numFmtId="179" formatCode="[$-409]mmmm\ d\,\ yyyy;@"/>
  </numFmts>
  <fonts count="10">
    <font>
      <sz val="10"/>
      <name val="Arial"/>
    </font>
    <font>
      <sz val="10"/>
      <name val="Arial"/>
    </font>
    <font>
      <sz val="9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u/>
      <sz val="9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quotePrefix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right"/>
    </xf>
    <xf numFmtId="0" fontId="0" fillId="0" borderId="9" xfId="0" applyBorder="1"/>
    <xf numFmtId="0" fontId="5" fillId="0" borderId="0" xfId="0" applyFont="1" applyBorder="1" applyAlignment="1">
      <alignment horizontal="center"/>
    </xf>
    <xf numFmtId="0" fontId="0" fillId="0" borderId="10" xfId="0" applyBorder="1"/>
    <xf numFmtId="0" fontId="3" fillId="0" borderId="0" xfId="0" applyFont="1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quotePrefix="1" applyFill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14" xfId="0" applyBorder="1"/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0" xfId="0" applyFont="1" applyBorder="1"/>
    <xf numFmtId="0" fontId="3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4" xfId="0" applyBorder="1" applyAlignment="1">
      <alignment horizontal="left" indent="2"/>
    </xf>
    <xf numFmtId="0" fontId="0" fillId="0" borderId="4" xfId="0" quotePrefix="1" applyBorder="1" applyAlignment="1">
      <alignment horizontal="left" indent="2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0" xfId="0" applyFont="1" applyBorder="1"/>
    <xf numFmtId="0" fontId="5" fillId="0" borderId="4" xfId="0" applyFont="1" applyBorder="1"/>
    <xf numFmtId="0" fontId="7" fillId="0" borderId="0" xfId="0" applyFont="1" applyBorder="1" applyAlignment="1">
      <alignment horizontal="left"/>
    </xf>
    <xf numFmtId="0" fontId="0" fillId="0" borderId="14" xfId="0" applyFill="1" applyBorder="1"/>
    <xf numFmtId="0" fontId="7" fillId="0" borderId="0" xfId="0" quotePrefix="1" applyFont="1" applyBorder="1" applyAlignment="1">
      <alignment horizontal="left"/>
    </xf>
    <xf numFmtId="0" fontId="0" fillId="0" borderId="14" xfId="0" applyBorder="1" applyAlignment="1">
      <alignment horizontal="left" inden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left" indent="1"/>
    </xf>
    <xf numFmtId="49" fontId="0" fillId="0" borderId="0" xfId="0" quotePrefix="1" applyNumberFormat="1" applyFill="1" applyBorder="1" applyAlignment="1">
      <alignment horizontal="left"/>
    </xf>
    <xf numFmtId="49" fontId="0" fillId="0" borderId="0" xfId="0" applyNumberFormat="1" applyBorder="1"/>
    <xf numFmtId="49" fontId="0" fillId="0" borderId="0" xfId="0" applyNumberFormat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49" fontId="0" fillId="0" borderId="0" xfId="0" applyNumberFormat="1" applyBorder="1" applyAlignment="1">
      <alignment horizontal="left"/>
    </xf>
    <xf numFmtId="0" fontId="4" fillId="0" borderId="14" xfId="0" applyFont="1" applyBorder="1"/>
    <xf numFmtId="0" fontId="4" fillId="0" borderId="9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7" fillId="0" borderId="14" xfId="0" applyFont="1" applyBorder="1" applyAlignment="1">
      <alignment horizontal="left" indent="1"/>
    </xf>
    <xf numFmtId="0" fontId="7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0" fillId="2" borderId="0" xfId="0" applyFill="1" applyBorder="1"/>
    <xf numFmtId="0" fontId="0" fillId="2" borderId="5" xfId="0" applyFill="1" applyBorder="1"/>
    <xf numFmtId="0" fontId="4" fillId="0" borderId="14" xfId="0" quotePrefix="1" applyFont="1" applyBorder="1" applyAlignment="1">
      <alignment horizontal="left"/>
    </xf>
    <xf numFmtId="0" fontId="7" fillId="0" borderId="4" xfId="0" quotePrefix="1" applyFont="1" applyBorder="1" applyAlignment="1">
      <alignment horizontal="left"/>
    </xf>
    <xf numFmtId="0" fontId="0" fillId="0" borderId="14" xfId="0" quotePrefix="1" applyBorder="1" applyAlignment="1">
      <alignment horizontal="left" indent="1"/>
    </xf>
    <xf numFmtId="167" fontId="0" fillId="0" borderId="8" xfId="0" applyNumberFormat="1" applyBorder="1"/>
    <xf numFmtId="167" fontId="0" fillId="0" borderId="7" xfId="0" applyNumberFormat="1" applyBorder="1"/>
    <xf numFmtId="8" fontId="0" fillId="0" borderId="0" xfId="0" applyNumberFormat="1" applyBorder="1"/>
    <xf numFmtId="44" fontId="0" fillId="0" borderId="14" xfId="2" applyFont="1" applyBorder="1" applyAlignment="1">
      <alignment horizontal="left"/>
    </xf>
    <xf numFmtId="44" fontId="0" fillId="0" borderId="14" xfId="2" applyFont="1" applyBorder="1"/>
    <xf numFmtId="44" fontId="0" fillId="0" borderId="10" xfId="2" applyFont="1" applyBorder="1"/>
    <xf numFmtId="44" fontId="0" fillId="0" borderId="1" xfId="2" applyFont="1" applyBorder="1"/>
    <xf numFmtId="44" fontId="0" fillId="0" borderId="8" xfId="2" applyFont="1" applyBorder="1"/>
    <xf numFmtId="44" fontId="0" fillId="0" borderId="9" xfId="2" applyFont="1" applyBorder="1"/>
    <xf numFmtId="44" fontId="1" fillId="0" borderId="14" xfId="2" applyBorder="1"/>
    <xf numFmtId="175" fontId="0" fillId="0" borderId="14" xfId="1" applyNumberFormat="1" applyFont="1" applyBorder="1"/>
    <xf numFmtId="0" fontId="7" fillId="0" borderId="4" xfId="0" applyFont="1" applyBorder="1"/>
    <xf numFmtId="0" fontId="0" fillId="0" borderId="11" xfId="0" applyBorder="1" applyAlignment="1">
      <alignment horizontal="right"/>
    </xf>
    <xf numFmtId="14" fontId="0" fillId="0" borderId="7" xfId="0" applyNumberFormat="1" applyBorder="1"/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4" fontId="1" fillId="0" borderId="10" xfId="2" applyBorder="1"/>
    <xf numFmtId="44" fontId="1" fillId="0" borderId="9" xfId="2" applyBorder="1"/>
    <xf numFmtId="44" fontId="0" fillId="0" borderId="3" xfId="2" applyFont="1" applyBorder="1"/>
    <xf numFmtId="44" fontId="0" fillId="0" borderId="2" xfId="2" applyFont="1" applyBorder="1"/>
    <xf numFmtId="44" fontId="0" fillId="0" borderId="6" xfId="2" applyFont="1" applyBorder="1"/>
    <xf numFmtId="0" fontId="0" fillId="2" borderId="4" xfId="0" applyFill="1" applyBorder="1"/>
    <xf numFmtId="0" fontId="0" fillId="2" borderId="10" xfId="0" applyFill="1" applyBorder="1"/>
    <xf numFmtId="44" fontId="1" fillId="0" borderId="10" xfId="2" applyFont="1" applyBorder="1" applyAlignment="1">
      <alignment horizontal="center"/>
    </xf>
    <xf numFmtId="0" fontId="5" fillId="0" borderId="10" xfId="0" applyFont="1" applyBorder="1"/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5" xfId="0" applyFill="1" applyBorder="1" applyAlignment="1">
      <alignment horizontal="center"/>
    </xf>
    <xf numFmtId="0" fontId="0" fillId="0" borderId="15" xfId="0" applyBorder="1"/>
    <xf numFmtId="44" fontId="0" fillId="0" borderId="14" xfId="2" applyFont="1" applyBorder="1" applyAlignment="1">
      <alignment horizontal="center"/>
    </xf>
    <xf numFmtId="0" fontId="6" fillId="0" borderId="4" xfId="0" applyFont="1" applyBorder="1"/>
    <xf numFmtId="0" fontId="9" fillId="0" borderId="9" xfId="0" applyFont="1" applyBorder="1"/>
    <xf numFmtId="44" fontId="1" fillId="0" borderId="8" xfId="2" applyBorder="1"/>
    <xf numFmtId="0" fontId="4" fillId="0" borderId="9" xfId="0" applyFont="1" applyBorder="1" applyAlignment="1">
      <alignment horizontal="center"/>
    </xf>
    <xf numFmtId="0" fontId="5" fillId="0" borderId="8" xfId="0" applyFont="1" applyBorder="1"/>
    <xf numFmtId="0" fontId="5" fillId="0" borderId="5" xfId="0" applyFont="1" applyBorder="1"/>
    <xf numFmtId="0" fontId="7" fillId="0" borderId="14" xfId="0" applyFont="1" applyBorder="1" applyAlignment="1"/>
    <xf numFmtId="0" fontId="0" fillId="0" borderId="14" xfId="0" applyBorder="1" applyAlignment="1"/>
    <xf numFmtId="176" fontId="0" fillId="0" borderId="11" xfId="0" applyNumberFormat="1" applyBorder="1"/>
    <xf numFmtId="0" fontId="3" fillId="0" borderId="1" xfId="0" applyFont="1" applyBorder="1" applyAlignment="1">
      <alignment horizontal="left"/>
    </xf>
    <xf numFmtId="3" fontId="0" fillId="0" borderId="0" xfId="0" applyNumberFormat="1"/>
    <xf numFmtId="177" fontId="1" fillId="0" borderId="14" xfId="2" applyNumberFormat="1" applyBorder="1"/>
    <xf numFmtId="177" fontId="1" fillId="0" borderId="10" xfId="2" applyNumberFormat="1" applyFont="1" applyBorder="1" applyAlignment="1">
      <alignment horizontal="center"/>
    </xf>
    <xf numFmtId="177" fontId="1" fillId="0" borderId="9" xfId="2" applyNumberFormat="1" applyBorder="1"/>
    <xf numFmtId="177" fontId="1" fillId="0" borderId="8" xfId="2" applyNumberFormat="1" applyBorder="1"/>
    <xf numFmtId="177" fontId="0" fillId="0" borderId="0" xfId="0" applyNumberFormat="1"/>
    <xf numFmtId="0" fontId="6" fillId="0" borderId="0" xfId="0" applyFont="1" applyBorder="1"/>
    <xf numFmtId="44" fontId="0" fillId="0" borderId="9" xfId="2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44" fontId="0" fillId="0" borderId="10" xfId="2" applyFont="1" applyBorder="1" applyAlignment="1">
      <alignment horizontal="center"/>
    </xf>
    <xf numFmtId="44" fontId="0" fillId="0" borderId="9" xfId="2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44" fontId="0" fillId="0" borderId="10" xfId="2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left"/>
    </xf>
    <xf numFmtId="167" fontId="0" fillId="0" borderId="8" xfId="0" applyNumberForma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0" fillId="0" borderId="7" xfId="0" applyBorder="1" applyAlignment="1">
      <alignment horizontal="right"/>
    </xf>
    <xf numFmtId="167" fontId="0" fillId="0" borderId="7" xfId="0" applyNumberFormat="1" applyBorder="1" applyAlignment="1">
      <alignment horizontal="left"/>
    </xf>
    <xf numFmtId="179" fontId="0" fillId="0" borderId="7" xfId="0" applyNumberFormat="1" applyBorder="1" applyAlignment="1">
      <alignment horizontal="left"/>
    </xf>
    <xf numFmtId="167" fontId="0" fillId="0" borderId="0" xfId="0" applyNumberFormat="1" applyBorder="1" applyAlignment="1">
      <alignment horizontal="left"/>
    </xf>
    <xf numFmtId="15" fontId="0" fillId="0" borderId="7" xfId="0" applyNumberFormat="1" applyBorder="1"/>
    <xf numFmtId="179" fontId="0" fillId="0" borderId="8" xfId="0" applyNumberForma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44" fontId="0" fillId="0" borderId="1" xfId="2" applyNumberFormat="1" applyFont="1" applyBorder="1"/>
    <xf numFmtId="44" fontId="0" fillId="0" borderId="0" xfId="0" applyNumberFormat="1" applyBorder="1"/>
    <xf numFmtId="0" fontId="0" fillId="0" borderId="11" xfId="0" applyFill="1" applyBorder="1"/>
    <xf numFmtId="0" fontId="0" fillId="0" borderId="0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4" xfId="0" quotePrefix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6" xfId="0" quotePrefix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4" xfId="0" quotePrefix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quotePrefix="1" applyFont="1" applyBorder="1" applyAlignment="1">
      <alignment horizontal="center"/>
    </xf>
    <xf numFmtId="0" fontId="2" fillId="0" borderId="8" xfId="0" quotePrefix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quotePrefix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8"/>
  <sheetViews>
    <sheetView topLeftCell="A13" workbookViewId="0"/>
  </sheetViews>
  <sheetFormatPr defaultRowHeight="12.75"/>
  <cols>
    <col min="1" max="1" width="10.5703125" customWidth="1"/>
    <col min="2" max="2" width="17" customWidth="1"/>
    <col min="3" max="3" width="10.140625" bestFit="1" customWidth="1"/>
    <col min="4" max="4" width="4.85546875" customWidth="1"/>
    <col min="7" max="7" width="5" customWidth="1"/>
    <col min="10" max="10" width="12.85546875" customWidth="1"/>
  </cols>
  <sheetData>
    <row r="1" spans="1:10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>
      <c r="A2" s="4" t="s">
        <v>113</v>
      </c>
      <c r="B2" s="129">
        <v>9</v>
      </c>
      <c r="C2" s="5"/>
      <c r="D2" s="5"/>
      <c r="E2" s="5"/>
      <c r="F2" s="5"/>
      <c r="G2" s="8">
        <v>2</v>
      </c>
      <c r="H2" s="144" t="s">
        <v>91</v>
      </c>
      <c r="I2" s="144"/>
      <c r="J2" s="132">
        <v>1</v>
      </c>
    </row>
    <row r="3" spans="1:10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>
      <c r="A4" s="4" t="s">
        <v>92</v>
      </c>
      <c r="B4" s="5"/>
      <c r="C4" s="5" t="s">
        <v>172</v>
      </c>
      <c r="D4" s="122"/>
      <c r="E4" s="5"/>
      <c r="F4" s="5"/>
      <c r="G4" s="5"/>
      <c r="H4" s="5"/>
      <c r="I4" s="5"/>
      <c r="J4" s="6"/>
    </row>
    <row r="5" spans="1:10">
      <c r="A5" s="7" t="s">
        <v>93</v>
      </c>
      <c r="B5" s="8"/>
      <c r="C5" s="8" t="s">
        <v>116</v>
      </c>
      <c r="D5" s="8"/>
      <c r="E5" s="8"/>
      <c r="F5" s="8"/>
      <c r="G5" s="8"/>
      <c r="H5" s="8"/>
      <c r="I5" s="8"/>
      <c r="J5" s="9"/>
    </row>
    <row r="6" spans="1:10">
      <c r="A6" s="4"/>
      <c r="B6" s="5"/>
      <c r="C6" s="5"/>
      <c r="D6" s="5"/>
      <c r="E6" s="5"/>
      <c r="F6" s="5"/>
      <c r="G6" s="5"/>
      <c r="H6" s="5"/>
      <c r="I6" s="5"/>
      <c r="J6" s="6"/>
    </row>
    <row r="7" spans="1:10">
      <c r="A7" s="4"/>
      <c r="B7" s="5"/>
      <c r="C7" s="144" t="s">
        <v>97</v>
      </c>
      <c r="D7" s="144"/>
      <c r="E7" s="144"/>
      <c r="F7" s="144"/>
      <c r="G7" s="144"/>
      <c r="H7" s="144"/>
      <c r="I7" s="5"/>
      <c r="J7" s="6"/>
    </row>
    <row r="8" spans="1:10">
      <c r="A8" s="4"/>
      <c r="B8" s="5" t="s">
        <v>101</v>
      </c>
      <c r="C8" s="5"/>
      <c r="D8" s="5"/>
      <c r="E8" s="5"/>
      <c r="F8" s="5"/>
      <c r="G8" s="5"/>
      <c r="H8" s="5"/>
      <c r="I8" s="5"/>
      <c r="J8" s="6"/>
    </row>
    <row r="9" spans="1:10">
      <c r="A9" s="4"/>
      <c r="B9" s="5" t="s">
        <v>102</v>
      </c>
      <c r="C9" s="5"/>
      <c r="D9" s="5"/>
      <c r="E9" s="5"/>
      <c r="F9" s="5"/>
      <c r="G9" s="5"/>
      <c r="H9" s="5"/>
      <c r="I9" s="5"/>
      <c r="J9" s="6"/>
    </row>
    <row r="10" spans="1:10">
      <c r="A10" s="4"/>
      <c r="B10" s="5" t="s">
        <v>103</v>
      </c>
      <c r="C10" s="5"/>
      <c r="D10" s="5"/>
      <c r="E10" s="5"/>
      <c r="F10" s="5"/>
      <c r="G10" s="5"/>
      <c r="H10" s="5"/>
      <c r="I10" s="5"/>
      <c r="J10" s="6"/>
    </row>
    <row r="11" spans="1:10">
      <c r="A11" s="4"/>
      <c r="B11" s="12" t="s">
        <v>104</v>
      </c>
      <c r="C11" s="5"/>
      <c r="D11" s="5"/>
      <c r="E11" s="5"/>
      <c r="F11" s="5"/>
      <c r="G11" s="5"/>
      <c r="H11" s="5"/>
      <c r="I11" s="5"/>
      <c r="J11" s="6"/>
    </row>
    <row r="12" spans="1:10">
      <c r="A12" s="4"/>
      <c r="B12" s="5"/>
      <c r="C12" s="5"/>
      <c r="D12" s="5"/>
      <c r="E12" s="5"/>
      <c r="F12" s="5"/>
      <c r="G12" s="5"/>
      <c r="H12" s="5"/>
      <c r="I12" s="5"/>
      <c r="J12" s="6"/>
    </row>
    <row r="13" spans="1:10">
      <c r="A13" s="4"/>
      <c r="B13" s="22" t="s">
        <v>105</v>
      </c>
      <c r="C13" s="19" t="s">
        <v>99</v>
      </c>
      <c r="D13" s="5"/>
      <c r="E13" s="22" t="s">
        <v>105</v>
      </c>
      <c r="F13" s="19" t="s">
        <v>99</v>
      </c>
      <c r="G13" s="5"/>
      <c r="H13" s="22" t="s">
        <v>105</v>
      </c>
      <c r="I13" s="19" t="s">
        <v>99</v>
      </c>
      <c r="J13" s="6"/>
    </row>
    <row r="14" spans="1:10">
      <c r="A14" s="4"/>
      <c r="B14" s="23" t="s">
        <v>98</v>
      </c>
      <c r="C14" s="20" t="s">
        <v>100</v>
      </c>
      <c r="D14" s="5"/>
      <c r="E14" s="23" t="s">
        <v>98</v>
      </c>
      <c r="F14" s="20" t="s">
        <v>100</v>
      </c>
      <c r="G14" s="5"/>
      <c r="H14" s="23" t="s">
        <v>98</v>
      </c>
      <c r="I14" s="20" t="s">
        <v>100</v>
      </c>
      <c r="J14" s="6"/>
    </row>
    <row r="15" spans="1:10">
      <c r="A15" s="4"/>
      <c r="B15" s="101" t="s">
        <v>210</v>
      </c>
      <c r="C15" s="18">
        <v>0</v>
      </c>
      <c r="D15" s="5"/>
      <c r="E15" s="101">
        <v>14</v>
      </c>
      <c r="F15" s="18">
        <v>0</v>
      </c>
      <c r="G15" s="5"/>
      <c r="H15" s="101">
        <v>28</v>
      </c>
      <c r="I15" s="18">
        <v>0</v>
      </c>
      <c r="J15" s="6"/>
    </row>
    <row r="16" spans="1:10">
      <c r="A16" s="4"/>
      <c r="B16" s="101" t="s">
        <v>216</v>
      </c>
      <c r="C16" s="143">
        <v>2</v>
      </c>
      <c r="D16" s="5"/>
      <c r="E16" s="101">
        <v>15</v>
      </c>
      <c r="F16" s="18">
        <v>0</v>
      </c>
      <c r="G16" s="5"/>
      <c r="H16" s="101">
        <v>29</v>
      </c>
      <c r="I16" s="18">
        <v>0</v>
      </c>
      <c r="J16" s="6"/>
    </row>
    <row r="17" spans="1:10">
      <c r="A17" s="4"/>
      <c r="B17" s="101">
        <v>2</v>
      </c>
      <c r="C17" s="18">
        <v>0</v>
      </c>
      <c r="D17" s="5"/>
      <c r="E17" s="101">
        <v>16</v>
      </c>
      <c r="F17" s="18">
        <v>2</v>
      </c>
      <c r="G17" s="5"/>
      <c r="H17" s="101">
        <v>30</v>
      </c>
      <c r="I17" s="18">
        <v>2</v>
      </c>
      <c r="J17" s="6"/>
    </row>
    <row r="18" spans="1:10">
      <c r="A18" s="4"/>
      <c r="B18" s="101">
        <f>+B17+1</f>
        <v>3</v>
      </c>
      <c r="C18" s="18">
        <v>0</v>
      </c>
      <c r="D18" s="5"/>
      <c r="E18" s="101">
        <v>17</v>
      </c>
      <c r="F18" s="18">
        <v>0</v>
      </c>
      <c r="G18" s="5"/>
      <c r="H18" s="101">
        <v>31</v>
      </c>
      <c r="I18" s="18">
        <v>0</v>
      </c>
      <c r="J18" s="6"/>
    </row>
    <row r="19" spans="1:10">
      <c r="A19" s="4"/>
      <c r="B19" s="101">
        <f t="shared" ref="B19:B27" si="0">+B18+1</f>
        <v>4</v>
      </c>
      <c r="C19" s="18">
        <v>0</v>
      </c>
      <c r="D19" s="5"/>
      <c r="E19" s="101">
        <v>18</v>
      </c>
      <c r="F19" s="18">
        <v>0</v>
      </c>
      <c r="G19" s="5"/>
      <c r="H19" s="101">
        <v>32</v>
      </c>
      <c r="I19" s="18">
        <v>2</v>
      </c>
      <c r="J19" s="6"/>
    </row>
    <row r="20" spans="1:10">
      <c r="A20" s="4"/>
      <c r="B20" s="101">
        <f t="shared" si="0"/>
        <v>5</v>
      </c>
      <c r="C20" s="18">
        <v>0</v>
      </c>
      <c r="D20" s="5"/>
      <c r="E20" s="101">
        <v>19</v>
      </c>
      <c r="F20" s="18">
        <v>0</v>
      </c>
      <c r="G20" s="5"/>
      <c r="H20" s="101">
        <v>33</v>
      </c>
      <c r="I20" s="18">
        <v>2</v>
      </c>
      <c r="J20" s="6"/>
    </row>
    <row r="21" spans="1:10">
      <c r="A21" s="4"/>
      <c r="B21" s="101">
        <f t="shared" si="0"/>
        <v>6</v>
      </c>
      <c r="C21" s="18">
        <v>0</v>
      </c>
      <c r="D21" s="5"/>
      <c r="E21" s="101">
        <v>20</v>
      </c>
      <c r="F21" s="18">
        <v>0</v>
      </c>
      <c r="G21" s="5"/>
      <c r="H21" s="101">
        <v>34</v>
      </c>
      <c r="I21" s="18">
        <v>2</v>
      </c>
      <c r="J21" s="6"/>
    </row>
    <row r="22" spans="1:10">
      <c r="A22" s="4"/>
      <c r="B22" s="101">
        <f t="shared" si="0"/>
        <v>7</v>
      </c>
      <c r="C22" s="18">
        <v>0</v>
      </c>
      <c r="D22" s="5"/>
      <c r="E22" s="101">
        <v>21</v>
      </c>
      <c r="F22" s="18">
        <v>2</v>
      </c>
      <c r="G22" s="5"/>
      <c r="H22" s="101">
        <v>35</v>
      </c>
      <c r="I22" s="18">
        <v>2</v>
      </c>
      <c r="J22" s="6"/>
    </row>
    <row r="23" spans="1:10">
      <c r="A23" s="4"/>
      <c r="B23" s="101">
        <f t="shared" si="0"/>
        <v>8</v>
      </c>
      <c r="C23" s="18">
        <v>0</v>
      </c>
      <c r="D23" s="5"/>
      <c r="E23" s="101">
        <v>22</v>
      </c>
      <c r="F23" s="18">
        <v>2</v>
      </c>
      <c r="G23" s="5"/>
      <c r="H23" s="101">
        <v>36</v>
      </c>
      <c r="I23" s="18">
        <v>0</v>
      </c>
      <c r="J23" s="6"/>
    </row>
    <row r="24" spans="1:10">
      <c r="A24" s="4"/>
      <c r="B24" s="101">
        <f t="shared" si="0"/>
        <v>9</v>
      </c>
      <c r="C24" s="18">
        <v>0</v>
      </c>
      <c r="D24" s="5"/>
      <c r="E24" s="101">
        <v>23</v>
      </c>
      <c r="F24" s="18">
        <v>0</v>
      </c>
      <c r="G24" s="5"/>
      <c r="H24" s="101">
        <v>37</v>
      </c>
      <c r="I24" s="18">
        <v>0</v>
      </c>
      <c r="J24" s="6"/>
    </row>
    <row r="25" spans="1:10">
      <c r="A25" s="4"/>
      <c r="B25" s="101">
        <f t="shared" si="0"/>
        <v>10</v>
      </c>
      <c r="C25" s="18">
        <v>0</v>
      </c>
      <c r="D25" s="5"/>
      <c r="E25" s="101">
        <v>24</v>
      </c>
      <c r="F25" s="18">
        <v>0</v>
      </c>
      <c r="G25" s="5"/>
      <c r="H25" s="101">
        <v>38</v>
      </c>
      <c r="I25" s="18">
        <v>0</v>
      </c>
      <c r="J25" s="6"/>
    </row>
    <row r="26" spans="1:10">
      <c r="A26" s="4"/>
      <c r="B26" s="101">
        <f t="shared" si="0"/>
        <v>11</v>
      </c>
      <c r="C26" s="18">
        <v>0</v>
      </c>
      <c r="D26" s="5"/>
      <c r="E26" s="101">
        <v>25</v>
      </c>
      <c r="F26" s="18">
        <v>0</v>
      </c>
      <c r="G26" s="5"/>
      <c r="H26" s="101">
        <v>39</v>
      </c>
      <c r="I26" s="18">
        <v>0</v>
      </c>
      <c r="J26" s="6"/>
    </row>
    <row r="27" spans="1:10">
      <c r="A27" s="4"/>
      <c r="B27" s="101">
        <f t="shared" si="0"/>
        <v>12</v>
      </c>
      <c r="C27" s="18">
        <v>0</v>
      </c>
      <c r="D27" s="5"/>
      <c r="E27" s="101">
        <v>26</v>
      </c>
      <c r="F27" s="18">
        <v>2</v>
      </c>
      <c r="G27" s="5"/>
      <c r="H27" s="18"/>
      <c r="I27" s="18"/>
      <c r="J27" s="6"/>
    </row>
    <row r="28" spans="1:10">
      <c r="A28" s="4"/>
      <c r="B28" s="101">
        <v>13</v>
      </c>
      <c r="C28" s="18">
        <v>0</v>
      </c>
      <c r="D28" s="5"/>
      <c r="E28" s="101">
        <v>27</v>
      </c>
      <c r="F28" s="18">
        <v>0</v>
      </c>
      <c r="G28" s="5"/>
      <c r="H28" s="18"/>
      <c r="I28" s="18"/>
      <c r="J28" s="6"/>
    </row>
    <row r="29" spans="1:10">
      <c r="A29" s="4"/>
      <c r="B29" s="18"/>
      <c r="C29" s="18"/>
      <c r="D29" s="5"/>
      <c r="E29" s="18"/>
      <c r="F29" s="18"/>
      <c r="G29" s="5"/>
      <c r="H29" s="18"/>
      <c r="I29" s="18"/>
      <c r="J29" s="6"/>
    </row>
    <row r="30" spans="1:10">
      <c r="A30" s="4"/>
      <c r="B30" s="18"/>
      <c r="C30" s="18"/>
      <c r="D30" s="5"/>
      <c r="E30" s="86"/>
      <c r="F30" s="18"/>
      <c r="G30" s="5"/>
      <c r="H30" s="18"/>
      <c r="I30" s="18"/>
      <c r="J30" s="6"/>
    </row>
    <row r="31" spans="1:10">
      <c r="A31" s="4"/>
      <c r="B31" s="18"/>
      <c r="C31" s="18"/>
      <c r="D31" s="5"/>
      <c r="E31" s="18"/>
      <c r="F31" s="18"/>
      <c r="G31" s="5"/>
      <c r="H31" s="18"/>
      <c r="I31" s="18"/>
      <c r="J31" s="6"/>
    </row>
    <row r="32" spans="1:10">
      <c r="A32" s="4"/>
      <c r="B32" s="86"/>
      <c r="C32" s="18"/>
      <c r="D32" s="5"/>
      <c r="E32" s="86"/>
      <c r="F32" s="18"/>
      <c r="G32" s="5"/>
      <c r="H32" s="18"/>
      <c r="I32" s="18"/>
      <c r="J32" s="6"/>
    </row>
    <row r="33" spans="1:10">
      <c r="A33" s="4"/>
      <c r="B33" s="18"/>
      <c r="C33" s="18"/>
      <c r="D33" s="5"/>
      <c r="E33" s="18"/>
      <c r="F33" s="18"/>
      <c r="G33" s="5"/>
      <c r="H33" s="18"/>
      <c r="I33" s="18"/>
      <c r="J33" s="6"/>
    </row>
    <row r="34" spans="1:10">
      <c r="A34" s="4"/>
      <c r="B34" s="18"/>
      <c r="C34" s="18"/>
      <c r="D34" s="5"/>
      <c r="E34" s="18"/>
      <c r="F34" s="18"/>
      <c r="G34" s="5"/>
      <c r="H34" s="18"/>
      <c r="I34" s="18"/>
      <c r="J34" s="6"/>
    </row>
    <row r="35" spans="1:10">
      <c r="A35" s="4"/>
      <c r="B35" s="18"/>
      <c r="C35" s="18"/>
      <c r="D35" s="5"/>
      <c r="E35" s="18"/>
      <c r="F35" s="18"/>
      <c r="G35" s="5"/>
      <c r="H35" s="18"/>
      <c r="I35" s="18"/>
      <c r="J35" s="6"/>
    </row>
    <row r="36" spans="1:10">
      <c r="A36" s="4"/>
      <c r="B36" s="18"/>
      <c r="C36" s="18"/>
      <c r="D36" s="5"/>
      <c r="E36" s="18"/>
      <c r="F36" s="18"/>
      <c r="G36" s="5"/>
      <c r="H36" s="18"/>
      <c r="I36" s="18"/>
      <c r="J36" s="6"/>
    </row>
    <row r="37" spans="1:10">
      <c r="A37" s="4"/>
      <c r="B37" s="18"/>
      <c r="C37" s="18"/>
      <c r="D37" s="5"/>
      <c r="E37" s="18"/>
      <c r="F37" s="18"/>
      <c r="G37" s="5"/>
      <c r="H37" s="18"/>
      <c r="I37" s="18"/>
      <c r="J37" s="6"/>
    </row>
    <row r="38" spans="1:10">
      <c r="A38" s="4"/>
      <c r="B38" s="86"/>
      <c r="C38" s="18"/>
      <c r="D38" s="5"/>
      <c r="E38" s="18"/>
      <c r="F38" s="18"/>
      <c r="G38" s="5"/>
      <c r="H38" s="18"/>
      <c r="I38" s="18"/>
      <c r="J38" s="6"/>
    </row>
    <row r="39" spans="1:10">
      <c r="A39" s="4"/>
      <c r="B39" s="18"/>
      <c r="C39" s="18"/>
      <c r="D39" s="5"/>
      <c r="E39" s="18"/>
      <c r="F39" s="18"/>
      <c r="G39" s="5"/>
      <c r="H39" s="18"/>
      <c r="I39" s="18"/>
      <c r="J39" s="6"/>
    </row>
    <row r="40" spans="1:10">
      <c r="A40" s="4"/>
      <c r="B40" s="86"/>
      <c r="C40" s="18"/>
      <c r="D40" s="5"/>
      <c r="E40" s="18"/>
      <c r="F40" s="18"/>
      <c r="G40" s="5"/>
      <c r="H40" s="5"/>
      <c r="I40" s="5"/>
      <c r="J40" s="6"/>
    </row>
    <row r="41" spans="1:10">
      <c r="A41" s="4"/>
      <c r="B41" s="5"/>
      <c r="C41" s="5"/>
      <c r="D41" s="5"/>
      <c r="E41" s="5"/>
      <c r="F41" s="5"/>
      <c r="G41" s="5"/>
      <c r="H41" s="5"/>
      <c r="I41" s="5"/>
      <c r="J41" s="6"/>
    </row>
    <row r="42" spans="1:10">
      <c r="A42" s="4"/>
      <c r="B42" s="5"/>
      <c r="C42" s="5"/>
      <c r="D42" s="5"/>
      <c r="E42" s="5"/>
      <c r="F42" s="5"/>
      <c r="G42" s="5"/>
      <c r="H42" s="5"/>
      <c r="I42" s="5"/>
      <c r="J42" s="6"/>
    </row>
    <row r="43" spans="1:10">
      <c r="A43" s="4"/>
      <c r="B43" s="5"/>
      <c r="C43" s="5"/>
      <c r="D43" s="148" t="s">
        <v>106</v>
      </c>
      <c r="E43" s="148"/>
      <c r="F43" s="148"/>
      <c r="G43" s="148"/>
      <c r="H43" s="5"/>
      <c r="I43" s="5"/>
      <c r="J43" s="6"/>
    </row>
    <row r="44" spans="1:10">
      <c r="A44" s="4"/>
      <c r="B44" s="5"/>
      <c r="C44" s="5"/>
      <c r="D44" s="5"/>
      <c r="E44" s="5"/>
      <c r="F44" s="5"/>
      <c r="G44" s="5"/>
      <c r="H44" s="5"/>
      <c r="I44" s="5"/>
      <c r="J44" s="6"/>
    </row>
    <row r="45" spans="1:10">
      <c r="A45" s="4"/>
      <c r="B45" s="5"/>
      <c r="C45" s="5"/>
      <c r="D45" s="5"/>
      <c r="E45" s="5"/>
      <c r="F45" s="5"/>
      <c r="G45" s="5"/>
      <c r="H45" s="5"/>
      <c r="I45" s="5"/>
      <c r="J45" s="6"/>
    </row>
    <row r="46" spans="1:10">
      <c r="A46" s="4"/>
      <c r="B46" s="5"/>
      <c r="C46" s="5"/>
      <c r="D46" s="5"/>
      <c r="E46" s="5"/>
      <c r="F46" s="5"/>
      <c r="G46" s="5"/>
      <c r="H46" s="5"/>
      <c r="I46" s="5"/>
      <c r="J46" s="6"/>
    </row>
    <row r="47" spans="1:10">
      <c r="A47" s="4"/>
      <c r="B47" s="5"/>
      <c r="C47" s="5"/>
      <c r="D47" s="5"/>
      <c r="E47" s="5"/>
      <c r="F47" s="5"/>
      <c r="G47" s="5"/>
      <c r="H47" s="5"/>
      <c r="I47" s="5"/>
      <c r="J47" s="6"/>
    </row>
    <row r="48" spans="1:10">
      <c r="A48" s="4"/>
      <c r="B48" s="5"/>
      <c r="C48" s="5"/>
      <c r="D48" s="5"/>
      <c r="E48" s="5"/>
      <c r="F48" s="5"/>
      <c r="G48" s="5"/>
      <c r="H48" s="5"/>
      <c r="I48" s="5"/>
      <c r="J48" s="6"/>
    </row>
    <row r="49" spans="1:10">
      <c r="A49" s="4"/>
      <c r="B49" s="5"/>
      <c r="C49" s="5"/>
      <c r="D49" s="5"/>
      <c r="E49" s="5"/>
      <c r="F49" s="5"/>
      <c r="G49" s="5"/>
      <c r="H49" s="5"/>
      <c r="I49" s="5"/>
      <c r="J49" s="6"/>
    </row>
    <row r="50" spans="1:10">
      <c r="A50" s="4"/>
      <c r="B50" s="5"/>
      <c r="C50" s="5"/>
      <c r="D50" s="5"/>
      <c r="E50" s="5"/>
      <c r="F50" s="5"/>
      <c r="G50" s="5"/>
      <c r="H50" s="5"/>
      <c r="I50" s="5"/>
      <c r="J50" s="6"/>
    </row>
    <row r="51" spans="1:10">
      <c r="A51" s="7"/>
      <c r="B51" s="8"/>
      <c r="C51" s="8"/>
      <c r="D51" s="8"/>
      <c r="E51" s="8"/>
      <c r="F51" s="8"/>
      <c r="G51" s="8"/>
      <c r="H51" s="8"/>
      <c r="I51" s="8"/>
      <c r="J51" s="9"/>
    </row>
    <row r="52" spans="1:10">
      <c r="A52" s="4" t="s">
        <v>96</v>
      </c>
      <c r="B52" s="26" t="s">
        <v>18</v>
      </c>
      <c r="C52" s="5"/>
      <c r="D52" s="5"/>
      <c r="E52" s="5"/>
      <c r="F52" s="5"/>
      <c r="G52" s="5"/>
      <c r="H52" s="5"/>
      <c r="I52" s="5"/>
      <c r="J52" s="6"/>
    </row>
    <row r="53" spans="1:10">
      <c r="A53" s="4"/>
      <c r="B53" s="5"/>
      <c r="C53" s="5"/>
      <c r="D53" s="5"/>
      <c r="E53" s="5"/>
      <c r="F53" s="5"/>
      <c r="G53" s="5"/>
      <c r="H53" s="5"/>
      <c r="I53" s="5"/>
      <c r="J53" s="6"/>
    </row>
    <row r="54" spans="1:10">
      <c r="A54" s="7" t="s">
        <v>95</v>
      </c>
      <c r="B54" s="135">
        <v>40191</v>
      </c>
      <c r="C54" s="87"/>
      <c r="D54" s="8"/>
      <c r="E54" s="8"/>
      <c r="F54" s="8"/>
      <c r="G54" s="8"/>
      <c r="H54" s="8" t="s">
        <v>112</v>
      </c>
      <c r="I54" s="8"/>
      <c r="J54" s="131">
        <v>40603</v>
      </c>
    </row>
    <row r="55" spans="1:10">
      <c r="A55" s="145" t="s">
        <v>88</v>
      </c>
      <c r="B55" s="146"/>
      <c r="C55" s="146"/>
      <c r="D55" s="146"/>
      <c r="E55" s="146"/>
      <c r="F55" s="146"/>
      <c r="G55" s="146"/>
      <c r="H55" s="146"/>
      <c r="I55" s="146"/>
      <c r="J55" s="147"/>
    </row>
    <row r="56" spans="1:10">
      <c r="A56" s="4"/>
      <c r="B56" s="5"/>
      <c r="C56" s="5"/>
      <c r="D56" s="5"/>
      <c r="E56" s="5"/>
      <c r="F56" s="5"/>
      <c r="G56" s="5"/>
      <c r="H56" s="5"/>
      <c r="I56" s="5"/>
      <c r="J56" s="6"/>
    </row>
    <row r="57" spans="1:10">
      <c r="A57" s="4" t="s">
        <v>94</v>
      </c>
      <c r="B57" s="5"/>
      <c r="C57" s="5"/>
      <c r="D57" s="5"/>
      <c r="E57" s="5"/>
      <c r="F57" s="5"/>
      <c r="G57" s="5"/>
      <c r="H57" s="5"/>
      <c r="I57" s="5"/>
      <c r="J57" s="6"/>
    </row>
    <row r="58" spans="1:10">
      <c r="A58" s="7"/>
      <c r="B58" s="8"/>
      <c r="C58" s="8"/>
      <c r="D58" s="8"/>
      <c r="E58" s="8"/>
      <c r="F58" s="8"/>
      <c r="G58" s="8"/>
      <c r="H58" s="8"/>
      <c r="I58" s="8"/>
      <c r="J58" s="9"/>
    </row>
  </sheetData>
  <mergeCells count="4">
    <mergeCell ref="H2:I2"/>
    <mergeCell ref="A55:J55"/>
    <mergeCell ref="C7:H7"/>
    <mergeCell ref="D43:G43"/>
  </mergeCells>
  <phoneticPr fontId="0" type="noConversion"/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workbookViewId="0">
      <selection activeCell="F15" sqref="F15"/>
    </sheetView>
  </sheetViews>
  <sheetFormatPr defaultRowHeight="12.75"/>
  <cols>
    <col min="1" max="1" width="10.140625" customWidth="1"/>
    <col min="2" max="2" width="17.85546875" customWidth="1"/>
    <col min="5" max="5" width="10.5703125" customWidth="1"/>
    <col min="10" max="10" width="12.5703125" customWidth="1"/>
  </cols>
  <sheetData>
    <row r="1" spans="1:10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>
      <c r="A2" s="4" t="str">
        <f>'Item 245, pg 34'!A2</f>
        <v>Tariff No.</v>
      </c>
      <c r="B2" s="129">
        <v>9</v>
      </c>
      <c r="C2" s="5"/>
      <c r="D2" s="5"/>
      <c r="E2" s="5"/>
      <c r="F2" s="5"/>
      <c r="G2" s="8">
        <v>2</v>
      </c>
      <c r="H2" s="144" t="s">
        <v>91</v>
      </c>
      <c r="I2" s="144"/>
      <c r="J2" s="102">
        <v>35</v>
      </c>
    </row>
    <row r="3" spans="1:10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>
      <c r="A4" s="4" t="s">
        <v>92</v>
      </c>
      <c r="B4" s="5"/>
      <c r="C4" s="5" t="str">
        <f>'Item 245, pg 34'!C4</f>
        <v>Harold LeMay Enterprises Inc. G-98</v>
      </c>
      <c r="D4" s="5"/>
      <c r="E4" s="5"/>
      <c r="F4" s="5"/>
      <c r="G4" s="5"/>
      <c r="H4" s="5"/>
      <c r="I4" s="5"/>
      <c r="J4" s="6"/>
    </row>
    <row r="5" spans="1:10">
      <c r="A5" s="7" t="s">
        <v>93</v>
      </c>
      <c r="B5" s="8"/>
      <c r="C5" s="8" t="str">
        <f>'Item 245, pg 34'!C5</f>
        <v>Pierce County Refuse</v>
      </c>
      <c r="D5" s="8"/>
      <c r="E5" s="8"/>
      <c r="F5" s="8"/>
      <c r="G5" s="8"/>
      <c r="H5" s="8"/>
      <c r="I5" s="8"/>
      <c r="J5" s="9"/>
    </row>
    <row r="6" spans="1:10">
      <c r="A6" s="4"/>
      <c r="B6" s="5"/>
      <c r="C6" s="5"/>
      <c r="D6" s="5"/>
      <c r="E6" s="5"/>
      <c r="F6" s="5"/>
      <c r="G6" s="5"/>
      <c r="H6" s="5"/>
      <c r="I6" s="5"/>
      <c r="J6" s="6"/>
    </row>
    <row r="7" spans="1:10">
      <c r="A7" s="152" t="s">
        <v>79</v>
      </c>
      <c r="B7" s="148"/>
      <c r="C7" s="148"/>
      <c r="D7" s="148"/>
      <c r="E7" s="148"/>
      <c r="F7" s="148"/>
      <c r="G7" s="148"/>
      <c r="H7" s="148"/>
      <c r="I7" s="148"/>
      <c r="J7" s="156"/>
    </row>
    <row r="8" spans="1:10">
      <c r="A8" s="190" t="s">
        <v>78</v>
      </c>
      <c r="B8" s="144"/>
      <c r="C8" s="144"/>
      <c r="D8" s="144"/>
      <c r="E8" s="144"/>
      <c r="F8" s="144"/>
      <c r="G8" s="144"/>
      <c r="H8" s="144"/>
      <c r="I8" s="144"/>
      <c r="J8" s="170"/>
    </row>
    <row r="9" spans="1:10">
      <c r="A9" s="169" t="s">
        <v>55</v>
      </c>
      <c r="B9" s="144"/>
      <c r="C9" s="144"/>
      <c r="D9" s="144"/>
      <c r="E9" s="144"/>
      <c r="F9" s="144"/>
      <c r="G9" s="144"/>
      <c r="H9" s="144"/>
      <c r="I9" s="144"/>
      <c r="J9" s="170"/>
    </row>
    <row r="10" spans="1:10">
      <c r="A10" s="4"/>
      <c r="B10" s="5"/>
      <c r="C10" s="5"/>
      <c r="D10" s="5"/>
      <c r="E10" s="5"/>
      <c r="F10" s="5"/>
      <c r="G10" s="5"/>
      <c r="H10" s="5"/>
      <c r="I10" s="5"/>
      <c r="J10" s="6"/>
    </row>
    <row r="11" spans="1:10">
      <c r="A11" s="7" t="s">
        <v>38</v>
      </c>
      <c r="B11" s="12"/>
      <c r="C11" s="5"/>
      <c r="D11" s="5"/>
      <c r="E11" s="5"/>
      <c r="F11" s="5"/>
      <c r="G11" s="5"/>
      <c r="H11" s="5"/>
      <c r="I11" s="5"/>
      <c r="J11" s="6"/>
    </row>
    <row r="12" spans="1:10">
      <c r="A12" s="4"/>
      <c r="B12" s="5"/>
      <c r="C12" s="5"/>
      <c r="D12" s="5"/>
      <c r="E12" s="5"/>
      <c r="F12" s="5"/>
      <c r="G12" s="5"/>
      <c r="H12" s="5"/>
      <c r="I12" s="5"/>
      <c r="J12" s="6"/>
    </row>
    <row r="13" spans="1:10">
      <c r="A13" s="4"/>
      <c r="B13" s="21"/>
      <c r="C13" s="11"/>
      <c r="D13" s="164" t="s">
        <v>56</v>
      </c>
      <c r="E13" s="165"/>
      <c r="F13" s="165"/>
      <c r="G13" s="165"/>
      <c r="H13" s="165"/>
      <c r="I13" s="165"/>
      <c r="J13" s="166"/>
    </row>
    <row r="14" spans="1:10">
      <c r="A14" s="71" t="s">
        <v>66</v>
      </c>
      <c r="B14" s="64"/>
      <c r="C14" s="65"/>
      <c r="D14" s="101" t="s">
        <v>215</v>
      </c>
      <c r="E14" s="101" t="s">
        <v>107</v>
      </c>
      <c r="F14" s="101" t="s">
        <v>108</v>
      </c>
      <c r="G14" s="18" t="s">
        <v>65</v>
      </c>
      <c r="H14" s="18" t="s">
        <v>65</v>
      </c>
      <c r="I14" s="18" t="s">
        <v>65</v>
      </c>
      <c r="J14" s="18" t="s">
        <v>65</v>
      </c>
    </row>
    <row r="15" spans="1:10">
      <c r="A15" s="73" t="s">
        <v>77</v>
      </c>
      <c r="B15" s="14"/>
      <c r="C15" s="16"/>
      <c r="D15" s="114" t="s">
        <v>247</v>
      </c>
      <c r="E15" s="114" t="s">
        <v>248</v>
      </c>
      <c r="F15" s="114" t="s">
        <v>249</v>
      </c>
      <c r="G15" s="18" t="s">
        <v>134</v>
      </c>
      <c r="H15" s="18" t="s">
        <v>134</v>
      </c>
      <c r="I15" s="18" t="s">
        <v>134</v>
      </c>
      <c r="J15" s="18" t="s">
        <v>134</v>
      </c>
    </row>
    <row r="16" spans="1:10">
      <c r="A16" s="66" t="s">
        <v>60</v>
      </c>
      <c r="B16" s="67"/>
      <c r="C16" s="68"/>
      <c r="D16" s="18" t="s">
        <v>134</v>
      </c>
      <c r="E16" s="18" t="s">
        <v>134</v>
      </c>
      <c r="F16" s="18" t="s">
        <v>134</v>
      </c>
      <c r="G16" s="18" t="s">
        <v>134</v>
      </c>
      <c r="H16" s="18" t="s">
        <v>134</v>
      </c>
      <c r="I16" s="18" t="s">
        <v>134</v>
      </c>
      <c r="J16" s="18" t="s">
        <v>134</v>
      </c>
    </row>
    <row r="17" spans="1:10">
      <c r="A17" s="63" t="s">
        <v>61</v>
      </c>
      <c r="B17" s="14"/>
      <c r="C17" s="16"/>
      <c r="D17" s="69"/>
      <c r="E17" s="69"/>
      <c r="F17" s="69"/>
      <c r="G17" s="69"/>
      <c r="H17" s="69"/>
      <c r="I17" s="69"/>
      <c r="J17" s="70"/>
    </row>
    <row r="18" spans="1:10">
      <c r="A18" s="53" t="s">
        <v>62</v>
      </c>
      <c r="B18" s="14"/>
      <c r="C18" s="16"/>
      <c r="D18" s="18" t="s">
        <v>134</v>
      </c>
      <c r="E18" s="18" t="s">
        <v>134</v>
      </c>
      <c r="F18" s="18" t="s">
        <v>134</v>
      </c>
      <c r="G18" s="18" t="s">
        <v>134</v>
      </c>
      <c r="H18" s="18" t="s">
        <v>134</v>
      </c>
      <c r="I18" s="18" t="s">
        <v>134</v>
      </c>
      <c r="J18" s="18" t="s">
        <v>134</v>
      </c>
    </row>
    <row r="19" spans="1:10">
      <c r="A19" s="4"/>
      <c r="B19" s="5"/>
      <c r="C19" s="5"/>
      <c r="D19" s="5"/>
      <c r="E19" s="5"/>
      <c r="F19" s="5"/>
      <c r="G19" s="5"/>
      <c r="H19" s="5"/>
      <c r="I19" s="5"/>
      <c r="J19" s="6"/>
    </row>
    <row r="20" spans="1:10">
      <c r="A20" s="4"/>
      <c r="B20" s="5"/>
      <c r="C20" s="5"/>
      <c r="D20" s="5"/>
      <c r="E20" s="5"/>
      <c r="F20" s="5"/>
      <c r="G20" s="5"/>
      <c r="H20" s="5"/>
      <c r="I20" s="5"/>
      <c r="J20" s="6"/>
    </row>
    <row r="21" spans="1:10">
      <c r="A21" s="30" t="s">
        <v>67</v>
      </c>
      <c r="B21" s="26" t="s">
        <v>68</v>
      </c>
      <c r="C21" s="5"/>
      <c r="D21" s="5"/>
      <c r="E21" s="5"/>
      <c r="F21" s="5"/>
      <c r="G21" s="5"/>
      <c r="H21" s="5"/>
      <c r="I21" s="5"/>
      <c r="J21" s="6"/>
    </row>
    <row r="22" spans="1:10">
      <c r="A22" s="30"/>
      <c r="B22" s="26" t="s">
        <v>69</v>
      </c>
      <c r="C22" s="5"/>
      <c r="D22" s="5"/>
      <c r="E22" s="5"/>
      <c r="F22" s="5"/>
      <c r="G22" s="5"/>
      <c r="H22" s="5"/>
      <c r="I22" s="5"/>
      <c r="J22" s="6"/>
    </row>
    <row r="23" spans="1:10">
      <c r="A23" s="30"/>
      <c r="B23" s="26" t="s">
        <v>70</v>
      </c>
      <c r="C23" s="5"/>
      <c r="D23" s="5"/>
      <c r="E23" s="5"/>
      <c r="F23" s="5"/>
      <c r="G23" s="5"/>
      <c r="H23" s="5"/>
      <c r="I23" s="5"/>
      <c r="J23" s="6"/>
    </row>
    <row r="24" spans="1:10">
      <c r="A24" s="30"/>
      <c r="B24" s="26" t="s">
        <v>71</v>
      </c>
      <c r="C24" s="5"/>
      <c r="D24" s="5"/>
      <c r="E24" s="5"/>
      <c r="F24" s="5"/>
      <c r="G24" s="5"/>
      <c r="H24" s="5"/>
      <c r="I24" s="5"/>
      <c r="J24" s="6"/>
    </row>
    <row r="25" spans="1:10">
      <c r="A25" s="30"/>
      <c r="B25" s="26"/>
      <c r="C25" s="5"/>
      <c r="D25" s="5"/>
      <c r="E25" s="5"/>
      <c r="F25" s="5"/>
      <c r="G25" s="5"/>
      <c r="H25" s="5"/>
      <c r="I25" s="5"/>
      <c r="J25" s="6"/>
    </row>
    <row r="26" spans="1:10">
      <c r="A26" s="40" t="s">
        <v>170</v>
      </c>
      <c r="B26" s="50" t="s">
        <v>53</v>
      </c>
      <c r="C26" s="24"/>
      <c r="D26" s="24"/>
      <c r="E26" s="24"/>
      <c r="F26" s="24"/>
      <c r="G26" s="24"/>
      <c r="H26" s="24"/>
      <c r="I26" s="24"/>
      <c r="J26" s="29"/>
    </row>
    <row r="27" spans="1:10">
      <c r="A27" s="30"/>
      <c r="B27" s="26" t="s">
        <v>137</v>
      </c>
      <c r="C27" s="5"/>
      <c r="D27" s="5"/>
      <c r="E27" s="5"/>
      <c r="F27" s="5"/>
      <c r="G27" s="5"/>
      <c r="H27" s="5"/>
      <c r="I27" s="5"/>
      <c r="J27" s="6"/>
    </row>
    <row r="28" spans="1:10">
      <c r="A28" s="39"/>
      <c r="B28" s="26"/>
      <c r="C28" s="5"/>
      <c r="D28" s="5"/>
      <c r="E28" s="5" t="s">
        <v>137</v>
      </c>
      <c r="F28" s="5"/>
      <c r="G28" s="5"/>
      <c r="H28" s="5"/>
      <c r="I28" s="5"/>
      <c r="J28" s="6"/>
    </row>
    <row r="29" spans="1:10">
      <c r="A29" s="30"/>
      <c r="B29" s="26"/>
      <c r="C29" s="5"/>
      <c r="D29" s="5"/>
      <c r="E29" s="5"/>
      <c r="F29" s="5"/>
      <c r="G29" s="5"/>
      <c r="H29" s="5"/>
      <c r="I29" s="5"/>
      <c r="J29" s="6"/>
    </row>
    <row r="30" spans="1:10">
      <c r="A30" s="30" t="s">
        <v>73</v>
      </c>
      <c r="B30" s="26"/>
      <c r="C30" s="5"/>
      <c r="D30" s="5"/>
      <c r="E30" s="5"/>
      <c r="F30" s="5"/>
      <c r="G30" s="5"/>
      <c r="H30" s="5"/>
      <c r="I30" s="5"/>
      <c r="J30" s="6"/>
    </row>
    <row r="31" spans="1:10">
      <c r="A31" s="30"/>
      <c r="B31" s="26"/>
      <c r="C31" s="5"/>
      <c r="D31" s="5"/>
      <c r="E31" s="5"/>
      <c r="F31" s="5"/>
      <c r="G31" s="5"/>
      <c r="H31" s="5"/>
      <c r="I31" s="5"/>
      <c r="J31" s="6"/>
    </row>
    <row r="32" spans="1:10">
      <c r="A32" s="30"/>
      <c r="B32" s="26"/>
      <c r="C32" s="5"/>
      <c r="D32" s="5"/>
      <c r="E32" s="5"/>
      <c r="F32" s="5"/>
      <c r="G32" s="5"/>
      <c r="H32" s="5"/>
      <c r="I32" s="5"/>
      <c r="J32" s="6"/>
    </row>
    <row r="33" spans="1:10">
      <c r="A33" s="30"/>
      <c r="B33" s="26"/>
      <c r="C33" s="5"/>
      <c r="D33" s="5"/>
      <c r="E33" s="5"/>
      <c r="F33" s="5"/>
      <c r="G33" s="5"/>
      <c r="H33" s="5"/>
      <c r="I33" s="5"/>
      <c r="J33" s="6"/>
    </row>
    <row r="34" spans="1:10">
      <c r="A34" s="30"/>
      <c r="B34" s="26"/>
      <c r="C34" s="5"/>
      <c r="D34" s="5"/>
      <c r="E34" s="5"/>
      <c r="F34" s="5"/>
      <c r="G34" s="5"/>
      <c r="H34" s="5"/>
      <c r="I34" s="5"/>
      <c r="J34" s="6"/>
    </row>
    <row r="35" spans="1:10">
      <c r="A35" s="4"/>
      <c r="B35" s="26"/>
      <c r="C35" s="5"/>
      <c r="D35" s="5"/>
      <c r="E35" s="5"/>
      <c r="F35" s="5"/>
      <c r="G35" s="5"/>
      <c r="H35" s="5"/>
      <c r="I35" s="5"/>
      <c r="J35" s="6"/>
    </row>
    <row r="36" spans="1:10">
      <c r="A36" s="4"/>
      <c r="B36" s="5"/>
      <c r="C36" s="5"/>
      <c r="D36" s="5"/>
      <c r="E36" s="5"/>
      <c r="F36" s="5"/>
      <c r="G36" s="5"/>
      <c r="H36" s="5"/>
      <c r="I36" s="5"/>
      <c r="J36" s="6"/>
    </row>
    <row r="37" spans="1:10">
      <c r="A37" s="4"/>
      <c r="B37" s="5"/>
      <c r="C37" s="5"/>
      <c r="D37" s="5"/>
      <c r="E37" s="5"/>
      <c r="F37" s="5"/>
      <c r="G37" s="5"/>
      <c r="H37" s="5"/>
      <c r="I37" s="5"/>
      <c r="J37" s="6"/>
    </row>
    <row r="38" spans="1:10">
      <c r="A38" s="4"/>
      <c r="B38" s="5"/>
      <c r="C38" s="5"/>
      <c r="D38" s="24"/>
      <c r="E38" s="24"/>
      <c r="F38" s="24"/>
      <c r="G38" s="24"/>
      <c r="H38" s="5"/>
      <c r="I38" s="5"/>
      <c r="J38" s="6"/>
    </row>
    <row r="39" spans="1:10">
      <c r="A39" s="4"/>
      <c r="B39" s="5"/>
      <c r="C39" s="5"/>
      <c r="D39" s="5"/>
      <c r="E39" s="5"/>
      <c r="F39" s="5"/>
      <c r="G39" s="5"/>
      <c r="H39" s="5"/>
      <c r="I39" s="5"/>
      <c r="J39" s="6"/>
    </row>
    <row r="40" spans="1:10">
      <c r="A40" s="4"/>
      <c r="B40" s="5"/>
      <c r="C40" s="5"/>
      <c r="D40" s="5"/>
      <c r="E40" s="5"/>
      <c r="F40" s="5"/>
      <c r="G40" s="5"/>
      <c r="H40" s="5"/>
      <c r="I40" s="5"/>
      <c r="J40" s="6"/>
    </row>
    <row r="41" spans="1:10">
      <c r="A41" s="4"/>
      <c r="B41" s="5"/>
      <c r="C41" s="5"/>
      <c r="D41" s="5"/>
      <c r="E41" s="5"/>
      <c r="F41" s="5"/>
      <c r="G41" s="5"/>
      <c r="H41" s="5"/>
      <c r="I41" s="5"/>
      <c r="J41" s="6"/>
    </row>
    <row r="42" spans="1:10">
      <c r="A42" s="4"/>
      <c r="B42" s="5"/>
      <c r="C42" s="5"/>
      <c r="D42" s="5"/>
      <c r="E42" s="5"/>
      <c r="F42" s="5"/>
      <c r="G42" s="5"/>
      <c r="H42" s="5"/>
      <c r="I42" s="5"/>
      <c r="J42" s="6"/>
    </row>
    <row r="43" spans="1:10">
      <c r="A43" s="4"/>
      <c r="B43" s="5"/>
      <c r="C43" s="5"/>
      <c r="D43" s="5"/>
      <c r="E43" s="5"/>
      <c r="F43" s="5"/>
      <c r="G43" s="5"/>
      <c r="H43" s="5"/>
      <c r="I43" s="5"/>
      <c r="J43" s="6"/>
    </row>
    <row r="44" spans="1:10">
      <c r="A44" s="4"/>
      <c r="B44" s="5"/>
      <c r="C44" s="5"/>
      <c r="D44" s="5"/>
      <c r="E44" s="5"/>
      <c r="F44" s="5"/>
      <c r="G44" s="5"/>
      <c r="H44" s="5"/>
      <c r="I44" s="5"/>
      <c r="J44" s="6"/>
    </row>
    <row r="45" spans="1:10">
      <c r="A45" s="4"/>
      <c r="B45" s="5"/>
      <c r="C45" s="5"/>
      <c r="D45" s="5"/>
      <c r="E45" s="5"/>
      <c r="F45" s="5"/>
      <c r="G45" s="5"/>
      <c r="H45" s="5"/>
      <c r="I45" s="5"/>
      <c r="J45" s="6"/>
    </row>
    <row r="46" spans="1:10">
      <c r="A46" s="7"/>
      <c r="B46" s="8"/>
      <c r="C46" s="8"/>
      <c r="D46" s="8"/>
      <c r="E46" s="8"/>
      <c r="F46" s="8"/>
      <c r="G46" s="8"/>
      <c r="H46" s="8"/>
      <c r="I46" s="8"/>
      <c r="J46" s="9"/>
    </row>
    <row r="47" spans="1:10">
      <c r="A47" s="4" t="s">
        <v>96</v>
      </c>
      <c r="B47" s="26" t="str">
        <f>+'Check Sheet'!$B$52</f>
        <v>Irmgard R Wilcox</v>
      </c>
      <c r="C47" s="5"/>
      <c r="D47" s="5"/>
      <c r="E47" s="5"/>
      <c r="F47" s="5"/>
      <c r="G47" s="5"/>
      <c r="H47" s="5"/>
      <c r="I47" s="5"/>
      <c r="J47" s="6"/>
    </row>
    <row r="48" spans="1:10">
      <c r="A48" s="4"/>
      <c r="B48" s="26"/>
      <c r="C48" s="5"/>
      <c r="D48" s="5"/>
      <c r="E48" s="5"/>
      <c r="F48" s="5"/>
      <c r="G48" s="5"/>
      <c r="H48" s="5"/>
      <c r="I48" s="5"/>
      <c r="J48" s="6"/>
    </row>
    <row r="49" spans="1:10">
      <c r="A49" s="7" t="s">
        <v>95</v>
      </c>
      <c r="B49" s="136">
        <f>+'Check Sheet'!$B$54</f>
        <v>40191</v>
      </c>
      <c r="C49" s="8"/>
      <c r="D49" s="8"/>
      <c r="E49" s="8"/>
      <c r="F49" s="8"/>
      <c r="G49" s="8"/>
      <c r="H49" s="8" t="s">
        <v>112</v>
      </c>
      <c r="I49" s="8"/>
      <c r="J49" s="74">
        <f>'Item 245, pg 34'!O55</f>
        <v>40603</v>
      </c>
    </row>
    <row r="50" spans="1:10">
      <c r="A50" s="149" t="s">
        <v>88</v>
      </c>
      <c r="B50" s="150"/>
      <c r="C50" s="150"/>
      <c r="D50" s="150"/>
      <c r="E50" s="150"/>
      <c r="F50" s="150"/>
      <c r="G50" s="150"/>
      <c r="H50" s="150"/>
      <c r="I50" s="150"/>
      <c r="J50" s="151"/>
    </row>
    <row r="51" spans="1:10">
      <c r="A51" s="4"/>
      <c r="B51" s="5"/>
      <c r="C51" s="5"/>
      <c r="D51" s="5"/>
      <c r="E51" s="5"/>
      <c r="F51" s="5"/>
      <c r="G51" s="5"/>
      <c r="H51" s="5"/>
      <c r="I51" s="5"/>
      <c r="J51" s="6"/>
    </row>
    <row r="52" spans="1:10">
      <c r="A52" s="4" t="s">
        <v>94</v>
      </c>
      <c r="B52" s="5"/>
      <c r="C52" s="5"/>
      <c r="D52" s="5"/>
      <c r="E52" s="5"/>
      <c r="F52" s="5"/>
      <c r="G52" s="5"/>
      <c r="H52" s="5"/>
      <c r="I52" s="5"/>
      <c r="J52" s="6"/>
    </row>
    <row r="53" spans="1:10">
      <c r="A53" s="7"/>
      <c r="B53" s="8"/>
      <c r="C53" s="8"/>
      <c r="D53" s="8"/>
      <c r="E53" s="8"/>
      <c r="F53" s="8"/>
      <c r="G53" s="8"/>
      <c r="H53" s="8"/>
      <c r="I53" s="8"/>
      <c r="J53" s="9"/>
    </row>
  </sheetData>
  <mergeCells count="6">
    <mergeCell ref="H2:I2"/>
    <mergeCell ref="A50:J50"/>
    <mergeCell ref="A7:J7"/>
    <mergeCell ref="A8:J8"/>
    <mergeCell ref="A9:J9"/>
    <mergeCell ref="D13:J13"/>
  </mergeCells>
  <phoneticPr fontId="0" type="noConversion"/>
  <printOptions horizontalCentered="1" verticalCentered="1"/>
  <pageMargins left="0.5" right="0.5" top="0.5" bottom="0.5" header="0.5" footer="0.5"/>
  <pageSetup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5"/>
  <sheetViews>
    <sheetView tabSelected="1" workbookViewId="0">
      <selection activeCell="B51" sqref="B51"/>
    </sheetView>
  </sheetViews>
  <sheetFormatPr defaultRowHeight="12.75"/>
  <cols>
    <col min="1" max="1" width="12.28515625" customWidth="1"/>
    <col min="2" max="2" width="15.7109375" customWidth="1"/>
    <col min="10" max="10" width="12.85546875" customWidth="1"/>
  </cols>
  <sheetData>
    <row r="1" spans="1:10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>
      <c r="A2" s="4" t="s">
        <v>113</v>
      </c>
      <c r="B2" s="129">
        <v>9</v>
      </c>
      <c r="C2" s="5"/>
      <c r="D2" s="5"/>
      <c r="E2" s="5"/>
      <c r="F2" s="5"/>
      <c r="G2" s="133">
        <v>2</v>
      </c>
      <c r="H2" s="144" t="s">
        <v>91</v>
      </c>
      <c r="I2" s="144"/>
      <c r="J2" s="102">
        <v>16</v>
      </c>
    </row>
    <row r="3" spans="1:10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>
      <c r="A4" s="4" t="s">
        <v>92</v>
      </c>
      <c r="B4" s="5"/>
      <c r="C4" s="5" t="s">
        <v>172</v>
      </c>
      <c r="D4" s="5"/>
      <c r="E4" s="5"/>
      <c r="F4" s="5"/>
      <c r="G4" s="5"/>
      <c r="H4" s="5"/>
      <c r="I4" s="5"/>
      <c r="J4" s="6"/>
    </row>
    <row r="5" spans="1:10">
      <c r="A5" s="7" t="s">
        <v>93</v>
      </c>
      <c r="B5" s="8"/>
      <c r="C5" s="8" t="s">
        <v>116</v>
      </c>
      <c r="D5" s="8"/>
      <c r="E5" s="8"/>
      <c r="F5" s="8"/>
      <c r="G5" s="8"/>
      <c r="H5" s="8"/>
      <c r="I5" s="8"/>
      <c r="J5" s="9"/>
    </row>
    <row r="6" spans="1:10">
      <c r="A6" s="4"/>
      <c r="B6" s="5"/>
      <c r="C6" s="5"/>
      <c r="D6" s="5"/>
      <c r="E6" s="5"/>
      <c r="F6" s="5"/>
      <c r="G6" s="5"/>
      <c r="H6" s="5"/>
      <c r="I6" s="5"/>
      <c r="J6" s="6"/>
    </row>
    <row r="7" spans="1:10">
      <c r="A7" s="4" t="s">
        <v>19</v>
      </c>
      <c r="B7" s="5" t="s">
        <v>0</v>
      </c>
      <c r="C7" s="5"/>
      <c r="D7" s="5"/>
      <c r="E7" s="5"/>
      <c r="F7" s="5"/>
      <c r="G7" s="5"/>
      <c r="H7" s="5"/>
      <c r="I7" s="5"/>
      <c r="J7" s="6"/>
    </row>
    <row r="8" spans="1:10">
      <c r="A8" s="4"/>
      <c r="B8" s="5"/>
      <c r="C8" s="5"/>
      <c r="D8" s="5"/>
      <c r="E8" s="5"/>
      <c r="F8" s="5"/>
      <c r="G8" s="5"/>
      <c r="H8" s="5"/>
      <c r="I8" s="5"/>
      <c r="J8" s="6"/>
    </row>
    <row r="9" spans="1:10">
      <c r="A9" s="152" t="s">
        <v>120</v>
      </c>
      <c r="B9" s="153"/>
      <c r="C9" s="153"/>
      <c r="D9" s="153"/>
      <c r="E9" s="153"/>
      <c r="F9" s="153"/>
      <c r="G9" s="153"/>
      <c r="H9" s="153"/>
      <c r="I9" s="153"/>
      <c r="J9" s="154"/>
    </row>
    <row r="10" spans="1:10">
      <c r="A10" s="4"/>
      <c r="B10" s="5"/>
      <c r="C10" s="5"/>
      <c r="D10" s="5"/>
      <c r="E10" s="5"/>
      <c r="F10" s="5"/>
      <c r="G10" s="5"/>
      <c r="H10" s="5"/>
      <c r="I10" s="5"/>
      <c r="J10" s="6"/>
    </row>
    <row r="11" spans="1:10">
      <c r="A11" s="10" t="s">
        <v>122</v>
      </c>
      <c r="B11" s="5"/>
      <c r="C11" s="5"/>
      <c r="D11" s="5"/>
      <c r="E11" s="5"/>
      <c r="F11" s="5"/>
      <c r="G11" s="5"/>
      <c r="H11" s="5"/>
      <c r="I11" s="5"/>
      <c r="J11" s="6"/>
    </row>
    <row r="12" spans="1:10">
      <c r="A12" s="4" t="s">
        <v>121</v>
      </c>
      <c r="B12" s="5"/>
      <c r="C12" s="5"/>
      <c r="D12" s="5"/>
      <c r="E12" s="5"/>
      <c r="F12" s="5"/>
      <c r="G12" s="5"/>
      <c r="H12" s="5"/>
      <c r="I12" s="5"/>
      <c r="J12" s="6"/>
    </row>
    <row r="13" spans="1:10">
      <c r="A13" s="4"/>
      <c r="B13" s="12"/>
      <c r="C13" s="5"/>
      <c r="D13" s="5"/>
      <c r="E13" s="5"/>
      <c r="F13" s="5"/>
      <c r="G13" s="5"/>
      <c r="H13" s="5"/>
      <c r="I13" s="5"/>
      <c r="J13" s="6"/>
    </row>
    <row r="14" spans="1:10">
      <c r="A14" s="4"/>
      <c r="B14" s="5" t="s">
        <v>123</v>
      </c>
      <c r="C14" s="5"/>
      <c r="D14" s="5"/>
      <c r="E14" s="5"/>
      <c r="F14" s="5"/>
      <c r="G14" s="5"/>
      <c r="H14" s="5"/>
      <c r="I14" s="5"/>
      <c r="J14" s="6"/>
    </row>
    <row r="15" spans="1:10">
      <c r="A15" s="4"/>
      <c r="B15" s="28" t="s">
        <v>125</v>
      </c>
      <c r="C15" s="11"/>
      <c r="D15" s="5"/>
      <c r="E15" s="21"/>
      <c r="F15" s="11"/>
      <c r="G15" s="5"/>
      <c r="H15" s="21"/>
      <c r="I15" s="11"/>
      <c r="J15" s="6"/>
    </row>
    <row r="16" spans="1:10">
      <c r="A16" s="4"/>
      <c r="B16" s="27" t="s">
        <v>124</v>
      </c>
      <c r="C16" s="11"/>
      <c r="D16" s="5"/>
      <c r="E16" s="21"/>
      <c r="F16" s="11"/>
      <c r="G16" s="5"/>
      <c r="H16" s="21"/>
      <c r="I16" s="11"/>
      <c r="J16" s="6"/>
    </row>
    <row r="17" spans="1:10">
      <c r="A17" s="4"/>
      <c r="B17" s="5"/>
      <c r="C17" s="5"/>
      <c r="D17" s="5"/>
      <c r="E17" s="5"/>
      <c r="F17" s="5"/>
      <c r="G17" s="5"/>
      <c r="H17" s="5"/>
      <c r="I17" s="5"/>
      <c r="J17" s="6"/>
    </row>
    <row r="18" spans="1:10">
      <c r="A18" s="4"/>
      <c r="B18" s="5"/>
      <c r="C18" s="5"/>
      <c r="D18" s="140" t="s">
        <v>243</v>
      </c>
      <c r="E18" s="5"/>
      <c r="F18" s="5"/>
      <c r="G18" s="5"/>
      <c r="H18" s="5"/>
      <c r="I18" s="5"/>
      <c r="J18" s="6"/>
    </row>
    <row r="19" spans="1:10">
      <c r="A19" s="4"/>
      <c r="B19" s="5"/>
      <c r="C19" s="5"/>
      <c r="D19" s="5"/>
      <c r="E19" s="5"/>
      <c r="F19" s="5"/>
      <c r="G19" s="5"/>
      <c r="H19" s="5"/>
      <c r="I19" s="5"/>
      <c r="J19" s="6"/>
    </row>
    <row r="20" spans="1:10">
      <c r="A20" s="36" t="s">
        <v>126</v>
      </c>
      <c r="B20" s="37"/>
      <c r="C20" s="37"/>
      <c r="D20" s="37"/>
      <c r="E20" s="37"/>
      <c r="F20" s="37"/>
      <c r="G20" s="37"/>
      <c r="H20" s="37"/>
      <c r="I20" s="37"/>
      <c r="J20" s="38"/>
    </row>
    <row r="21" spans="1:10">
      <c r="A21" s="4"/>
      <c r="B21" s="5"/>
      <c r="C21" s="5"/>
      <c r="D21" s="5"/>
      <c r="E21" s="5"/>
      <c r="F21" s="5"/>
      <c r="G21" s="5"/>
      <c r="H21" s="5"/>
      <c r="I21" s="5"/>
      <c r="J21" s="6"/>
    </row>
    <row r="22" spans="1:10">
      <c r="A22" s="155" t="s">
        <v>127</v>
      </c>
      <c r="B22" s="148"/>
      <c r="C22" s="148"/>
      <c r="D22" s="148"/>
      <c r="E22" s="148"/>
      <c r="F22" s="148"/>
      <c r="G22" s="148"/>
      <c r="H22" s="148"/>
      <c r="I22" s="148"/>
      <c r="J22" s="156"/>
    </row>
    <row r="23" spans="1:10">
      <c r="A23" s="4"/>
      <c r="B23" s="5"/>
      <c r="C23" s="5"/>
      <c r="D23" s="5"/>
      <c r="E23" s="5"/>
      <c r="F23" s="5"/>
      <c r="G23" s="5"/>
      <c r="H23" s="5"/>
      <c r="I23" s="5"/>
      <c r="J23" s="6"/>
    </row>
    <row r="24" spans="1:10">
      <c r="A24" s="30" t="s">
        <v>128</v>
      </c>
      <c r="B24" s="5"/>
      <c r="C24" s="5"/>
      <c r="D24" s="5"/>
      <c r="E24" s="5"/>
      <c r="F24" s="5"/>
      <c r="G24" s="5"/>
      <c r="H24" s="5"/>
      <c r="I24" s="5"/>
      <c r="J24" s="6"/>
    </row>
    <row r="25" spans="1:10">
      <c r="A25" s="30" t="s">
        <v>129</v>
      </c>
      <c r="B25" s="5"/>
      <c r="C25" s="5"/>
      <c r="D25" s="5"/>
      <c r="E25" s="5"/>
      <c r="F25" s="5"/>
      <c r="G25" s="5"/>
      <c r="H25" s="5"/>
      <c r="I25" s="5"/>
      <c r="J25" s="6"/>
    </row>
    <row r="26" spans="1:10">
      <c r="A26" s="4"/>
      <c r="B26" s="5"/>
      <c r="C26" s="5"/>
      <c r="D26" s="5"/>
      <c r="E26" s="5"/>
      <c r="F26" s="5"/>
      <c r="G26" s="5"/>
      <c r="H26" s="5"/>
      <c r="I26" s="5"/>
      <c r="J26" s="6"/>
    </row>
    <row r="27" spans="1:10">
      <c r="A27" s="4" t="s">
        <v>137</v>
      </c>
      <c r="B27" s="5" t="s">
        <v>173</v>
      </c>
      <c r="C27" s="5"/>
      <c r="D27" s="5"/>
      <c r="E27" s="5"/>
      <c r="F27" s="5"/>
      <c r="G27" s="5"/>
      <c r="H27" s="5"/>
      <c r="I27" s="5"/>
      <c r="J27" s="6"/>
    </row>
    <row r="28" spans="1:10">
      <c r="A28" s="4" t="s">
        <v>137</v>
      </c>
      <c r="B28" s="5" t="s">
        <v>211</v>
      </c>
      <c r="C28" s="5"/>
      <c r="D28" s="5"/>
      <c r="E28" s="5"/>
      <c r="F28" s="5"/>
      <c r="G28" s="5"/>
      <c r="H28" s="5"/>
      <c r="I28" s="5"/>
      <c r="J28" s="6"/>
    </row>
    <row r="29" spans="1:10">
      <c r="A29" s="4" t="s">
        <v>137</v>
      </c>
      <c r="B29" s="5" t="s">
        <v>174</v>
      </c>
      <c r="C29" s="5"/>
      <c r="D29" s="5"/>
      <c r="E29" s="5"/>
      <c r="F29" s="5"/>
      <c r="G29" s="5"/>
      <c r="H29" s="5"/>
      <c r="I29" s="5"/>
      <c r="J29" s="6"/>
    </row>
    <row r="30" spans="1:10">
      <c r="A30" s="4"/>
      <c r="B30" s="5"/>
      <c r="C30" s="5"/>
      <c r="D30" s="5"/>
      <c r="E30" s="5"/>
      <c r="F30" s="5"/>
      <c r="G30" s="5"/>
      <c r="H30" s="5"/>
      <c r="I30" s="5"/>
      <c r="J30" s="6"/>
    </row>
    <row r="31" spans="1:10">
      <c r="A31" s="4"/>
      <c r="B31" s="5"/>
      <c r="C31" s="5"/>
      <c r="D31" s="5"/>
      <c r="E31" s="5"/>
      <c r="F31" s="5"/>
      <c r="G31" s="5"/>
      <c r="H31" s="5"/>
      <c r="I31" s="5"/>
      <c r="J31" s="6"/>
    </row>
    <row r="32" spans="1:10">
      <c r="A32" s="40" t="s">
        <v>130</v>
      </c>
      <c r="B32" s="24"/>
      <c r="C32" s="24"/>
      <c r="D32" s="24"/>
      <c r="E32" s="24"/>
      <c r="F32" s="24"/>
      <c r="G32" s="24"/>
      <c r="H32" s="24"/>
      <c r="I32" s="24"/>
      <c r="J32" s="29"/>
    </row>
    <row r="33" spans="1:10">
      <c r="A33" s="30" t="s">
        <v>131</v>
      </c>
      <c r="B33" s="5"/>
      <c r="C33" s="5"/>
      <c r="D33" s="5"/>
      <c r="E33" s="5"/>
      <c r="F33" s="5"/>
      <c r="G33" s="5"/>
      <c r="H33" s="5"/>
      <c r="I33" s="5"/>
      <c r="J33" s="6"/>
    </row>
    <row r="34" spans="1:10">
      <c r="A34" s="39"/>
      <c r="B34" s="5"/>
      <c r="C34" s="5"/>
      <c r="D34" s="5"/>
      <c r="E34" s="5"/>
      <c r="F34" s="5"/>
      <c r="G34" s="5"/>
      <c r="H34" s="5"/>
      <c r="I34" s="5"/>
      <c r="J34" s="6"/>
    </row>
    <row r="35" spans="1:10">
      <c r="A35" s="30" t="s">
        <v>212</v>
      </c>
      <c r="B35" s="5"/>
      <c r="C35" s="5"/>
      <c r="D35" s="5"/>
      <c r="E35" s="5"/>
      <c r="F35" s="5"/>
      <c r="G35" s="5"/>
      <c r="H35" s="5"/>
      <c r="I35" s="5"/>
      <c r="J35" s="6"/>
    </row>
    <row r="36" spans="1:10">
      <c r="A36" s="30" t="s">
        <v>132</v>
      </c>
      <c r="B36" s="5"/>
      <c r="C36" s="5"/>
      <c r="D36" s="5"/>
      <c r="E36" s="5"/>
      <c r="F36" s="5"/>
      <c r="G36" s="5"/>
      <c r="H36" s="5"/>
      <c r="I36" s="5"/>
      <c r="J36" s="6"/>
    </row>
    <row r="37" spans="1:10">
      <c r="A37" s="30"/>
      <c r="B37" s="5"/>
      <c r="C37" s="5"/>
      <c r="D37" s="5"/>
      <c r="E37" s="5"/>
      <c r="F37" s="5"/>
      <c r="G37" s="5"/>
      <c r="H37" s="5"/>
      <c r="I37" s="5"/>
      <c r="J37" s="6"/>
    </row>
    <row r="38" spans="1:10">
      <c r="A38" s="4"/>
      <c r="B38" s="5"/>
      <c r="C38" s="5"/>
      <c r="D38" s="5"/>
      <c r="E38" s="5"/>
      <c r="F38" s="5"/>
      <c r="G38" s="5"/>
      <c r="H38" s="5"/>
      <c r="I38" s="5"/>
      <c r="J38" s="6"/>
    </row>
    <row r="39" spans="1:10">
      <c r="A39" s="4"/>
      <c r="B39" s="5"/>
      <c r="C39" s="5" t="s">
        <v>133</v>
      </c>
      <c r="D39" s="5"/>
      <c r="E39" s="76">
        <v>85</v>
      </c>
      <c r="F39" s="5"/>
      <c r="G39" s="5"/>
      <c r="H39" s="5"/>
      <c r="I39" s="5"/>
      <c r="J39" s="6"/>
    </row>
    <row r="40" spans="1:10">
      <c r="A40" s="4"/>
      <c r="B40" s="5"/>
      <c r="C40" s="5"/>
      <c r="D40" s="5"/>
      <c r="E40" s="76"/>
      <c r="F40" s="5"/>
      <c r="G40" s="5"/>
      <c r="H40" s="5"/>
      <c r="I40" s="5"/>
      <c r="J40" s="6"/>
    </row>
    <row r="41" spans="1:10">
      <c r="A41" s="4"/>
      <c r="B41" s="5"/>
      <c r="C41" s="5" t="s">
        <v>135</v>
      </c>
      <c r="D41" s="5"/>
      <c r="E41" s="76">
        <v>85</v>
      </c>
      <c r="F41" s="5"/>
      <c r="G41" s="5"/>
      <c r="H41" s="5"/>
      <c r="I41" s="5"/>
      <c r="J41" s="6"/>
    </row>
    <row r="42" spans="1:10">
      <c r="A42" s="4"/>
      <c r="B42" s="5"/>
      <c r="C42" s="5"/>
      <c r="D42" s="5"/>
      <c r="E42" s="5"/>
      <c r="F42" s="5"/>
      <c r="G42" s="5"/>
      <c r="H42" s="5"/>
      <c r="I42" s="5"/>
      <c r="J42" s="6"/>
    </row>
    <row r="43" spans="1:10">
      <c r="A43" s="4"/>
      <c r="B43" s="5"/>
      <c r="C43" s="5"/>
      <c r="D43" s="5"/>
      <c r="E43" s="5"/>
      <c r="F43" s="5"/>
      <c r="G43" s="5"/>
      <c r="H43" s="5"/>
      <c r="I43" s="5"/>
      <c r="J43" s="6"/>
    </row>
    <row r="44" spans="1:10">
      <c r="A44" s="4"/>
      <c r="B44" s="5"/>
      <c r="C44" s="5"/>
      <c r="D44" s="5"/>
      <c r="E44" s="5"/>
      <c r="F44" s="5"/>
      <c r="G44" s="5"/>
      <c r="H44" s="5"/>
      <c r="I44" s="5"/>
      <c r="J44" s="6"/>
    </row>
    <row r="45" spans="1:10">
      <c r="A45" s="4"/>
      <c r="B45" s="5"/>
      <c r="C45" s="5"/>
      <c r="D45" s="5"/>
      <c r="E45" s="5"/>
      <c r="F45" s="5"/>
      <c r="G45" s="5"/>
      <c r="H45" s="5"/>
      <c r="I45" s="5"/>
      <c r="J45" s="6"/>
    </row>
    <row r="46" spans="1:10">
      <c r="A46" s="4"/>
      <c r="B46" s="5"/>
      <c r="C46" s="5"/>
      <c r="D46" s="5"/>
      <c r="E46" s="5"/>
      <c r="F46" s="5"/>
      <c r="G46" s="5"/>
      <c r="H46" s="5"/>
      <c r="I46" s="5"/>
      <c r="J46" s="6"/>
    </row>
    <row r="47" spans="1:10">
      <c r="A47" s="4"/>
      <c r="B47" s="5"/>
      <c r="C47" s="5"/>
      <c r="D47" s="5"/>
      <c r="E47" s="5"/>
      <c r="F47" s="5"/>
      <c r="G47" s="5"/>
      <c r="H47" s="5"/>
      <c r="I47" s="5"/>
      <c r="J47" s="6"/>
    </row>
    <row r="48" spans="1:10">
      <c r="A48" s="7"/>
      <c r="B48" s="8"/>
      <c r="C48" s="8"/>
      <c r="D48" s="8"/>
      <c r="E48" s="8"/>
      <c r="F48" s="8"/>
      <c r="G48" s="8"/>
      <c r="H48" s="8"/>
      <c r="I48" s="8"/>
      <c r="J48" s="9"/>
    </row>
    <row r="49" spans="1:10">
      <c r="A49" s="4" t="s">
        <v>96</v>
      </c>
      <c r="B49" s="26" t="str">
        <f>+'Check Sheet'!$B$52</f>
        <v>Irmgard R Wilcox</v>
      </c>
      <c r="C49" s="5"/>
      <c r="D49" s="5"/>
      <c r="E49" s="5"/>
      <c r="F49" s="5"/>
      <c r="G49" s="5"/>
      <c r="H49" s="5"/>
      <c r="I49" s="5"/>
      <c r="J49" s="6"/>
    </row>
    <row r="50" spans="1:10">
      <c r="A50" s="4"/>
      <c r="B50" s="5"/>
      <c r="C50" s="5"/>
      <c r="D50" s="5"/>
      <c r="E50" s="5"/>
      <c r="F50" s="5"/>
      <c r="G50" s="5"/>
      <c r="H50" s="5"/>
      <c r="I50" s="5"/>
      <c r="J50" s="6"/>
    </row>
    <row r="51" spans="1:10">
      <c r="A51" s="7" t="s">
        <v>95</v>
      </c>
      <c r="B51" s="134">
        <f>'Check Sheet'!B54</f>
        <v>40191</v>
      </c>
      <c r="C51" s="8"/>
      <c r="D51" s="8"/>
      <c r="E51" s="8"/>
      <c r="F51" s="8"/>
      <c r="G51" s="8"/>
      <c r="H51" s="8" t="s">
        <v>114</v>
      </c>
      <c r="I51" s="8"/>
      <c r="J51" s="131">
        <f>'Check Sheet'!J54</f>
        <v>40603</v>
      </c>
    </row>
    <row r="52" spans="1:10">
      <c r="A52" s="149" t="s">
        <v>88</v>
      </c>
      <c r="B52" s="150"/>
      <c r="C52" s="150"/>
      <c r="D52" s="150"/>
      <c r="E52" s="150"/>
      <c r="F52" s="150"/>
      <c r="G52" s="150"/>
      <c r="H52" s="150"/>
      <c r="I52" s="150"/>
      <c r="J52" s="151"/>
    </row>
    <row r="53" spans="1:10">
      <c r="A53" s="4"/>
      <c r="B53" s="5"/>
      <c r="C53" s="5"/>
      <c r="D53" s="5"/>
      <c r="E53" s="5"/>
      <c r="F53" s="5"/>
      <c r="G53" s="5"/>
      <c r="H53" s="5"/>
      <c r="I53" s="5"/>
      <c r="J53" s="6"/>
    </row>
    <row r="54" spans="1:10">
      <c r="A54" s="4" t="s">
        <v>94</v>
      </c>
      <c r="B54" s="5"/>
      <c r="C54" s="5"/>
      <c r="D54" s="5"/>
      <c r="E54" s="5"/>
      <c r="F54" s="5"/>
      <c r="G54" s="5"/>
      <c r="H54" s="5"/>
      <c r="I54" s="5"/>
      <c r="J54" s="6"/>
    </row>
    <row r="55" spans="1:10">
      <c r="A55" s="7"/>
      <c r="B55" s="8"/>
      <c r="C55" s="8"/>
      <c r="D55" s="8"/>
      <c r="E55" s="8"/>
      <c r="F55" s="8"/>
      <c r="G55" s="8"/>
      <c r="H55" s="8"/>
      <c r="I55" s="8"/>
      <c r="J55" s="9"/>
    </row>
  </sheetData>
  <mergeCells count="4">
    <mergeCell ref="H2:I2"/>
    <mergeCell ref="A52:J52"/>
    <mergeCell ref="A9:J9"/>
    <mergeCell ref="A22:J22"/>
  </mergeCells>
  <phoneticPr fontId="0" type="noConversion"/>
  <printOptions horizontalCentered="1" verticalCentered="1"/>
  <pageMargins left="0.5" right="0.5" top="0.5" bottom="0.5" header="0.5" footer="0.5"/>
  <pageSetup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6"/>
  <sheetViews>
    <sheetView topLeftCell="A40" workbookViewId="0">
      <selection activeCell="B39" sqref="A39:IV39"/>
    </sheetView>
  </sheetViews>
  <sheetFormatPr defaultRowHeight="12.75"/>
  <cols>
    <col min="1" max="1" width="10.85546875" customWidth="1"/>
    <col min="2" max="2" width="16.5703125" customWidth="1"/>
    <col min="4" max="4" width="2.7109375" customWidth="1"/>
    <col min="5" max="5" width="8.140625" customWidth="1"/>
    <col min="6" max="6" width="4.28515625" customWidth="1"/>
    <col min="7" max="7" width="2" customWidth="1"/>
    <col min="8" max="8" width="9.85546875" customWidth="1"/>
    <col min="11" max="11" width="3.7109375" customWidth="1"/>
    <col min="12" max="12" width="14.42578125" customWidth="1"/>
    <col min="13" max="13" width="4.7109375" customWidth="1"/>
  </cols>
  <sheetData>
    <row r="1" spans="1:1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>
      <c r="A2" s="4" t="str">
        <f>'Item 55,60, pg 16'!A2</f>
        <v>Tariff No.</v>
      </c>
      <c r="B2" s="129">
        <v>9</v>
      </c>
      <c r="C2" s="5"/>
      <c r="D2" s="5"/>
      <c r="E2" s="5"/>
      <c r="F2" s="5"/>
      <c r="G2" s="5"/>
      <c r="H2" s="5"/>
      <c r="I2" s="5"/>
      <c r="J2" s="13">
        <v>2</v>
      </c>
      <c r="K2" s="5" t="s">
        <v>8</v>
      </c>
      <c r="L2" s="5"/>
      <c r="M2" s="102">
        <v>21</v>
      </c>
    </row>
    <row r="3" spans="1:1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1:13">
      <c r="A4" s="4" t="s">
        <v>92</v>
      </c>
      <c r="B4" s="5"/>
      <c r="C4" s="5" t="str">
        <f>'Item 55,60, pg 16'!C4</f>
        <v>Harold LeMay Enterprises Inc. G-98</v>
      </c>
      <c r="D4" s="5"/>
      <c r="E4" s="5"/>
      <c r="F4" s="5"/>
      <c r="G4" s="5"/>
      <c r="H4" s="5"/>
      <c r="I4" s="5"/>
      <c r="J4" s="5"/>
      <c r="K4" s="5"/>
      <c r="L4" s="5"/>
      <c r="M4" s="6"/>
    </row>
    <row r="5" spans="1:13">
      <c r="A5" s="7" t="s">
        <v>93</v>
      </c>
      <c r="B5" s="8"/>
      <c r="C5" s="5" t="str">
        <f>'Item 55,60, pg 16'!C5</f>
        <v>Pierce County Refuse</v>
      </c>
      <c r="D5" s="8"/>
      <c r="E5" s="8"/>
      <c r="F5" s="8"/>
      <c r="G5" s="8"/>
      <c r="H5" s="8"/>
      <c r="I5" s="8"/>
      <c r="J5" s="8"/>
      <c r="K5" s="8"/>
      <c r="L5" s="8"/>
      <c r="M5" s="9"/>
    </row>
    <row r="6" spans="1:13">
      <c r="A6" s="157" t="s">
        <v>139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9"/>
    </row>
    <row r="7" spans="1:13">
      <c r="A7" s="40" t="s">
        <v>140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9"/>
    </row>
    <row r="8" spans="1:13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6"/>
    </row>
    <row r="9" spans="1:13">
      <c r="A9" s="30" t="s">
        <v>176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</row>
    <row r="10" spans="1:13">
      <c r="A10" s="43" t="s">
        <v>141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6"/>
    </row>
    <row r="11" spans="1:13">
      <c r="A11" s="43" t="s">
        <v>142</v>
      </c>
      <c r="B11" s="12"/>
      <c r="C11" s="5"/>
      <c r="D11" s="5"/>
      <c r="E11" s="5"/>
      <c r="F11" s="5"/>
      <c r="G11" s="5"/>
      <c r="H11" s="5"/>
      <c r="I11" s="5"/>
      <c r="J11" s="5"/>
      <c r="K11" s="5"/>
      <c r="L11" s="5"/>
      <c r="M11" s="6"/>
    </row>
    <row r="12" spans="1:13">
      <c r="A12" s="10" t="s">
        <v>143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6"/>
    </row>
    <row r="13" spans="1:13">
      <c r="A13" s="44" t="s">
        <v>175</v>
      </c>
      <c r="B13" s="21"/>
      <c r="C13" s="11"/>
      <c r="D13" s="11"/>
      <c r="E13" s="5"/>
      <c r="F13" s="5"/>
      <c r="G13" s="21"/>
      <c r="H13" s="11"/>
      <c r="I13" s="5"/>
      <c r="J13" s="21"/>
      <c r="K13" s="21"/>
      <c r="L13" s="21"/>
      <c r="M13" s="103"/>
    </row>
    <row r="14" spans="1:13">
      <c r="A14" s="44" t="s">
        <v>150</v>
      </c>
      <c r="B14" s="21"/>
      <c r="C14" s="11"/>
      <c r="D14" s="11"/>
      <c r="E14" s="5"/>
      <c r="F14" s="5"/>
      <c r="G14" s="21"/>
      <c r="H14" s="11"/>
      <c r="I14" s="5"/>
      <c r="J14" s="21"/>
      <c r="K14" s="21"/>
      <c r="L14" s="21"/>
      <c r="M14" s="103"/>
    </row>
    <row r="15" spans="1:13">
      <c r="A15" s="30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</row>
    <row r="16" spans="1:13">
      <c r="A16" s="4" t="s">
        <v>144</v>
      </c>
      <c r="B16" s="5"/>
      <c r="C16" s="5"/>
      <c r="D16" s="5"/>
      <c r="E16" s="5"/>
      <c r="F16" s="5"/>
      <c r="G16" s="5" t="s">
        <v>0</v>
      </c>
      <c r="H16" s="5"/>
      <c r="I16" s="5"/>
      <c r="J16" s="5"/>
      <c r="K16" s="5"/>
      <c r="L16" s="5"/>
      <c r="M16" s="6"/>
    </row>
    <row r="17" spans="1:14">
      <c r="A17" s="25"/>
      <c r="B17" s="24"/>
      <c r="C17" s="24"/>
      <c r="D17" s="37"/>
      <c r="E17" s="24"/>
      <c r="F17" s="37"/>
      <c r="G17" s="24"/>
      <c r="H17" s="24"/>
      <c r="I17" s="24"/>
      <c r="J17" s="24"/>
      <c r="K17" s="37"/>
      <c r="L17" s="37"/>
      <c r="M17" s="38"/>
    </row>
    <row r="18" spans="1:14">
      <c r="A18" s="45" t="s">
        <v>145</v>
      </c>
      <c r="B18" s="45" t="s">
        <v>148</v>
      </c>
      <c r="C18" s="88" t="s">
        <v>149</v>
      </c>
      <c r="D18" s="15"/>
      <c r="E18" s="88" t="s">
        <v>149</v>
      </c>
      <c r="F18" s="15"/>
      <c r="G18" s="46"/>
      <c r="H18" s="45" t="s">
        <v>145</v>
      </c>
      <c r="I18" s="45" t="s">
        <v>148</v>
      </c>
      <c r="J18" s="88" t="s">
        <v>149</v>
      </c>
      <c r="K18" s="15"/>
      <c r="L18" s="88" t="s">
        <v>149</v>
      </c>
      <c r="M18" s="127"/>
      <c r="N18" s="5"/>
    </row>
    <row r="19" spans="1:14">
      <c r="A19" s="46" t="s">
        <v>146</v>
      </c>
      <c r="B19" s="46" t="s">
        <v>89</v>
      </c>
      <c r="C19" s="89" t="s">
        <v>2</v>
      </c>
      <c r="D19" s="15"/>
      <c r="E19" s="89" t="s">
        <v>4</v>
      </c>
      <c r="F19" s="15"/>
      <c r="G19" s="46"/>
      <c r="H19" s="46" t="s">
        <v>146</v>
      </c>
      <c r="I19" s="46" t="s">
        <v>89</v>
      </c>
      <c r="J19" s="89" t="s">
        <v>2</v>
      </c>
      <c r="K19" s="15"/>
      <c r="L19" s="89" t="s">
        <v>4</v>
      </c>
      <c r="M19" s="127"/>
      <c r="N19" s="5"/>
    </row>
    <row r="20" spans="1:14">
      <c r="A20" s="47" t="s">
        <v>147</v>
      </c>
      <c r="B20" s="47" t="s">
        <v>138</v>
      </c>
      <c r="C20" s="90" t="s">
        <v>3</v>
      </c>
      <c r="D20" s="91"/>
      <c r="E20" s="90" t="s">
        <v>3</v>
      </c>
      <c r="F20" s="15"/>
      <c r="G20" s="46"/>
      <c r="H20" s="47" t="s">
        <v>147</v>
      </c>
      <c r="I20" s="47" t="s">
        <v>138</v>
      </c>
      <c r="J20" s="90" t="s">
        <v>3</v>
      </c>
      <c r="K20" s="124"/>
      <c r="L20" s="90" t="s">
        <v>3</v>
      </c>
      <c r="M20" s="124"/>
      <c r="N20" s="5"/>
    </row>
    <row r="21" spans="1:14">
      <c r="A21" s="101">
        <v>1</v>
      </c>
      <c r="B21" s="101" t="s">
        <v>87</v>
      </c>
      <c r="C21" s="78">
        <v>6.61</v>
      </c>
      <c r="D21" s="123" t="s">
        <v>184</v>
      </c>
      <c r="E21" s="78">
        <f>C21+1</f>
        <v>7.61</v>
      </c>
      <c r="F21" s="123" t="s">
        <v>184</v>
      </c>
      <c r="G21" s="104"/>
      <c r="H21" s="101" t="s">
        <v>5</v>
      </c>
      <c r="I21" s="18" t="s">
        <v>7</v>
      </c>
      <c r="J21" s="78">
        <v>21.85</v>
      </c>
      <c r="K21" s="125" t="s">
        <v>184</v>
      </c>
      <c r="L21" s="82">
        <f>J21+2</f>
        <v>23.85</v>
      </c>
      <c r="M21" s="125" t="s">
        <v>184</v>
      </c>
      <c r="N21" s="5"/>
    </row>
    <row r="22" spans="1:14">
      <c r="A22" s="101" t="s">
        <v>1</v>
      </c>
      <c r="B22" s="101" t="s">
        <v>84</v>
      </c>
      <c r="C22" s="78">
        <v>11.79</v>
      </c>
      <c r="D22" s="123" t="s">
        <v>184</v>
      </c>
      <c r="E22" s="78">
        <f>C22+1</f>
        <v>12.79</v>
      </c>
      <c r="F22" s="123" t="s">
        <v>184</v>
      </c>
      <c r="G22" s="104"/>
      <c r="H22" s="101" t="s">
        <v>5</v>
      </c>
      <c r="I22" s="18" t="s">
        <v>85</v>
      </c>
      <c r="J22" s="78">
        <v>14.02</v>
      </c>
      <c r="K22" s="125" t="s">
        <v>184</v>
      </c>
      <c r="L22" s="82">
        <f>J22+2</f>
        <v>16.02</v>
      </c>
      <c r="M22" s="125" t="s">
        <v>184</v>
      </c>
      <c r="N22" s="5"/>
    </row>
    <row r="23" spans="1:14">
      <c r="A23" s="101">
        <v>1</v>
      </c>
      <c r="B23" s="101" t="s">
        <v>84</v>
      </c>
      <c r="C23" s="78">
        <v>15.54</v>
      </c>
      <c r="D23" s="123" t="s">
        <v>184</v>
      </c>
      <c r="E23" s="78">
        <f>C23+1</f>
        <v>16.54</v>
      </c>
      <c r="F23" s="123" t="s">
        <v>184</v>
      </c>
      <c r="G23" s="104"/>
      <c r="H23" s="101" t="s">
        <v>5</v>
      </c>
      <c r="I23" s="18" t="s">
        <v>86</v>
      </c>
      <c r="J23" s="78">
        <v>8.1300000000000008</v>
      </c>
      <c r="K23" s="125" t="s">
        <v>184</v>
      </c>
      <c r="L23" s="82">
        <f>J23+2</f>
        <v>10.130000000000001</v>
      </c>
      <c r="M23" s="125" t="s">
        <v>184</v>
      </c>
      <c r="N23" s="5"/>
    </row>
    <row r="24" spans="1:14">
      <c r="A24" s="101">
        <v>2</v>
      </c>
      <c r="B24" s="101" t="s">
        <v>84</v>
      </c>
      <c r="C24" s="78">
        <v>22.81</v>
      </c>
      <c r="D24" s="123" t="s">
        <v>184</v>
      </c>
      <c r="E24" s="78">
        <f>C24+2</f>
        <v>24.81</v>
      </c>
      <c r="F24" s="123" t="s">
        <v>184</v>
      </c>
      <c r="G24" s="104"/>
      <c r="H24" s="101" t="s">
        <v>6</v>
      </c>
      <c r="I24" s="18" t="s">
        <v>7</v>
      </c>
      <c r="J24" s="78">
        <v>28.59</v>
      </c>
      <c r="K24" s="125" t="s">
        <v>184</v>
      </c>
      <c r="L24" s="82">
        <f>J24+3</f>
        <v>31.59</v>
      </c>
      <c r="M24" s="125" t="s">
        <v>184</v>
      </c>
      <c r="N24" s="12"/>
    </row>
    <row r="25" spans="1:14">
      <c r="A25" s="101">
        <v>3</v>
      </c>
      <c r="B25" s="101" t="s">
        <v>84</v>
      </c>
      <c r="C25" s="78">
        <v>30.23</v>
      </c>
      <c r="D25" s="123" t="s">
        <v>184</v>
      </c>
      <c r="E25" s="78">
        <f>C25+3</f>
        <v>33.230000000000004</v>
      </c>
      <c r="F25" s="123" t="s">
        <v>184</v>
      </c>
      <c r="G25" s="104"/>
      <c r="H25" s="101" t="s">
        <v>6</v>
      </c>
      <c r="I25" s="18" t="s">
        <v>85</v>
      </c>
      <c r="J25" s="78">
        <v>18.22</v>
      </c>
      <c r="K25" s="125" t="s">
        <v>184</v>
      </c>
      <c r="L25" s="82">
        <f>J25+3</f>
        <v>21.22</v>
      </c>
      <c r="M25" s="125" t="s">
        <v>184</v>
      </c>
      <c r="N25" s="5"/>
    </row>
    <row r="26" spans="1:14">
      <c r="A26" s="101">
        <v>4</v>
      </c>
      <c r="B26" s="101" t="s">
        <v>84</v>
      </c>
      <c r="C26" s="78">
        <v>37.42</v>
      </c>
      <c r="D26" s="123" t="s">
        <v>184</v>
      </c>
      <c r="E26" s="78">
        <f>C26+4</f>
        <v>41.42</v>
      </c>
      <c r="F26" s="123" t="s">
        <v>184</v>
      </c>
      <c r="G26" s="104"/>
      <c r="H26" s="101" t="s">
        <v>6</v>
      </c>
      <c r="I26" s="18" t="s">
        <v>86</v>
      </c>
      <c r="J26" s="78">
        <v>11.11</v>
      </c>
      <c r="K26" s="125" t="s">
        <v>184</v>
      </c>
      <c r="L26" s="82">
        <f>J26+3</f>
        <v>14.11</v>
      </c>
      <c r="M26" s="125" t="s">
        <v>184</v>
      </c>
      <c r="N26" s="5"/>
    </row>
    <row r="27" spans="1:14">
      <c r="A27" s="101">
        <v>5</v>
      </c>
      <c r="B27" s="101" t="s">
        <v>84</v>
      </c>
      <c r="C27" s="78">
        <v>44.78</v>
      </c>
      <c r="D27" s="123" t="s">
        <v>184</v>
      </c>
      <c r="E27" s="78">
        <f>C27+5</f>
        <v>49.78</v>
      </c>
      <c r="F27" s="123" t="s">
        <v>184</v>
      </c>
      <c r="G27" s="104"/>
      <c r="H27" s="101" t="s">
        <v>137</v>
      </c>
      <c r="I27" s="18"/>
      <c r="J27" s="31"/>
      <c r="K27" s="123" t="s">
        <v>137</v>
      </c>
      <c r="L27" s="105"/>
      <c r="M27" s="125" t="s">
        <v>137</v>
      </c>
    </row>
    <row r="28" spans="1:14">
      <c r="A28" s="101">
        <v>6</v>
      </c>
      <c r="B28" s="101" t="s">
        <v>84</v>
      </c>
      <c r="C28" s="78">
        <v>51.78</v>
      </c>
      <c r="D28" s="123" t="s">
        <v>184</v>
      </c>
      <c r="E28" s="78">
        <f>C28+6</f>
        <v>57.78</v>
      </c>
      <c r="F28" s="123" t="s">
        <v>184</v>
      </c>
      <c r="G28" s="104"/>
      <c r="H28" s="18"/>
      <c r="I28" s="18"/>
      <c r="J28" s="31"/>
      <c r="K28" s="123" t="s">
        <v>137</v>
      </c>
      <c r="L28" s="105"/>
      <c r="M28" s="125" t="s">
        <v>137</v>
      </c>
    </row>
    <row r="29" spans="1:14">
      <c r="A29" s="18"/>
      <c r="B29" s="18"/>
      <c r="C29" s="31"/>
      <c r="D29" s="8"/>
      <c r="E29" s="31"/>
      <c r="F29" s="14"/>
      <c r="G29" s="104"/>
      <c r="H29" s="18" t="s">
        <v>13</v>
      </c>
      <c r="I29" s="18"/>
      <c r="J29" s="31"/>
      <c r="K29" s="126" t="s">
        <v>137</v>
      </c>
      <c r="L29" s="31"/>
      <c r="M29" s="128" t="s">
        <v>137</v>
      </c>
    </row>
    <row r="30" spans="1:14">
      <c r="A30" s="49" t="s">
        <v>80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6"/>
    </row>
    <row r="31" spans="1:14">
      <c r="A31" s="4"/>
      <c r="B31" s="5"/>
      <c r="C31" s="48" t="s">
        <v>151</v>
      </c>
      <c r="D31" s="48"/>
      <c r="E31" s="5"/>
      <c r="F31" s="5"/>
      <c r="G31" s="5"/>
      <c r="H31" s="5"/>
      <c r="I31" s="5"/>
      <c r="J31" s="5"/>
      <c r="K31" s="5"/>
      <c r="L31" s="5"/>
      <c r="M31" s="6"/>
    </row>
    <row r="32" spans="1:14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6"/>
    </row>
    <row r="33" spans="1:13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6"/>
    </row>
    <row r="34" spans="1:13">
      <c r="A34" s="4" t="s">
        <v>9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6"/>
    </row>
    <row r="35" spans="1:13">
      <c r="A35" s="4" t="s">
        <v>20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6"/>
    </row>
    <row r="36" spans="1:13">
      <c r="A36" s="4" t="s">
        <v>178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6"/>
    </row>
    <row r="37" spans="1:13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6"/>
    </row>
    <row r="38" spans="1:13">
      <c r="A38" s="10" t="s">
        <v>10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6"/>
    </row>
    <row r="39" spans="1:13">
      <c r="A39" s="30" t="s">
        <v>250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6"/>
    </row>
    <row r="40" spans="1:13">
      <c r="A40" s="30" t="s">
        <v>177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6"/>
    </row>
    <row r="41" spans="1:13">
      <c r="A41" s="30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6"/>
    </row>
    <row r="42" spans="1:13">
      <c r="A42" s="4" t="s">
        <v>11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6"/>
    </row>
    <row r="43" spans="1:13">
      <c r="A43" s="4" t="s">
        <v>12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6"/>
    </row>
    <row r="44" spans="1:13">
      <c r="A44" s="4"/>
      <c r="B44" s="5"/>
      <c r="C44" s="5"/>
      <c r="D44" s="5"/>
      <c r="E44" s="24"/>
      <c r="F44" s="24"/>
      <c r="G44" s="24"/>
      <c r="H44" s="24"/>
      <c r="I44" s="24"/>
      <c r="J44" s="5"/>
      <c r="K44" s="5"/>
      <c r="L44" s="5"/>
      <c r="M44" s="6"/>
    </row>
    <row r="45" spans="1:13">
      <c r="A45" s="4" t="s">
        <v>179</v>
      </c>
      <c r="B45" s="5"/>
      <c r="C45" s="5"/>
      <c r="D45" s="5"/>
      <c r="E45" s="24"/>
      <c r="F45" s="24"/>
      <c r="G45" s="24"/>
      <c r="H45" s="24"/>
      <c r="I45" s="24"/>
      <c r="J45" s="5"/>
      <c r="K45" s="5"/>
      <c r="L45" s="5"/>
      <c r="M45" s="6"/>
    </row>
    <row r="46" spans="1:13">
      <c r="A46" s="4" t="s">
        <v>180</v>
      </c>
      <c r="B46" s="5"/>
      <c r="C46" s="5"/>
      <c r="D46" s="5"/>
      <c r="E46" s="24"/>
      <c r="F46" s="24"/>
      <c r="G46" s="24"/>
      <c r="H46" s="24"/>
      <c r="I46" s="24"/>
      <c r="J46" s="5"/>
      <c r="K46" s="5"/>
      <c r="L46" s="5"/>
      <c r="M46" s="6"/>
    </row>
    <row r="47" spans="1:13">
      <c r="A47" s="4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6"/>
    </row>
    <row r="48" spans="1:13">
      <c r="A48" s="4"/>
      <c r="B48" s="5"/>
      <c r="C48" s="5"/>
      <c r="D48" s="5"/>
      <c r="E48" s="5"/>
      <c r="F48" s="35" t="s">
        <v>244</v>
      </c>
      <c r="G48" s="5"/>
      <c r="H48" s="5"/>
      <c r="I48" s="5"/>
      <c r="J48" s="5"/>
      <c r="K48" s="5"/>
      <c r="L48" s="5"/>
      <c r="M48" s="6"/>
    </row>
    <row r="49" spans="1:13">
      <c r="A49" s="7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9"/>
    </row>
    <row r="50" spans="1:13">
      <c r="A50" s="4" t="s">
        <v>96</v>
      </c>
      <c r="B50" s="26" t="str">
        <f>+'Check Sheet'!$B$52</f>
        <v>Irmgard R Wilcox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6"/>
    </row>
    <row r="51" spans="1:13">
      <c r="A51" s="4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6"/>
    </row>
    <row r="52" spans="1:13">
      <c r="A52" s="7" t="s">
        <v>95</v>
      </c>
      <c r="B52" s="134">
        <f>+'Check Sheet'!$B$54</f>
        <v>40191</v>
      </c>
      <c r="C52" s="8"/>
      <c r="D52" s="8"/>
      <c r="E52" s="8"/>
      <c r="F52" s="8"/>
      <c r="G52" s="8"/>
      <c r="H52" s="8"/>
      <c r="I52" s="8"/>
      <c r="J52" s="8" t="s">
        <v>90</v>
      </c>
      <c r="K52" s="8"/>
      <c r="L52" s="75">
        <f>'Item 55,60, pg 16'!J51</f>
        <v>40603</v>
      </c>
      <c r="M52" s="9"/>
    </row>
    <row r="53" spans="1:13">
      <c r="A53" s="149" t="s">
        <v>88</v>
      </c>
      <c r="B53" s="150"/>
      <c r="C53" s="150"/>
      <c r="D53" s="150"/>
      <c r="E53" s="150"/>
      <c r="F53" s="150"/>
      <c r="G53" s="150"/>
      <c r="H53" s="150"/>
      <c r="I53" s="150"/>
      <c r="J53" s="150"/>
      <c r="K53" s="150"/>
      <c r="L53" s="150"/>
      <c r="M53" s="147"/>
    </row>
    <row r="54" spans="1:13">
      <c r="A54" s="4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6"/>
    </row>
    <row r="55" spans="1:13">
      <c r="A55" s="4" t="s">
        <v>117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6"/>
    </row>
    <row r="56" spans="1:13">
      <c r="A56" s="7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9"/>
    </row>
  </sheetData>
  <mergeCells count="2">
    <mergeCell ref="A53:M53"/>
    <mergeCell ref="A6:M6"/>
  </mergeCells>
  <phoneticPr fontId="0" type="noConversion"/>
  <printOptions horizontalCentered="1" verticalCentered="1"/>
  <pageMargins left="0.5" right="0.5" top="0.5" bottom="0.5" header="0.5" footer="0.5"/>
  <pageSetup scale="9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1"/>
  <sheetViews>
    <sheetView topLeftCell="A23" workbookViewId="0">
      <selection activeCell="B35" sqref="B35"/>
    </sheetView>
  </sheetViews>
  <sheetFormatPr defaultRowHeight="12.75"/>
  <cols>
    <col min="1" max="1" width="10.28515625" customWidth="1"/>
    <col min="2" max="2" width="17.42578125" customWidth="1"/>
    <col min="10" max="10" width="12.5703125" customWidth="1"/>
  </cols>
  <sheetData>
    <row r="1" spans="1:10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>
      <c r="A2" s="4" t="str">
        <f>'Item 100, pg 21'!A2</f>
        <v>Tariff No.</v>
      </c>
      <c r="B2" s="129">
        <f>'Item 100, pg 21'!B2</f>
        <v>9</v>
      </c>
      <c r="C2" s="5"/>
      <c r="D2" s="5"/>
      <c r="E2" s="5"/>
      <c r="F2" s="5"/>
      <c r="G2" s="133">
        <v>2</v>
      </c>
      <c r="H2" s="144" t="s">
        <v>91</v>
      </c>
      <c r="I2" s="144"/>
      <c r="J2" s="102">
        <v>22</v>
      </c>
    </row>
    <row r="3" spans="1:10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>
      <c r="A4" s="4" t="s">
        <v>92</v>
      </c>
      <c r="B4" s="5"/>
      <c r="C4" s="5" t="str">
        <f>'Item 100, pg 21'!C4</f>
        <v>Harold LeMay Enterprises Inc. G-98</v>
      </c>
      <c r="D4" s="5"/>
      <c r="E4" s="5"/>
      <c r="F4" s="5"/>
      <c r="G4" s="5"/>
      <c r="H4" s="5"/>
      <c r="I4" s="5"/>
      <c r="J4" s="6"/>
    </row>
    <row r="5" spans="1:10">
      <c r="A5" s="7" t="s">
        <v>93</v>
      </c>
      <c r="B5" s="8"/>
      <c r="C5" s="8" t="str">
        <f>'Item 100, pg 21'!C5</f>
        <v>Pierce County Refuse</v>
      </c>
      <c r="D5" s="8"/>
      <c r="E5" s="8"/>
      <c r="F5" s="8"/>
      <c r="G5" s="8"/>
      <c r="H5" s="8"/>
      <c r="I5" s="8"/>
      <c r="J5" s="9"/>
    </row>
    <row r="6" spans="1:10">
      <c r="A6" s="4"/>
      <c r="B6" s="5"/>
      <c r="C6" s="5"/>
      <c r="D6" s="5"/>
      <c r="E6" s="5"/>
      <c r="F6" s="5"/>
      <c r="G6" s="5"/>
      <c r="H6" s="5"/>
      <c r="I6" s="5"/>
      <c r="J6" s="6"/>
    </row>
    <row r="7" spans="1:10">
      <c r="A7" s="155" t="s">
        <v>152</v>
      </c>
      <c r="B7" s="148"/>
      <c r="C7" s="148"/>
      <c r="D7" s="148"/>
      <c r="E7" s="148"/>
      <c r="F7" s="148"/>
      <c r="G7" s="148"/>
      <c r="H7" s="148"/>
      <c r="I7" s="148"/>
      <c r="J7" s="156"/>
    </row>
    <row r="8" spans="1:10">
      <c r="A8" s="4"/>
      <c r="B8" s="5"/>
      <c r="C8" s="5"/>
      <c r="D8" s="5"/>
      <c r="E8" s="5"/>
      <c r="F8" s="5"/>
      <c r="G8" s="5"/>
      <c r="H8" s="5"/>
      <c r="I8" s="5"/>
      <c r="J8" s="6"/>
    </row>
    <row r="9" spans="1:10">
      <c r="A9" s="4"/>
      <c r="B9" s="5"/>
      <c r="C9" s="5"/>
      <c r="D9" s="5"/>
      <c r="E9" s="5"/>
      <c r="F9" s="5"/>
      <c r="G9" s="5"/>
      <c r="H9" s="5"/>
      <c r="I9" s="5"/>
      <c r="J9" s="6"/>
    </row>
    <row r="10" spans="1:10">
      <c r="A10" s="4" t="s">
        <v>153</v>
      </c>
      <c r="B10" s="27" t="s">
        <v>155</v>
      </c>
      <c r="C10" s="11"/>
      <c r="D10" s="5"/>
      <c r="E10" s="21"/>
      <c r="F10" s="11"/>
      <c r="G10" s="5"/>
      <c r="H10" s="21"/>
      <c r="I10" s="11"/>
      <c r="J10" s="6"/>
    </row>
    <row r="11" spans="1:10">
      <c r="A11" s="4"/>
      <c r="B11" s="27" t="s">
        <v>156</v>
      </c>
      <c r="C11" s="11"/>
      <c r="D11" s="5"/>
      <c r="E11" s="21"/>
      <c r="F11" s="11"/>
      <c r="G11" s="5"/>
      <c r="H11" s="21"/>
      <c r="I11" s="11"/>
      <c r="J11" s="6"/>
    </row>
    <row r="12" spans="1:10">
      <c r="A12" s="4"/>
      <c r="B12" s="26" t="s">
        <v>181</v>
      </c>
      <c r="C12" s="5"/>
      <c r="D12" s="5"/>
      <c r="E12" s="5"/>
      <c r="F12" s="5"/>
      <c r="G12" s="5"/>
      <c r="H12" s="5"/>
      <c r="I12" s="5"/>
      <c r="J12" s="6"/>
    </row>
    <row r="13" spans="1:10">
      <c r="A13" s="4"/>
      <c r="B13" s="26" t="s">
        <v>14</v>
      </c>
      <c r="C13" s="5"/>
      <c r="D13" s="5"/>
      <c r="E13" s="5"/>
      <c r="F13" s="5"/>
      <c r="G13" s="5"/>
      <c r="H13" s="5"/>
      <c r="I13" s="5"/>
      <c r="J13" s="6"/>
    </row>
    <row r="14" spans="1:10">
      <c r="A14" s="4"/>
      <c r="B14" s="26"/>
      <c r="C14" s="5"/>
      <c r="D14" s="5"/>
      <c r="E14" s="5"/>
      <c r="F14" s="5"/>
      <c r="G14" s="5"/>
      <c r="H14" s="5"/>
      <c r="I14" s="5"/>
      <c r="J14" s="6"/>
    </row>
    <row r="15" spans="1:10">
      <c r="A15" s="40" t="s">
        <v>154</v>
      </c>
      <c r="B15" s="50" t="s">
        <v>158</v>
      </c>
      <c r="C15" s="24"/>
      <c r="D15" s="24"/>
      <c r="E15" s="24"/>
      <c r="F15" s="24"/>
      <c r="G15" s="24"/>
      <c r="H15" s="24"/>
      <c r="I15" s="24"/>
      <c r="J15" s="29"/>
    </row>
    <row r="16" spans="1:10">
      <c r="A16" s="4"/>
      <c r="B16" s="26" t="s">
        <v>159</v>
      </c>
      <c r="C16" s="5"/>
      <c r="D16" s="5"/>
      <c r="E16" s="5"/>
      <c r="F16" s="5"/>
      <c r="G16" s="5"/>
      <c r="H16" s="5"/>
      <c r="I16" s="5"/>
      <c r="J16" s="6"/>
    </row>
    <row r="17" spans="1:10">
      <c r="A17" s="4"/>
      <c r="B17" s="26"/>
      <c r="C17" s="5"/>
      <c r="D17" s="5"/>
      <c r="E17" s="5"/>
      <c r="F17" s="5"/>
      <c r="G17" s="5"/>
      <c r="H17" s="5"/>
      <c r="I17" s="5"/>
      <c r="J17" s="6"/>
    </row>
    <row r="18" spans="1:10">
      <c r="A18" s="4"/>
      <c r="B18" s="26"/>
      <c r="C18" s="1"/>
      <c r="D18" s="3"/>
      <c r="E18" s="162" t="s">
        <v>160</v>
      </c>
      <c r="F18" s="163"/>
      <c r="G18" s="5"/>
      <c r="H18" s="5"/>
      <c r="I18" s="5"/>
      <c r="J18" s="6"/>
    </row>
    <row r="19" spans="1:10">
      <c r="A19" s="4"/>
      <c r="B19" s="26"/>
      <c r="C19" s="160" t="s">
        <v>136</v>
      </c>
      <c r="D19" s="161"/>
      <c r="E19" s="160" t="s">
        <v>161</v>
      </c>
      <c r="F19" s="161"/>
      <c r="G19" s="5"/>
      <c r="H19" s="5"/>
      <c r="I19" s="5"/>
      <c r="J19" s="6"/>
    </row>
    <row r="20" spans="1:10">
      <c r="A20" s="4"/>
      <c r="B20" s="26"/>
      <c r="C20" s="31" t="s">
        <v>162</v>
      </c>
      <c r="D20" s="16"/>
      <c r="E20" s="77">
        <v>3.61</v>
      </c>
      <c r="F20" s="16" t="s">
        <v>184</v>
      </c>
      <c r="G20" s="5"/>
      <c r="H20" s="5"/>
      <c r="I20" s="5"/>
      <c r="J20" s="6"/>
    </row>
    <row r="21" spans="1:10">
      <c r="A21" s="4"/>
      <c r="B21" s="5"/>
      <c r="C21" s="51" t="s">
        <v>118</v>
      </c>
      <c r="D21" s="16"/>
      <c r="E21" s="78">
        <v>8.0299999999999994</v>
      </c>
      <c r="F21" s="16" t="s">
        <v>184</v>
      </c>
      <c r="G21" s="5"/>
      <c r="H21" s="5"/>
      <c r="I21" s="5"/>
      <c r="J21" s="6"/>
    </row>
    <row r="22" spans="1:10">
      <c r="A22" s="4"/>
      <c r="B22" s="5"/>
      <c r="C22" s="51" t="s">
        <v>119</v>
      </c>
      <c r="D22" s="16"/>
      <c r="E22" s="78">
        <v>10.51</v>
      </c>
      <c r="F22" s="16" t="s">
        <v>184</v>
      </c>
      <c r="G22" s="5"/>
      <c r="H22" s="5"/>
      <c r="I22" s="5"/>
      <c r="J22" s="6"/>
    </row>
    <row r="23" spans="1:10">
      <c r="A23" s="4"/>
      <c r="B23" s="5"/>
      <c r="C23" s="51" t="s">
        <v>15</v>
      </c>
      <c r="D23" s="16"/>
      <c r="E23" s="78">
        <v>1.85</v>
      </c>
      <c r="F23" s="16"/>
      <c r="G23" s="5"/>
      <c r="H23" s="5"/>
      <c r="I23" s="5"/>
      <c r="J23" s="6"/>
    </row>
    <row r="24" spans="1:10">
      <c r="A24" s="4"/>
      <c r="B24" s="5"/>
      <c r="C24" s="51" t="s">
        <v>16</v>
      </c>
      <c r="D24" s="16"/>
      <c r="E24" s="78" t="s">
        <v>137</v>
      </c>
      <c r="F24" s="16"/>
      <c r="G24" s="5"/>
      <c r="H24" s="5"/>
      <c r="I24" s="5"/>
      <c r="J24" s="6"/>
    </row>
    <row r="25" spans="1:10">
      <c r="A25" s="4"/>
      <c r="B25" s="5"/>
      <c r="C25" s="51" t="s">
        <v>17</v>
      </c>
      <c r="D25" s="16"/>
      <c r="E25" s="78">
        <v>4.26</v>
      </c>
      <c r="F25" s="16" t="s">
        <v>184</v>
      </c>
      <c r="G25" s="5"/>
      <c r="H25" s="5"/>
      <c r="I25" s="5"/>
      <c r="J25" s="6"/>
    </row>
    <row r="26" spans="1:10">
      <c r="A26" s="4"/>
      <c r="B26" s="5"/>
      <c r="C26" s="51" t="s">
        <v>137</v>
      </c>
      <c r="D26" s="16"/>
      <c r="E26" s="31" t="s">
        <v>137</v>
      </c>
      <c r="F26" s="16"/>
      <c r="G26" s="5"/>
      <c r="H26" s="5"/>
      <c r="I26" s="5"/>
      <c r="J26" s="6"/>
    </row>
    <row r="27" spans="1:10">
      <c r="A27" s="4"/>
      <c r="B27" s="5"/>
      <c r="C27" s="51" t="s">
        <v>137</v>
      </c>
      <c r="D27" s="16"/>
      <c r="E27" s="31" t="s">
        <v>137</v>
      </c>
      <c r="F27" s="16"/>
      <c r="G27" s="5"/>
      <c r="H27" s="5"/>
      <c r="I27" s="5"/>
      <c r="J27" s="6"/>
    </row>
    <row r="28" spans="1:10">
      <c r="A28" s="25"/>
      <c r="B28" s="24"/>
      <c r="C28" s="24"/>
      <c r="D28" s="24"/>
      <c r="E28" s="24"/>
      <c r="F28" s="24"/>
      <c r="G28" s="24"/>
      <c r="H28" s="24"/>
      <c r="I28" s="24"/>
      <c r="J28" s="29"/>
    </row>
    <row r="29" spans="1:10">
      <c r="A29" s="4" t="s">
        <v>157</v>
      </c>
      <c r="B29" s="26" t="s">
        <v>163</v>
      </c>
      <c r="C29" s="5"/>
      <c r="D29" s="5"/>
      <c r="E29" s="5"/>
      <c r="F29" s="5"/>
      <c r="G29" s="5"/>
      <c r="H29" s="5"/>
      <c r="I29" s="5"/>
      <c r="J29" s="6"/>
    </row>
    <row r="30" spans="1:10">
      <c r="A30" s="34"/>
      <c r="B30" s="139" t="s">
        <v>245</v>
      </c>
      <c r="C30" s="5"/>
      <c r="D30" s="5"/>
      <c r="E30" s="5"/>
      <c r="F30" s="5"/>
      <c r="G30" s="5"/>
      <c r="H30" s="5"/>
      <c r="I30" s="5"/>
      <c r="J30" s="6"/>
    </row>
    <row r="31" spans="1:10">
      <c r="A31" s="4"/>
      <c r="B31" s="26" t="s">
        <v>164</v>
      </c>
      <c r="C31" s="5"/>
      <c r="D31" s="5"/>
      <c r="E31" s="5"/>
      <c r="F31" s="5"/>
      <c r="G31" s="5"/>
      <c r="H31" s="5"/>
      <c r="I31" s="5"/>
      <c r="J31" s="6"/>
    </row>
    <row r="32" spans="1:10">
      <c r="A32" s="4"/>
      <c r="B32" s="26" t="s">
        <v>166</v>
      </c>
      <c r="C32" s="5"/>
      <c r="D32" s="5"/>
      <c r="E32" s="5"/>
      <c r="F32" s="5"/>
      <c r="G32" s="5"/>
      <c r="H32" s="5"/>
      <c r="I32" s="5"/>
      <c r="J32" s="6"/>
    </row>
    <row r="33" spans="1:10">
      <c r="A33" s="4"/>
      <c r="B33" s="26"/>
      <c r="C33" s="5"/>
      <c r="D33" s="5"/>
      <c r="E33" s="5"/>
      <c r="F33" s="5"/>
      <c r="G33" s="5"/>
      <c r="H33" s="5"/>
      <c r="I33" s="5"/>
      <c r="J33" s="6"/>
    </row>
    <row r="34" spans="1:10">
      <c r="A34" s="4"/>
      <c r="B34" s="5"/>
      <c r="C34" s="5"/>
      <c r="D34" s="5"/>
      <c r="E34" s="5"/>
      <c r="F34" s="5"/>
      <c r="G34" s="5"/>
      <c r="H34" s="5"/>
      <c r="I34" s="5"/>
      <c r="J34" s="6"/>
    </row>
    <row r="35" spans="1:10">
      <c r="A35" s="4"/>
      <c r="B35" s="5"/>
      <c r="C35" s="5"/>
      <c r="D35" s="5"/>
      <c r="E35" s="5"/>
      <c r="F35" s="5"/>
      <c r="G35" s="5"/>
      <c r="H35" s="5"/>
      <c r="I35" s="5"/>
      <c r="J35" s="6"/>
    </row>
    <row r="36" spans="1:10">
      <c r="A36" s="4"/>
      <c r="B36" s="5"/>
      <c r="C36" s="5"/>
      <c r="D36" s="5"/>
      <c r="E36" s="5"/>
      <c r="F36" s="5"/>
      <c r="G36" s="5"/>
      <c r="H36" s="5"/>
      <c r="I36" s="5"/>
      <c r="J36" s="6"/>
    </row>
    <row r="37" spans="1:10">
      <c r="A37" s="4"/>
      <c r="B37" s="5"/>
      <c r="C37" s="5"/>
      <c r="D37" s="5"/>
      <c r="E37" s="5"/>
      <c r="F37" s="5"/>
      <c r="G37" s="5"/>
      <c r="H37" s="5"/>
      <c r="I37" s="5"/>
      <c r="J37" s="6"/>
    </row>
    <row r="38" spans="1:10">
      <c r="A38" s="4"/>
      <c r="B38" s="5"/>
      <c r="C38" s="5"/>
      <c r="D38" s="5"/>
      <c r="E38" s="5"/>
      <c r="F38" s="5"/>
      <c r="G38" s="5"/>
      <c r="H38" s="5"/>
      <c r="I38" s="5"/>
      <c r="J38" s="6"/>
    </row>
    <row r="39" spans="1:10">
      <c r="A39" s="4"/>
      <c r="B39" s="5"/>
      <c r="C39" s="5"/>
      <c r="D39" s="5"/>
      <c r="E39" s="5"/>
      <c r="F39" s="5"/>
      <c r="G39" s="5"/>
      <c r="H39" s="5"/>
      <c r="I39" s="5"/>
      <c r="J39" s="6"/>
    </row>
    <row r="40" spans="1:10">
      <c r="A40" s="4"/>
      <c r="B40" s="5"/>
      <c r="C40" s="5"/>
      <c r="D40" s="5"/>
      <c r="E40" s="5"/>
      <c r="F40" s="5"/>
      <c r="G40" s="5"/>
      <c r="H40" s="5"/>
      <c r="I40" s="5"/>
      <c r="J40" s="6"/>
    </row>
    <row r="41" spans="1:10">
      <c r="A41" s="4"/>
      <c r="B41" s="5"/>
      <c r="C41" s="5"/>
      <c r="D41" s="5"/>
      <c r="E41" s="5"/>
      <c r="F41" s="5"/>
      <c r="G41" s="5"/>
      <c r="H41" s="5"/>
      <c r="I41" s="5"/>
      <c r="J41" s="6"/>
    </row>
    <row r="42" spans="1:10">
      <c r="A42" s="4"/>
      <c r="B42" s="5"/>
      <c r="C42" s="5"/>
      <c r="D42" s="5"/>
      <c r="E42" s="5"/>
      <c r="F42" s="5"/>
      <c r="G42" s="5"/>
      <c r="H42" s="5"/>
      <c r="I42" s="5"/>
      <c r="J42" s="6"/>
    </row>
    <row r="43" spans="1:10">
      <c r="A43" s="4"/>
      <c r="B43" s="5"/>
      <c r="C43" s="5"/>
      <c r="D43" s="5"/>
      <c r="E43" s="5"/>
      <c r="F43" s="5"/>
      <c r="G43" s="5"/>
      <c r="H43" s="5"/>
      <c r="I43" s="5"/>
      <c r="J43" s="6"/>
    </row>
    <row r="44" spans="1:10">
      <c r="A44" s="7"/>
      <c r="B44" s="8"/>
      <c r="C44" s="8"/>
      <c r="D44" s="8"/>
      <c r="E44" s="8"/>
      <c r="F44" s="8"/>
      <c r="G44" s="8"/>
      <c r="H44" s="8"/>
      <c r="I44" s="8"/>
      <c r="J44" s="9"/>
    </row>
    <row r="45" spans="1:10">
      <c r="A45" s="4" t="s">
        <v>96</v>
      </c>
      <c r="B45" s="26" t="str">
        <f>+'Check Sheet'!$B$52</f>
        <v>Irmgard R Wilcox</v>
      </c>
      <c r="C45" s="5"/>
      <c r="D45" s="5"/>
      <c r="E45" s="5"/>
      <c r="F45" s="5"/>
      <c r="G45" s="5"/>
      <c r="H45" s="5"/>
      <c r="I45" s="5"/>
      <c r="J45" s="6"/>
    </row>
    <row r="46" spans="1:10">
      <c r="A46" s="4"/>
      <c r="B46" s="26"/>
      <c r="C46" s="5"/>
      <c r="D46" s="5"/>
      <c r="E46" s="5"/>
      <c r="F46" s="5"/>
      <c r="G46" s="5"/>
      <c r="H46" s="5"/>
      <c r="I46" s="5"/>
      <c r="J46" s="6"/>
    </row>
    <row r="47" spans="1:10">
      <c r="A47" s="7" t="s">
        <v>95</v>
      </c>
      <c r="B47" s="134">
        <f>+'Check Sheet'!$B$54</f>
        <v>40191</v>
      </c>
      <c r="C47" s="8"/>
      <c r="D47" s="8"/>
      <c r="E47" s="8"/>
      <c r="F47" s="8"/>
      <c r="G47" s="8"/>
      <c r="H47" s="8" t="s">
        <v>112</v>
      </c>
      <c r="I47" s="8"/>
      <c r="J47" s="74">
        <f>'Item 100, pg 21'!L52</f>
        <v>40603</v>
      </c>
    </row>
    <row r="48" spans="1:10">
      <c r="A48" s="149" t="s">
        <v>88</v>
      </c>
      <c r="B48" s="150"/>
      <c r="C48" s="150"/>
      <c r="D48" s="150"/>
      <c r="E48" s="150"/>
      <c r="F48" s="150"/>
      <c r="G48" s="150"/>
      <c r="H48" s="150"/>
      <c r="I48" s="150"/>
      <c r="J48" s="151"/>
    </row>
    <row r="49" spans="1:10">
      <c r="A49" s="4"/>
      <c r="B49" s="5"/>
      <c r="C49" s="5"/>
      <c r="D49" s="5"/>
      <c r="E49" s="5"/>
      <c r="F49" s="5"/>
      <c r="G49" s="5"/>
      <c r="H49" s="5"/>
      <c r="I49" s="5"/>
      <c r="J49" s="6"/>
    </row>
    <row r="50" spans="1:10">
      <c r="A50" s="4" t="s">
        <v>94</v>
      </c>
      <c r="B50" s="5"/>
      <c r="C50" s="5"/>
      <c r="D50" s="5"/>
      <c r="E50" s="5"/>
      <c r="F50" s="5"/>
      <c r="G50" s="5"/>
      <c r="H50" s="5"/>
      <c r="I50" s="5"/>
      <c r="J50" s="6"/>
    </row>
    <row r="51" spans="1:10">
      <c r="A51" s="7"/>
      <c r="B51" s="8"/>
      <c r="C51" s="8"/>
      <c r="D51" s="8"/>
      <c r="E51" s="8"/>
      <c r="F51" s="8"/>
      <c r="G51" s="8"/>
      <c r="H51" s="8"/>
      <c r="I51" s="8"/>
      <c r="J51" s="9"/>
    </row>
  </sheetData>
  <mergeCells count="6">
    <mergeCell ref="H2:I2"/>
    <mergeCell ref="A48:J48"/>
    <mergeCell ref="A7:J7"/>
    <mergeCell ref="C19:D19"/>
    <mergeCell ref="E18:F18"/>
    <mergeCell ref="E19:F19"/>
  </mergeCells>
  <phoneticPr fontId="0" type="noConversion"/>
  <printOptions horizontalCentered="1" verticalCentered="1"/>
  <pageMargins left="0.5" right="0.5" top="0.5" bottom="0.5" header="0.5" footer="0.5"/>
  <pageSetup scale="9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1"/>
  <sheetViews>
    <sheetView workbookViewId="0">
      <selection activeCell="G2" sqref="G2"/>
    </sheetView>
  </sheetViews>
  <sheetFormatPr defaultRowHeight="12.75"/>
  <cols>
    <col min="1" max="1" width="10.28515625" customWidth="1"/>
    <col min="2" max="2" width="18.140625" customWidth="1"/>
    <col min="7" max="7" width="11.42578125" customWidth="1"/>
    <col min="8" max="8" width="9.85546875" customWidth="1"/>
    <col min="10" max="10" width="12.85546875" customWidth="1"/>
  </cols>
  <sheetData>
    <row r="1" spans="1:10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>
      <c r="A2" s="4" t="str">
        <f>'Item 100, pg 22'!A2</f>
        <v>Tariff No.</v>
      </c>
      <c r="B2" s="129">
        <v>9</v>
      </c>
      <c r="C2" s="5"/>
      <c r="D2" s="5"/>
      <c r="E2" s="5"/>
      <c r="F2" s="5"/>
      <c r="G2" s="8">
        <v>2</v>
      </c>
      <c r="H2" s="144" t="s">
        <v>91</v>
      </c>
      <c r="I2" s="144"/>
      <c r="J2" s="102">
        <v>26</v>
      </c>
    </row>
    <row r="3" spans="1:10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>
      <c r="A4" s="4" t="s">
        <v>92</v>
      </c>
      <c r="B4" s="5"/>
      <c r="C4" s="5" t="str">
        <f>'Item 100, pg 22'!C4</f>
        <v>Harold LeMay Enterprises Inc. G-98</v>
      </c>
      <c r="D4" s="5"/>
      <c r="E4" s="5"/>
      <c r="F4" s="5"/>
      <c r="G4" s="5"/>
      <c r="H4" s="5"/>
      <c r="I4" s="5"/>
      <c r="J4" s="6"/>
    </row>
    <row r="5" spans="1:10">
      <c r="A5" s="7" t="s">
        <v>93</v>
      </c>
      <c r="B5" s="8"/>
      <c r="C5" s="8" t="str">
        <f>'Item 100, pg 22'!C5</f>
        <v>Pierce County Refuse</v>
      </c>
      <c r="D5" s="8"/>
      <c r="E5" s="8"/>
      <c r="F5" s="8"/>
      <c r="G5" s="8"/>
      <c r="H5" s="8"/>
      <c r="I5" s="8"/>
      <c r="J5" s="9"/>
    </row>
    <row r="6" spans="1:10">
      <c r="A6" s="4"/>
      <c r="B6" s="5"/>
      <c r="C6" s="5"/>
      <c r="D6" s="5"/>
      <c r="E6" s="5"/>
      <c r="F6" s="5"/>
      <c r="G6" s="5"/>
      <c r="H6" s="5"/>
      <c r="I6" s="5"/>
      <c r="J6" s="6"/>
    </row>
    <row r="7" spans="1:10">
      <c r="A7" s="4"/>
      <c r="B7" s="5"/>
      <c r="C7" s="5"/>
      <c r="D7" s="5"/>
      <c r="E7" s="5"/>
      <c r="F7" s="5"/>
      <c r="G7" s="5"/>
      <c r="H7" s="5"/>
      <c r="I7" s="5"/>
      <c r="J7" s="6"/>
    </row>
    <row r="8" spans="1:10">
      <c r="A8" s="155" t="s">
        <v>171</v>
      </c>
      <c r="B8" s="148"/>
      <c r="C8" s="148"/>
      <c r="D8" s="148"/>
      <c r="E8" s="148"/>
      <c r="F8" s="148"/>
      <c r="G8" s="148"/>
      <c r="H8" s="148"/>
      <c r="I8" s="148"/>
      <c r="J8" s="156"/>
    </row>
    <row r="9" spans="1:10">
      <c r="A9" s="4"/>
      <c r="B9" s="5"/>
      <c r="C9" s="5"/>
      <c r="D9" s="5"/>
      <c r="E9" s="5"/>
      <c r="F9" s="5"/>
      <c r="G9" s="5"/>
      <c r="H9" s="5"/>
      <c r="I9" s="5"/>
      <c r="J9" s="6"/>
    </row>
    <row r="10" spans="1:10">
      <c r="A10" s="4" t="s">
        <v>137</v>
      </c>
      <c r="B10" s="11"/>
      <c r="C10" s="164" t="s">
        <v>187</v>
      </c>
      <c r="D10" s="165"/>
      <c r="E10" s="166"/>
      <c r="F10" s="164" t="s">
        <v>188</v>
      </c>
      <c r="G10" s="165"/>
      <c r="H10" s="166"/>
      <c r="I10" s="5"/>
      <c r="J10" s="6"/>
    </row>
    <row r="11" spans="1:10">
      <c r="A11" s="4"/>
      <c r="B11" s="5"/>
      <c r="C11" s="31" t="s">
        <v>189</v>
      </c>
      <c r="D11" s="14"/>
      <c r="E11" s="16"/>
      <c r="F11" s="78" t="s">
        <v>25</v>
      </c>
      <c r="G11" s="14"/>
      <c r="H11" s="16"/>
      <c r="I11" s="5"/>
      <c r="J11" s="6"/>
    </row>
    <row r="12" spans="1:10">
      <c r="A12" s="4"/>
      <c r="B12" s="12"/>
      <c r="C12" s="31" t="s">
        <v>169</v>
      </c>
      <c r="D12" s="14"/>
      <c r="E12" s="16"/>
      <c r="F12" s="78" t="s">
        <v>25</v>
      </c>
      <c r="G12" s="14"/>
      <c r="H12" s="16"/>
      <c r="I12" s="5"/>
      <c r="J12" s="6"/>
    </row>
    <row r="13" spans="1:10">
      <c r="A13" s="4"/>
      <c r="B13" s="5"/>
      <c r="C13" s="5"/>
      <c r="D13" s="5"/>
      <c r="E13" s="5"/>
      <c r="F13" s="5"/>
      <c r="G13" s="5"/>
      <c r="H13" s="5"/>
      <c r="I13" s="5"/>
      <c r="J13" s="6"/>
    </row>
    <row r="14" spans="1:10">
      <c r="A14" s="7"/>
      <c r="B14" s="42"/>
      <c r="C14" s="41"/>
      <c r="D14" s="8"/>
      <c r="E14" s="42"/>
      <c r="F14" s="41"/>
      <c r="G14" s="8"/>
      <c r="H14" s="42"/>
      <c r="I14" s="41"/>
      <c r="J14" s="9"/>
    </row>
    <row r="15" spans="1:10">
      <c r="A15" s="4"/>
      <c r="B15" s="21"/>
      <c r="C15" s="11"/>
      <c r="D15" s="5"/>
      <c r="E15" s="21"/>
      <c r="F15" s="11"/>
      <c r="G15" s="5"/>
      <c r="H15" s="21"/>
      <c r="I15" s="11"/>
      <c r="J15" s="6"/>
    </row>
    <row r="16" spans="1:10">
      <c r="A16" s="155" t="s">
        <v>190</v>
      </c>
      <c r="B16" s="148"/>
      <c r="C16" s="148"/>
      <c r="D16" s="148"/>
      <c r="E16" s="148"/>
      <c r="F16" s="148"/>
      <c r="G16" s="148"/>
      <c r="H16" s="148"/>
      <c r="I16" s="148"/>
      <c r="J16" s="156"/>
    </row>
    <row r="17" spans="1:10">
      <c r="A17" s="4"/>
      <c r="B17" s="5"/>
      <c r="C17" s="5"/>
      <c r="D17" s="5"/>
      <c r="E17" s="5"/>
      <c r="F17" s="5"/>
      <c r="G17" s="5"/>
      <c r="H17" s="5"/>
      <c r="I17" s="5"/>
      <c r="J17" s="6"/>
    </row>
    <row r="18" spans="1:10">
      <c r="A18" s="4"/>
      <c r="B18" s="5"/>
      <c r="C18" s="176" t="s">
        <v>191</v>
      </c>
      <c r="D18" s="177"/>
      <c r="E18" s="178"/>
      <c r="F18" s="179" t="s">
        <v>192</v>
      </c>
      <c r="G18" s="165"/>
      <c r="H18" s="166"/>
      <c r="I18" s="5"/>
      <c r="J18" s="6"/>
    </row>
    <row r="19" spans="1:10">
      <c r="A19" s="25"/>
      <c r="B19" s="24"/>
      <c r="C19" s="53" t="s">
        <v>193</v>
      </c>
      <c r="D19" s="14"/>
      <c r="E19" s="16"/>
      <c r="F19" s="78" t="s">
        <v>25</v>
      </c>
      <c r="G19" s="14"/>
      <c r="H19" s="79"/>
      <c r="I19" s="24"/>
      <c r="J19" s="29"/>
    </row>
    <row r="20" spans="1:10">
      <c r="A20" s="4"/>
      <c r="B20" s="5"/>
      <c r="C20" s="53" t="s">
        <v>193</v>
      </c>
      <c r="D20" s="14"/>
      <c r="E20" s="16"/>
      <c r="F20" s="31" t="s">
        <v>26</v>
      </c>
      <c r="G20" s="14"/>
      <c r="H20" s="16"/>
      <c r="I20" s="5"/>
      <c r="J20" s="6"/>
    </row>
    <row r="21" spans="1:10">
      <c r="A21" s="4"/>
      <c r="B21" s="5"/>
      <c r="C21" s="56"/>
      <c r="D21" s="14"/>
      <c r="E21" s="14"/>
      <c r="F21" s="14"/>
      <c r="G21" s="14"/>
      <c r="H21" s="14"/>
      <c r="I21" s="5"/>
      <c r="J21" s="6"/>
    </row>
    <row r="22" spans="1:10">
      <c r="A22" s="4"/>
      <c r="B22" s="5"/>
      <c r="C22" s="171" t="s">
        <v>194</v>
      </c>
      <c r="D22" s="172"/>
      <c r="E22" s="173"/>
      <c r="F22" s="174" t="s">
        <v>192</v>
      </c>
      <c r="G22" s="175"/>
      <c r="H22" s="161"/>
      <c r="I22" s="5"/>
      <c r="J22" s="6"/>
    </row>
    <row r="23" spans="1:10">
      <c r="A23" s="4"/>
      <c r="B23" s="5"/>
      <c r="C23" s="53" t="s">
        <v>193</v>
      </c>
      <c r="D23" s="14"/>
      <c r="E23" s="16"/>
      <c r="F23" s="78" t="s">
        <v>25</v>
      </c>
      <c r="G23" s="14"/>
      <c r="H23" s="16"/>
      <c r="I23" s="5"/>
      <c r="J23" s="6"/>
    </row>
    <row r="24" spans="1:10">
      <c r="A24" s="4"/>
      <c r="B24" s="5"/>
      <c r="C24" s="53" t="s">
        <v>193</v>
      </c>
      <c r="D24" s="14"/>
      <c r="E24" s="16"/>
      <c r="F24" s="31" t="s">
        <v>26</v>
      </c>
      <c r="G24" s="14"/>
      <c r="H24" s="16"/>
      <c r="I24" s="5"/>
      <c r="J24" s="6"/>
    </row>
    <row r="25" spans="1:10">
      <c r="A25" s="4"/>
      <c r="B25" s="5"/>
      <c r="C25" s="5"/>
      <c r="D25" s="5"/>
      <c r="E25" s="5"/>
      <c r="F25" s="5"/>
      <c r="G25" s="5"/>
      <c r="H25" s="5"/>
      <c r="I25" s="5"/>
      <c r="J25" s="6"/>
    </row>
    <row r="26" spans="1:10">
      <c r="A26" s="7"/>
      <c r="B26" s="8"/>
      <c r="C26" s="8"/>
      <c r="D26" s="8"/>
      <c r="E26" s="8"/>
      <c r="F26" s="8"/>
      <c r="G26" s="8"/>
      <c r="H26" s="8"/>
      <c r="I26" s="8"/>
      <c r="J26" s="9"/>
    </row>
    <row r="27" spans="1:10">
      <c r="A27" s="4"/>
      <c r="B27" s="5"/>
      <c r="C27" s="5"/>
      <c r="D27" s="5"/>
      <c r="E27" s="5"/>
      <c r="F27" s="5"/>
      <c r="G27" s="5"/>
      <c r="H27" s="5"/>
      <c r="I27" s="5"/>
      <c r="J27" s="6"/>
    </row>
    <row r="28" spans="1:10">
      <c r="A28" s="155" t="s">
        <v>195</v>
      </c>
      <c r="B28" s="148"/>
      <c r="C28" s="148"/>
      <c r="D28" s="148"/>
      <c r="E28" s="148"/>
      <c r="F28" s="148"/>
      <c r="G28" s="148"/>
      <c r="H28" s="148"/>
      <c r="I28" s="148"/>
      <c r="J28" s="156"/>
    </row>
    <row r="29" spans="1:10">
      <c r="A29" s="4"/>
      <c r="B29" s="5"/>
      <c r="C29" s="5"/>
      <c r="D29" s="5"/>
      <c r="E29" s="5"/>
      <c r="F29" s="5"/>
      <c r="G29" s="5"/>
      <c r="H29" s="5"/>
      <c r="I29" s="5"/>
      <c r="J29" s="6"/>
    </row>
    <row r="30" spans="1:10">
      <c r="A30" s="4" t="s">
        <v>196</v>
      </c>
      <c r="B30" s="5"/>
      <c r="C30" s="5"/>
      <c r="D30" s="5"/>
      <c r="E30" s="5"/>
      <c r="F30" s="5"/>
      <c r="G30" s="5"/>
      <c r="H30" s="5"/>
      <c r="I30" s="5"/>
      <c r="J30" s="6"/>
    </row>
    <row r="31" spans="1:10">
      <c r="A31" s="4"/>
      <c r="B31" s="5"/>
      <c r="C31" s="5"/>
      <c r="D31" s="5"/>
      <c r="E31" s="5"/>
      <c r="F31" s="5"/>
      <c r="G31" s="5"/>
      <c r="H31" s="5"/>
      <c r="I31" s="5"/>
      <c r="J31" s="6"/>
    </row>
    <row r="32" spans="1:10">
      <c r="A32" s="106" t="s">
        <v>27</v>
      </c>
      <c r="B32" s="5"/>
      <c r="C32" s="5"/>
      <c r="D32" s="5"/>
      <c r="E32" s="5"/>
      <c r="F32" s="5"/>
      <c r="G32" s="5"/>
      <c r="H32" s="5"/>
      <c r="I32" s="5"/>
      <c r="J32" s="6"/>
    </row>
    <row r="33" spans="1:10">
      <c r="A33" s="25"/>
      <c r="B33" s="24"/>
      <c r="C33" s="32"/>
      <c r="D33" s="33"/>
      <c r="E33" s="167" t="s">
        <v>203</v>
      </c>
      <c r="F33" s="168"/>
      <c r="G33" s="32"/>
      <c r="H33" s="33"/>
      <c r="I33" s="167" t="s">
        <v>207</v>
      </c>
      <c r="J33" s="168"/>
    </row>
    <row r="34" spans="1:10">
      <c r="A34" s="4"/>
      <c r="B34" s="5"/>
      <c r="C34" s="169" t="s">
        <v>201</v>
      </c>
      <c r="D34" s="170"/>
      <c r="E34" s="169" t="s">
        <v>204</v>
      </c>
      <c r="F34" s="170"/>
      <c r="G34" s="169" t="s">
        <v>205</v>
      </c>
      <c r="H34" s="170"/>
      <c r="I34" s="169" t="s">
        <v>208</v>
      </c>
      <c r="J34" s="170"/>
    </row>
    <row r="35" spans="1:10">
      <c r="A35" s="34"/>
      <c r="B35" s="5"/>
      <c r="C35" s="160" t="s">
        <v>202</v>
      </c>
      <c r="D35" s="161"/>
      <c r="E35" s="160" t="s">
        <v>202</v>
      </c>
      <c r="F35" s="161"/>
      <c r="G35" s="160" t="s">
        <v>206</v>
      </c>
      <c r="H35" s="161"/>
      <c r="I35" s="160" t="s">
        <v>209</v>
      </c>
      <c r="J35" s="161"/>
    </row>
    <row r="36" spans="1:10" ht="19.5" customHeight="1">
      <c r="A36" s="31" t="s">
        <v>197</v>
      </c>
      <c r="B36" s="16"/>
      <c r="C36" s="80">
        <v>28.03</v>
      </c>
      <c r="D36" s="79" t="s">
        <v>184</v>
      </c>
      <c r="E36" s="80">
        <f>+C36</f>
        <v>28.03</v>
      </c>
      <c r="F36" s="79" t="s">
        <v>184</v>
      </c>
      <c r="G36" s="80">
        <f>+C36</f>
        <v>28.03</v>
      </c>
      <c r="H36" s="79" t="s">
        <v>184</v>
      </c>
      <c r="I36" s="78">
        <v>3.14</v>
      </c>
      <c r="J36" s="16"/>
    </row>
    <row r="37" spans="1:10">
      <c r="A37" s="1" t="s">
        <v>198</v>
      </c>
      <c r="B37" s="2"/>
      <c r="C37" s="1"/>
      <c r="D37" s="95"/>
      <c r="E37" s="1"/>
      <c r="F37" s="95"/>
      <c r="G37" s="1"/>
      <c r="H37" s="95"/>
      <c r="I37" s="1"/>
      <c r="J37" s="3"/>
    </row>
    <row r="38" spans="1:10">
      <c r="A38" s="57" t="s">
        <v>199</v>
      </c>
      <c r="B38" s="9"/>
      <c r="C38" s="96"/>
      <c r="D38" s="81"/>
      <c r="E38" s="96"/>
      <c r="F38" s="81"/>
      <c r="G38" s="96"/>
      <c r="H38" s="81"/>
      <c r="I38" s="96"/>
      <c r="J38" s="9"/>
    </row>
    <row r="39" spans="1:10">
      <c r="A39" s="1" t="s">
        <v>198</v>
      </c>
      <c r="B39" s="3"/>
      <c r="C39" s="141">
        <f>C36</f>
        <v>28.03</v>
      </c>
      <c r="D39" s="94" t="s">
        <v>184</v>
      </c>
      <c r="E39" s="80">
        <f>+C39</f>
        <v>28.03</v>
      </c>
      <c r="F39" s="94" t="s">
        <v>184</v>
      </c>
      <c r="G39" s="80">
        <f>+C39</f>
        <v>28.03</v>
      </c>
      <c r="H39" s="94" t="s">
        <v>184</v>
      </c>
      <c r="I39" s="80">
        <v>3.14</v>
      </c>
      <c r="J39" s="94"/>
    </row>
    <row r="40" spans="1:10">
      <c r="A40" s="57" t="s">
        <v>200</v>
      </c>
      <c r="B40" s="9"/>
      <c r="C40" s="7"/>
      <c r="D40" s="9"/>
      <c r="E40" s="7"/>
      <c r="F40" s="9"/>
      <c r="G40" s="7"/>
      <c r="H40" s="9"/>
      <c r="I40" s="7"/>
      <c r="J40" s="9"/>
    </row>
    <row r="41" spans="1:10">
      <c r="A41" s="4"/>
      <c r="B41" s="5"/>
      <c r="C41" s="5"/>
      <c r="D41" s="5"/>
      <c r="E41" s="5"/>
      <c r="F41" s="5"/>
      <c r="G41" s="5"/>
      <c r="H41" s="5"/>
      <c r="I41" s="5"/>
      <c r="J41" s="6"/>
    </row>
    <row r="42" spans="1:10">
      <c r="A42" s="4"/>
      <c r="B42" s="5"/>
      <c r="C42" s="5"/>
      <c r="D42" s="5"/>
      <c r="E42" s="5"/>
      <c r="F42" s="5"/>
      <c r="G42" s="5"/>
      <c r="H42" s="5"/>
      <c r="I42" s="5"/>
      <c r="J42" s="6"/>
    </row>
    <row r="43" spans="1:10">
      <c r="A43" s="4"/>
      <c r="B43" s="5"/>
      <c r="C43" s="5"/>
      <c r="D43" s="24"/>
      <c r="E43" s="24"/>
      <c r="F43" s="24"/>
      <c r="G43" s="24"/>
      <c r="H43" s="5"/>
      <c r="I43" s="5"/>
      <c r="J43" s="6"/>
    </row>
    <row r="44" spans="1:10">
      <c r="A44" s="4"/>
      <c r="B44" s="5"/>
      <c r="C44" s="5"/>
      <c r="D44" s="5"/>
      <c r="E44" s="5"/>
      <c r="F44" s="5"/>
      <c r="G44" s="5"/>
      <c r="H44" s="5"/>
      <c r="I44" s="5"/>
      <c r="J44" s="6"/>
    </row>
    <row r="45" spans="1:10">
      <c r="A45" s="4"/>
      <c r="B45" s="5"/>
      <c r="C45" s="5"/>
      <c r="D45" s="5"/>
      <c r="E45" s="5"/>
      <c r="F45" s="5"/>
      <c r="G45" s="5"/>
      <c r="H45" s="5"/>
      <c r="I45" s="5"/>
      <c r="J45" s="6"/>
    </row>
    <row r="46" spans="1:10">
      <c r="A46" s="4"/>
      <c r="B46" s="5"/>
      <c r="C46" s="5"/>
      <c r="D46" s="5"/>
      <c r="E46" s="5"/>
      <c r="F46" s="5"/>
      <c r="G46" s="5"/>
      <c r="H46" s="5"/>
      <c r="I46" s="5"/>
      <c r="J46" s="6"/>
    </row>
    <row r="47" spans="1:10">
      <c r="A47" s="4"/>
      <c r="B47" s="5"/>
      <c r="C47" s="5"/>
      <c r="D47" s="5"/>
      <c r="E47" s="5"/>
      <c r="F47" s="5"/>
      <c r="G47" s="5"/>
      <c r="H47" s="5"/>
      <c r="I47" s="5"/>
      <c r="J47" s="6"/>
    </row>
    <row r="48" spans="1:10">
      <c r="A48" s="4"/>
      <c r="B48" s="5"/>
      <c r="C48" s="5"/>
      <c r="D48" s="5"/>
      <c r="E48" s="5"/>
      <c r="F48" s="5"/>
      <c r="G48" s="5"/>
      <c r="H48" s="5"/>
      <c r="I48" s="5"/>
      <c r="J48" s="6"/>
    </row>
    <row r="49" spans="1:10">
      <c r="A49" s="4"/>
      <c r="B49" s="5"/>
      <c r="C49" s="5"/>
      <c r="D49" s="5"/>
      <c r="E49" s="5"/>
      <c r="F49" s="5"/>
      <c r="G49" s="5"/>
      <c r="H49" s="5"/>
      <c r="I49" s="5"/>
      <c r="J49" s="6"/>
    </row>
    <row r="50" spans="1:10">
      <c r="A50" s="7"/>
      <c r="B50" s="8"/>
      <c r="C50" s="8"/>
      <c r="D50" s="8"/>
      <c r="E50" s="8"/>
      <c r="F50" s="8"/>
      <c r="G50" s="8"/>
      <c r="H50" s="8"/>
      <c r="I50" s="8"/>
      <c r="J50" s="9"/>
    </row>
    <row r="51" spans="1:10">
      <c r="A51" s="4" t="s">
        <v>96</v>
      </c>
      <c r="B51" s="26" t="str">
        <f>+'Check Sheet'!$B$52</f>
        <v>Irmgard R Wilcox</v>
      </c>
      <c r="C51" s="5"/>
      <c r="D51" s="5"/>
      <c r="E51" s="5"/>
      <c r="F51" s="5"/>
      <c r="G51" s="5"/>
      <c r="H51" s="5"/>
      <c r="I51" s="5"/>
      <c r="J51" s="6"/>
    </row>
    <row r="52" spans="1:10">
      <c r="A52" s="4"/>
      <c r="B52" s="26"/>
      <c r="C52" s="5"/>
      <c r="D52" s="5"/>
      <c r="E52" s="5"/>
      <c r="F52" s="5"/>
      <c r="G52" s="5"/>
      <c r="H52" s="5"/>
      <c r="I52" s="5"/>
      <c r="J52" s="6"/>
    </row>
    <row r="53" spans="1:10">
      <c r="A53" s="7" t="s">
        <v>95</v>
      </c>
      <c r="B53" s="134">
        <f>+'Check Sheet'!$B$54</f>
        <v>40191</v>
      </c>
      <c r="C53" s="8"/>
      <c r="D53" s="8"/>
      <c r="E53" s="8"/>
      <c r="F53" s="8"/>
      <c r="G53" s="8"/>
      <c r="H53" s="8" t="s">
        <v>115</v>
      </c>
      <c r="I53" s="8"/>
      <c r="J53" s="74">
        <f>'Item 100, pg 22'!J47</f>
        <v>40603</v>
      </c>
    </row>
    <row r="54" spans="1:10">
      <c r="A54" s="149" t="s">
        <v>88</v>
      </c>
      <c r="B54" s="150"/>
      <c r="C54" s="150"/>
      <c r="D54" s="150"/>
      <c r="E54" s="150"/>
      <c r="F54" s="150"/>
      <c r="G54" s="150"/>
      <c r="H54" s="150"/>
      <c r="I54" s="150"/>
      <c r="J54" s="151"/>
    </row>
    <row r="55" spans="1:10">
      <c r="A55" s="4"/>
      <c r="B55" s="5"/>
      <c r="C55" s="5"/>
      <c r="D55" s="5"/>
      <c r="E55" s="5"/>
      <c r="F55" s="5"/>
      <c r="G55" s="5"/>
      <c r="H55" s="5"/>
      <c r="I55" s="5"/>
      <c r="J55" s="6"/>
    </row>
    <row r="56" spans="1:10">
      <c r="A56" s="4" t="s">
        <v>94</v>
      </c>
      <c r="B56" s="5"/>
      <c r="C56" s="5"/>
      <c r="D56" s="5"/>
      <c r="E56" s="5"/>
      <c r="F56" s="5"/>
      <c r="G56" s="5"/>
      <c r="H56" s="5"/>
      <c r="I56" s="5"/>
      <c r="J56" s="6"/>
    </row>
    <row r="57" spans="1:10">
      <c r="A57" s="7"/>
      <c r="B57" s="8"/>
      <c r="C57" s="8"/>
      <c r="D57" s="8"/>
      <c r="E57" s="8"/>
      <c r="F57" s="8"/>
      <c r="G57" s="8"/>
      <c r="H57" s="8"/>
      <c r="I57" s="8"/>
      <c r="J57" s="9"/>
    </row>
    <row r="61" spans="1:10">
      <c r="G61" s="5"/>
    </row>
  </sheetData>
  <mergeCells count="21">
    <mergeCell ref="E34:F34"/>
    <mergeCell ref="F22:H22"/>
    <mergeCell ref="C18:E18"/>
    <mergeCell ref="F18:H18"/>
    <mergeCell ref="I35:J35"/>
    <mergeCell ref="A28:J28"/>
    <mergeCell ref="A54:J54"/>
    <mergeCell ref="G34:H34"/>
    <mergeCell ref="C35:D35"/>
    <mergeCell ref="C34:D34"/>
    <mergeCell ref="E33:F33"/>
    <mergeCell ref="A8:J8"/>
    <mergeCell ref="C10:E10"/>
    <mergeCell ref="F10:H10"/>
    <mergeCell ref="A16:J16"/>
    <mergeCell ref="H2:I2"/>
    <mergeCell ref="E35:F35"/>
    <mergeCell ref="G35:H35"/>
    <mergeCell ref="I33:J33"/>
    <mergeCell ref="I34:J34"/>
    <mergeCell ref="C22:E22"/>
  </mergeCells>
  <phoneticPr fontId="0" type="noConversion"/>
  <printOptions horizontalCentered="1" verticalCentered="1"/>
  <pageMargins left="0.5" right="0.5" top="0.5" bottom="0.5" header="0.5" footer="0.5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5"/>
  <sheetViews>
    <sheetView workbookViewId="0">
      <selection activeCell="G2" sqref="G2"/>
    </sheetView>
  </sheetViews>
  <sheetFormatPr defaultRowHeight="12.75"/>
  <cols>
    <col min="1" max="1" width="10.28515625" customWidth="1"/>
    <col min="2" max="2" width="18.140625" customWidth="1"/>
    <col min="3" max="3" width="8.42578125" customWidth="1"/>
    <col min="10" max="10" width="13" customWidth="1"/>
  </cols>
  <sheetData>
    <row r="1" spans="1:10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>
      <c r="A2" s="4" t="s">
        <v>113</v>
      </c>
      <c r="B2" s="129">
        <v>9</v>
      </c>
      <c r="C2" s="5"/>
      <c r="D2" s="5"/>
      <c r="E2" s="5"/>
      <c r="F2" s="5"/>
      <c r="G2" s="8">
        <v>2</v>
      </c>
      <c r="H2" s="144" t="s">
        <v>91</v>
      </c>
      <c r="I2" s="144"/>
      <c r="J2" s="102">
        <v>30</v>
      </c>
    </row>
    <row r="3" spans="1:10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>
      <c r="A4" s="4" t="s">
        <v>92</v>
      </c>
      <c r="B4" s="5"/>
      <c r="C4" s="5" t="str">
        <f>'Item 100, pg 22'!C4</f>
        <v>Harold LeMay Enterprises Inc. G-98</v>
      </c>
      <c r="D4" s="5"/>
      <c r="E4" s="5"/>
      <c r="F4" s="5"/>
      <c r="G4" s="5"/>
      <c r="H4" s="5"/>
      <c r="I4" s="5"/>
      <c r="J4" s="6"/>
    </row>
    <row r="5" spans="1:10">
      <c r="A5" s="7" t="s">
        <v>93</v>
      </c>
      <c r="B5" s="8"/>
      <c r="C5" s="8" t="str">
        <f>'Item 100, pg 22'!C5</f>
        <v>Pierce County Refuse</v>
      </c>
      <c r="D5" s="8"/>
      <c r="E5" s="8"/>
      <c r="F5" s="8"/>
      <c r="G5" s="8"/>
      <c r="H5" s="8"/>
      <c r="I5" s="8"/>
      <c r="J5" s="9"/>
    </row>
    <row r="6" spans="1:10">
      <c r="A6" s="4"/>
      <c r="B6" s="5"/>
      <c r="C6" s="5"/>
      <c r="D6" s="5"/>
      <c r="E6" s="5"/>
      <c r="F6" s="5"/>
      <c r="G6" s="5"/>
      <c r="H6" s="5"/>
      <c r="I6" s="5"/>
      <c r="J6" s="6"/>
    </row>
    <row r="7" spans="1:10">
      <c r="A7" s="155" t="s">
        <v>219</v>
      </c>
      <c r="B7" s="148"/>
      <c r="C7" s="148"/>
      <c r="D7" s="148"/>
      <c r="E7" s="148"/>
      <c r="F7" s="148"/>
      <c r="G7" s="148"/>
      <c r="H7" s="148"/>
      <c r="I7" s="148"/>
      <c r="J7" s="156"/>
    </row>
    <row r="8" spans="1:10">
      <c r="A8" s="4"/>
      <c r="B8" s="5"/>
      <c r="C8" s="5"/>
      <c r="D8" s="5"/>
      <c r="E8" s="5"/>
      <c r="F8" s="5"/>
      <c r="G8" s="5"/>
      <c r="H8" s="5"/>
      <c r="I8" s="5"/>
      <c r="J8" s="6"/>
    </row>
    <row r="9" spans="1:10">
      <c r="A9" s="30" t="s">
        <v>220</v>
      </c>
      <c r="B9" s="5"/>
      <c r="C9" s="5"/>
      <c r="D9" s="5"/>
      <c r="E9" s="5"/>
      <c r="F9" s="5"/>
      <c r="G9" s="5"/>
      <c r="H9" s="5"/>
      <c r="I9" s="5"/>
      <c r="J9" s="6"/>
    </row>
    <row r="10" spans="1:10">
      <c r="A10" s="30" t="s">
        <v>221</v>
      </c>
      <c r="B10" s="5"/>
      <c r="C10" s="5"/>
      <c r="D10" s="5"/>
      <c r="E10" s="5"/>
      <c r="F10" s="5"/>
      <c r="G10" s="5"/>
      <c r="H10" s="5"/>
      <c r="I10" s="5"/>
      <c r="J10" s="6"/>
    </row>
    <row r="11" spans="1:10">
      <c r="A11" s="30"/>
      <c r="B11" t="s">
        <v>222</v>
      </c>
      <c r="C11" s="59"/>
      <c r="D11" s="59"/>
      <c r="E11" s="59"/>
      <c r="F11" s="59"/>
      <c r="G11" s="59"/>
      <c r="H11" s="59"/>
      <c r="I11" s="5"/>
      <c r="J11" s="6"/>
    </row>
    <row r="12" spans="1:10">
      <c r="A12" s="30"/>
      <c r="B12" s="62" t="s">
        <v>223</v>
      </c>
      <c r="C12" s="59"/>
      <c r="D12" s="59"/>
      <c r="E12" s="59"/>
      <c r="F12" s="59"/>
      <c r="G12" s="59"/>
      <c r="H12" s="59"/>
      <c r="I12" s="5"/>
      <c r="J12" s="6"/>
    </row>
    <row r="13" spans="1:10">
      <c r="A13" s="30"/>
      <c r="B13" s="58" t="s">
        <v>82</v>
      </c>
      <c r="C13" s="60"/>
      <c r="D13" s="59"/>
      <c r="E13" s="61"/>
      <c r="F13" s="60"/>
      <c r="G13" s="59"/>
      <c r="H13" s="61"/>
      <c r="I13" s="11"/>
      <c r="J13" s="6"/>
    </row>
    <row r="14" spans="1:10">
      <c r="A14" s="30"/>
      <c r="B14" s="58" t="s">
        <v>81</v>
      </c>
      <c r="C14" s="60"/>
      <c r="D14" s="59"/>
      <c r="E14" s="61"/>
      <c r="F14" s="60"/>
      <c r="G14" s="59"/>
      <c r="H14" s="61"/>
      <c r="I14" s="11"/>
      <c r="J14" s="6"/>
    </row>
    <row r="15" spans="1:10">
      <c r="A15" s="30"/>
      <c r="B15" s="62"/>
      <c r="C15" s="59"/>
      <c r="D15" s="59"/>
      <c r="E15" s="59"/>
      <c r="F15" s="59"/>
      <c r="G15" s="59"/>
      <c r="H15" s="59"/>
      <c r="I15" s="5"/>
      <c r="J15" s="6"/>
    </row>
    <row r="16" spans="1:10">
      <c r="A16" s="30" t="s">
        <v>224</v>
      </c>
      <c r="B16" s="26"/>
      <c r="C16" s="5"/>
      <c r="D16" s="5"/>
      <c r="E16" s="5"/>
      <c r="F16" s="5"/>
      <c r="G16" s="5"/>
      <c r="H16" s="5"/>
      <c r="I16" s="5"/>
      <c r="J16" s="6"/>
    </row>
    <row r="17" spans="1:10">
      <c r="A17" s="30"/>
      <c r="B17" s="26"/>
      <c r="C17" s="5"/>
      <c r="D17" s="5"/>
      <c r="E17" s="5"/>
      <c r="F17" s="5"/>
      <c r="G17" s="5"/>
      <c r="H17" s="5"/>
      <c r="I17" s="5"/>
      <c r="J17" s="6"/>
    </row>
    <row r="18" spans="1:10">
      <c r="A18" s="180" t="s">
        <v>225</v>
      </c>
      <c r="B18" s="181"/>
      <c r="C18" s="180" t="s">
        <v>228</v>
      </c>
      <c r="D18" s="186"/>
      <c r="E18" s="24"/>
      <c r="F18" s="24"/>
      <c r="G18" s="180" t="s">
        <v>225</v>
      </c>
      <c r="H18" s="181"/>
      <c r="I18" s="180" t="s">
        <v>228</v>
      </c>
      <c r="J18" s="186"/>
    </row>
    <row r="19" spans="1:10">
      <c r="A19" s="182" t="s">
        <v>226</v>
      </c>
      <c r="B19" s="183"/>
      <c r="C19" s="182" t="s">
        <v>229</v>
      </c>
      <c r="D19" s="183"/>
      <c r="E19" s="5"/>
      <c r="F19" s="5"/>
      <c r="G19" s="182" t="s">
        <v>226</v>
      </c>
      <c r="H19" s="183"/>
      <c r="I19" s="182" t="s">
        <v>229</v>
      </c>
      <c r="J19" s="183"/>
    </row>
    <row r="20" spans="1:10">
      <c r="A20" s="184" t="s">
        <v>227</v>
      </c>
      <c r="B20" s="185"/>
      <c r="C20" s="187" t="s">
        <v>230</v>
      </c>
      <c r="D20" s="185"/>
      <c r="E20" s="5"/>
      <c r="F20" s="5"/>
      <c r="G20" s="184" t="s">
        <v>227</v>
      </c>
      <c r="H20" s="185"/>
      <c r="I20" s="187" t="s">
        <v>230</v>
      </c>
      <c r="J20" s="185"/>
    </row>
    <row r="21" spans="1:10">
      <c r="A21" s="31" t="s">
        <v>28</v>
      </c>
      <c r="B21" s="16"/>
      <c r="C21" s="84">
        <v>23000</v>
      </c>
      <c r="D21" s="16"/>
      <c r="E21" s="5"/>
      <c r="F21" s="5"/>
      <c r="G21" s="31"/>
      <c r="H21" s="16"/>
      <c r="I21" s="31"/>
      <c r="J21" s="16"/>
    </row>
    <row r="22" spans="1:10">
      <c r="A22" s="31" t="s">
        <v>29</v>
      </c>
      <c r="B22" s="16"/>
      <c r="C22" s="84">
        <v>18500</v>
      </c>
      <c r="D22" s="16"/>
      <c r="E22" s="5"/>
      <c r="F22" s="5"/>
      <c r="G22" s="31"/>
      <c r="H22" s="16"/>
      <c r="I22" s="31"/>
      <c r="J22" s="16"/>
    </row>
    <row r="23" spans="1:10">
      <c r="A23" s="31"/>
      <c r="B23" s="16"/>
      <c r="C23" s="31"/>
      <c r="D23" s="16"/>
      <c r="E23" s="5"/>
      <c r="F23" s="5"/>
      <c r="G23" s="31"/>
      <c r="H23" s="16"/>
      <c r="I23" s="31"/>
      <c r="J23" s="16"/>
    </row>
    <row r="24" spans="1:10">
      <c r="A24" s="31"/>
      <c r="B24" s="16"/>
      <c r="C24" s="31"/>
      <c r="D24" s="16"/>
      <c r="E24" s="5"/>
      <c r="F24" s="5"/>
      <c r="G24" s="31"/>
      <c r="H24" s="16"/>
      <c r="I24" s="31"/>
      <c r="J24" s="16"/>
    </row>
    <row r="25" spans="1:10">
      <c r="A25" s="31"/>
      <c r="B25" s="16"/>
      <c r="C25" s="31"/>
      <c r="D25" s="16"/>
      <c r="E25" s="5"/>
      <c r="F25" s="5"/>
      <c r="G25" s="31"/>
      <c r="H25" s="16"/>
      <c r="I25" s="31"/>
      <c r="J25" s="16"/>
    </row>
    <row r="26" spans="1:10">
      <c r="A26" s="31"/>
      <c r="B26" s="16"/>
      <c r="C26" s="31"/>
      <c r="D26" s="16"/>
      <c r="E26" s="5"/>
      <c r="F26" s="5"/>
      <c r="G26" s="31"/>
      <c r="H26" s="16"/>
      <c r="I26" s="31"/>
      <c r="J26" s="16"/>
    </row>
    <row r="27" spans="1:10">
      <c r="A27" s="4"/>
      <c r="B27" s="5"/>
      <c r="C27" s="5"/>
      <c r="D27" s="5"/>
      <c r="E27" s="5"/>
      <c r="F27" s="5"/>
      <c r="G27" s="5"/>
      <c r="H27" s="5"/>
      <c r="I27" s="5"/>
      <c r="J27" s="6"/>
    </row>
    <row r="28" spans="1:10">
      <c r="A28" s="34" t="s">
        <v>231</v>
      </c>
      <c r="B28" s="5"/>
      <c r="C28" s="5"/>
      <c r="D28" s="5"/>
      <c r="E28" s="5"/>
      <c r="F28" s="5"/>
      <c r="G28" s="5"/>
      <c r="H28" s="5"/>
      <c r="I28" s="5"/>
      <c r="J28" s="6"/>
    </row>
    <row r="29" spans="1:10">
      <c r="A29" s="4" t="s">
        <v>232</v>
      </c>
      <c r="B29" s="5"/>
      <c r="C29" s="5"/>
      <c r="D29" s="5"/>
      <c r="E29" s="5"/>
      <c r="F29" s="5"/>
      <c r="G29" s="5"/>
      <c r="H29" s="5"/>
      <c r="I29" s="5"/>
      <c r="J29" s="6"/>
    </row>
    <row r="30" spans="1:10">
      <c r="A30" s="40" t="s">
        <v>233</v>
      </c>
      <c r="B30" s="24"/>
      <c r="C30" s="24"/>
      <c r="D30" s="24"/>
      <c r="E30" s="24"/>
      <c r="F30" s="24"/>
      <c r="G30" s="24"/>
      <c r="H30" s="24"/>
      <c r="I30" s="24"/>
      <c r="J30" s="29"/>
    </row>
    <row r="31" spans="1:10">
      <c r="A31" s="4"/>
      <c r="B31" s="5"/>
      <c r="C31" s="5"/>
      <c r="D31" s="5"/>
      <c r="E31" s="5"/>
      <c r="F31" s="5"/>
      <c r="G31" s="5"/>
      <c r="H31" s="5"/>
      <c r="I31" s="5"/>
      <c r="J31" s="6"/>
    </row>
    <row r="32" spans="1:10">
      <c r="A32" s="180" t="s">
        <v>225</v>
      </c>
      <c r="B32" s="181"/>
      <c r="C32" s="180" t="s">
        <v>137</v>
      </c>
      <c r="D32" s="186"/>
      <c r="E32" s="24"/>
      <c r="F32" s="24"/>
      <c r="G32" s="180" t="s">
        <v>225</v>
      </c>
      <c r="H32" s="181"/>
      <c r="I32" s="180" t="s">
        <v>137</v>
      </c>
      <c r="J32" s="186"/>
    </row>
    <row r="33" spans="1:10">
      <c r="A33" s="182" t="s">
        <v>226</v>
      </c>
      <c r="B33" s="183"/>
      <c r="C33" s="182" t="s">
        <v>137</v>
      </c>
      <c r="D33" s="183"/>
      <c r="E33" s="5"/>
      <c r="F33" s="5"/>
      <c r="G33" s="182" t="s">
        <v>226</v>
      </c>
      <c r="H33" s="183"/>
      <c r="I33" s="182" t="s">
        <v>137</v>
      </c>
      <c r="J33" s="183"/>
    </row>
    <row r="34" spans="1:10">
      <c r="A34" s="184" t="s">
        <v>227</v>
      </c>
      <c r="B34" s="185"/>
      <c r="C34" s="184" t="s">
        <v>168</v>
      </c>
      <c r="D34" s="188"/>
      <c r="E34" s="5"/>
      <c r="F34" s="5"/>
      <c r="G34" s="184" t="s">
        <v>227</v>
      </c>
      <c r="H34" s="185"/>
      <c r="I34" s="184" t="s">
        <v>168</v>
      </c>
      <c r="J34" s="185"/>
    </row>
    <row r="35" spans="1:10">
      <c r="A35" s="31" t="s">
        <v>218</v>
      </c>
      <c r="B35" s="16"/>
      <c r="C35" s="31" t="s">
        <v>246</v>
      </c>
      <c r="D35" s="16"/>
      <c r="E35" s="5"/>
      <c r="F35" s="5"/>
      <c r="G35" s="31"/>
      <c r="H35" s="16"/>
      <c r="I35" s="31" t="s">
        <v>234</v>
      </c>
      <c r="J35" s="16"/>
    </row>
    <row r="36" spans="1:10">
      <c r="A36" s="31"/>
      <c r="B36" s="16"/>
      <c r="C36" s="31" t="s">
        <v>234</v>
      </c>
      <c r="D36" s="16"/>
      <c r="E36" s="5"/>
      <c r="F36" s="5"/>
      <c r="G36" s="31"/>
      <c r="H36" s="16"/>
      <c r="I36" s="31" t="s">
        <v>234</v>
      </c>
      <c r="J36" s="16"/>
    </row>
    <row r="37" spans="1:10">
      <c r="A37" s="31"/>
      <c r="B37" s="16"/>
      <c r="C37" s="31" t="s">
        <v>234</v>
      </c>
      <c r="D37" s="16"/>
      <c r="E37" s="5"/>
      <c r="F37" s="5"/>
      <c r="G37" s="31"/>
      <c r="H37" s="16"/>
      <c r="I37" s="31" t="s">
        <v>234</v>
      </c>
      <c r="J37" s="16"/>
    </row>
    <row r="38" spans="1:10">
      <c r="A38" s="31"/>
      <c r="B38" s="16"/>
      <c r="C38" s="31" t="s">
        <v>234</v>
      </c>
      <c r="D38" s="16"/>
      <c r="E38" s="5"/>
      <c r="F38" s="5"/>
      <c r="G38" s="31"/>
      <c r="H38" s="16"/>
      <c r="I38" s="31" t="s">
        <v>234</v>
      </c>
      <c r="J38" s="16"/>
    </row>
    <row r="39" spans="1:10">
      <c r="A39" s="31"/>
      <c r="B39" s="16"/>
      <c r="C39" s="31" t="s">
        <v>234</v>
      </c>
      <c r="D39" s="16"/>
      <c r="E39" s="5"/>
      <c r="F39" s="5"/>
      <c r="G39" s="31"/>
      <c r="H39" s="16"/>
      <c r="I39" s="31" t="s">
        <v>234</v>
      </c>
      <c r="J39" s="16"/>
    </row>
    <row r="40" spans="1:10">
      <c r="A40" s="31"/>
      <c r="B40" s="16"/>
      <c r="C40" s="31" t="s">
        <v>234</v>
      </c>
      <c r="D40" s="16"/>
      <c r="E40" s="5"/>
      <c r="F40" s="5"/>
      <c r="G40" s="31"/>
      <c r="H40" s="16"/>
      <c r="I40" s="31" t="s">
        <v>234</v>
      </c>
      <c r="J40" s="16"/>
    </row>
    <row r="41" spans="1:10">
      <c r="A41" s="4"/>
      <c r="B41" s="5"/>
      <c r="C41" s="5"/>
      <c r="D41" s="5"/>
      <c r="E41" s="5"/>
      <c r="F41" s="5"/>
      <c r="G41" s="5"/>
      <c r="H41" s="5"/>
      <c r="I41" s="5"/>
      <c r="J41" s="6"/>
    </row>
    <row r="42" spans="1:10">
      <c r="A42" s="4"/>
      <c r="B42" s="5"/>
      <c r="C42" s="5"/>
      <c r="D42" s="24"/>
      <c r="E42" s="24"/>
      <c r="F42" s="24"/>
      <c r="G42" s="24"/>
      <c r="H42" s="5"/>
      <c r="I42" s="5"/>
      <c r="J42" s="6"/>
    </row>
    <row r="43" spans="1:10">
      <c r="A43" s="4"/>
      <c r="B43" s="5"/>
      <c r="C43" s="5"/>
      <c r="D43" s="5"/>
      <c r="E43" s="5"/>
      <c r="F43" s="5"/>
      <c r="G43" s="5"/>
      <c r="H43" s="5"/>
      <c r="I43" s="5"/>
      <c r="J43" s="6"/>
    </row>
    <row r="44" spans="1:10">
      <c r="A44" s="4"/>
      <c r="B44" s="5"/>
      <c r="C44" s="5"/>
      <c r="D44" s="5"/>
      <c r="E44" s="5"/>
      <c r="F44" s="5"/>
      <c r="G44" s="5"/>
      <c r="H44" s="5"/>
      <c r="I44" s="5"/>
      <c r="J44" s="6"/>
    </row>
    <row r="45" spans="1:10">
      <c r="A45" s="4"/>
      <c r="B45" s="5"/>
      <c r="C45" s="5"/>
      <c r="D45" s="5"/>
      <c r="E45" s="5"/>
      <c r="F45" s="5"/>
      <c r="G45" s="5"/>
      <c r="H45" s="5"/>
      <c r="I45" s="5"/>
      <c r="J45" s="6"/>
    </row>
    <row r="46" spans="1:10">
      <c r="A46" s="4"/>
      <c r="B46" s="5"/>
      <c r="C46" s="5"/>
      <c r="D46" s="5"/>
      <c r="E46" s="5"/>
      <c r="F46" s="5"/>
      <c r="G46" s="5"/>
      <c r="H46" s="5"/>
      <c r="I46" s="5"/>
      <c r="J46" s="6"/>
    </row>
    <row r="47" spans="1:10">
      <c r="A47" s="4"/>
      <c r="B47" s="5"/>
      <c r="C47" s="5"/>
      <c r="D47" s="5"/>
      <c r="E47" s="5"/>
      <c r="F47" s="5"/>
      <c r="G47" s="5"/>
      <c r="H47" s="5"/>
      <c r="I47" s="5"/>
      <c r="J47" s="6"/>
    </row>
    <row r="48" spans="1:10">
      <c r="A48" s="7"/>
      <c r="B48" s="8"/>
      <c r="C48" s="8"/>
      <c r="D48" s="8"/>
      <c r="E48" s="8"/>
      <c r="F48" s="8"/>
      <c r="G48" s="8"/>
      <c r="H48" s="8"/>
      <c r="I48" s="8"/>
      <c r="J48" s="9"/>
    </row>
    <row r="49" spans="1:10">
      <c r="A49" s="4" t="s">
        <v>96</v>
      </c>
      <c r="B49" s="26" t="str">
        <f>+'Check Sheet'!$B$52</f>
        <v>Irmgard R Wilcox</v>
      </c>
      <c r="C49" s="5"/>
      <c r="D49" s="5"/>
      <c r="E49" s="5"/>
      <c r="F49" s="5"/>
      <c r="G49" s="5"/>
      <c r="H49" s="5"/>
      <c r="I49" s="5"/>
      <c r="J49" s="6"/>
    </row>
    <row r="50" spans="1:10">
      <c r="A50" s="4"/>
      <c r="B50" s="26"/>
      <c r="C50" s="5"/>
      <c r="D50" s="5"/>
      <c r="E50" s="5"/>
      <c r="F50" s="5"/>
      <c r="G50" s="5"/>
      <c r="H50" s="5"/>
      <c r="I50" s="5"/>
      <c r="J50" s="6"/>
    </row>
    <row r="51" spans="1:10">
      <c r="A51" s="7" t="s">
        <v>95</v>
      </c>
      <c r="B51" s="134">
        <f>+'Check Sheet'!$B$54</f>
        <v>40191</v>
      </c>
      <c r="C51" s="8"/>
      <c r="D51" s="8"/>
      <c r="E51" s="8"/>
      <c r="F51" s="8"/>
      <c r="G51" s="8"/>
      <c r="H51" s="8" t="s">
        <v>115</v>
      </c>
      <c r="I51" s="8"/>
      <c r="J51" s="131">
        <f>'Item 100, pg 21'!L52</f>
        <v>40603</v>
      </c>
    </row>
    <row r="52" spans="1:10">
      <c r="A52" s="149" t="s">
        <v>88</v>
      </c>
      <c r="B52" s="150"/>
      <c r="C52" s="150"/>
      <c r="D52" s="150"/>
      <c r="E52" s="150"/>
      <c r="F52" s="150"/>
      <c r="G52" s="150"/>
      <c r="H52" s="150"/>
      <c r="I52" s="150"/>
      <c r="J52" s="151"/>
    </row>
    <row r="53" spans="1:10">
      <c r="A53" s="4"/>
      <c r="B53" s="5"/>
      <c r="C53" s="5"/>
      <c r="D53" s="5"/>
      <c r="E53" s="5"/>
      <c r="F53" s="5"/>
      <c r="G53" s="5"/>
      <c r="H53" s="5"/>
      <c r="I53" s="5"/>
      <c r="J53" s="6"/>
    </row>
    <row r="54" spans="1:10">
      <c r="A54" s="4" t="s">
        <v>94</v>
      </c>
      <c r="B54" s="5"/>
      <c r="C54" s="5"/>
      <c r="D54" s="5"/>
      <c r="E54" s="5"/>
      <c r="F54" s="5"/>
      <c r="G54" s="5"/>
      <c r="H54" s="5"/>
      <c r="I54" s="5"/>
      <c r="J54" s="6"/>
    </row>
    <row r="55" spans="1:10">
      <c r="A55" s="7"/>
      <c r="B55" s="8"/>
      <c r="C55" s="8"/>
      <c r="D55" s="8"/>
      <c r="E55" s="8"/>
      <c r="F55" s="8"/>
      <c r="G55" s="8"/>
      <c r="H55" s="8"/>
      <c r="I55" s="8"/>
      <c r="J55" s="9"/>
    </row>
  </sheetData>
  <mergeCells count="27">
    <mergeCell ref="A33:B33"/>
    <mergeCell ref="C33:D33"/>
    <mergeCell ref="G33:H33"/>
    <mergeCell ref="I33:J33"/>
    <mergeCell ref="A34:B34"/>
    <mergeCell ref="C34:D34"/>
    <mergeCell ref="G34:H34"/>
    <mergeCell ref="I34:J34"/>
    <mergeCell ref="I18:J18"/>
    <mergeCell ref="G19:H19"/>
    <mergeCell ref="I19:J19"/>
    <mergeCell ref="G20:H20"/>
    <mergeCell ref="I20:J20"/>
    <mergeCell ref="A32:B32"/>
    <mergeCell ref="C32:D32"/>
    <mergeCell ref="G32:H32"/>
    <mergeCell ref="I32:J32"/>
    <mergeCell ref="H2:I2"/>
    <mergeCell ref="A52:J52"/>
    <mergeCell ref="A7:J7"/>
    <mergeCell ref="A18:B18"/>
    <mergeCell ref="A19:B19"/>
    <mergeCell ref="A20:B20"/>
    <mergeCell ref="C18:D18"/>
    <mergeCell ref="C19:D19"/>
    <mergeCell ref="C20:D20"/>
    <mergeCell ref="G18:H18"/>
  </mergeCells>
  <phoneticPr fontId="0" type="noConversion"/>
  <printOptions horizontalCentered="1" verticalCentered="1"/>
  <pageMargins left="0.5" right="0.5" top="0.5" bottom="0.5" header="0.5" footer="0.5"/>
  <pageSetup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9"/>
  <sheetViews>
    <sheetView topLeftCell="A31" workbookViewId="0">
      <selection activeCell="G2" sqref="G2"/>
    </sheetView>
  </sheetViews>
  <sheetFormatPr defaultRowHeight="12.75"/>
  <cols>
    <col min="1" max="1" width="10.28515625" customWidth="1"/>
    <col min="2" max="2" width="18.140625" customWidth="1"/>
    <col min="7" max="7" width="15" customWidth="1"/>
    <col min="10" max="10" width="14.28515625" customWidth="1"/>
  </cols>
  <sheetData>
    <row r="1" spans="1:10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>
      <c r="A2" s="4" t="s">
        <v>113</v>
      </c>
      <c r="B2" s="129">
        <v>9</v>
      </c>
      <c r="C2" s="5"/>
      <c r="D2" s="5"/>
      <c r="E2" s="5"/>
      <c r="F2" s="5"/>
      <c r="G2" s="8">
        <v>2</v>
      </c>
      <c r="H2" s="144" t="s">
        <v>91</v>
      </c>
      <c r="I2" s="144"/>
      <c r="J2" s="102">
        <v>32</v>
      </c>
    </row>
    <row r="3" spans="1:10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>
      <c r="A4" s="4" t="s">
        <v>92</v>
      </c>
      <c r="B4" s="5"/>
      <c r="C4" s="5" t="str">
        <f>'Item 100, pg 21'!C4</f>
        <v>Harold LeMay Enterprises Inc. G-98</v>
      </c>
      <c r="D4" s="5"/>
      <c r="E4" s="5"/>
      <c r="F4" s="5"/>
      <c r="G4" s="5"/>
      <c r="H4" s="5"/>
      <c r="I4" s="5"/>
      <c r="J4" s="6"/>
    </row>
    <row r="5" spans="1:10">
      <c r="A5" s="7" t="s">
        <v>93</v>
      </c>
      <c r="B5" s="8"/>
      <c r="C5" s="8" t="str">
        <f>'Item 100, pg 21'!C5</f>
        <v>Pierce County Refuse</v>
      </c>
      <c r="D5" s="8"/>
      <c r="E5" s="8"/>
      <c r="F5" s="8"/>
      <c r="G5" s="8"/>
      <c r="H5" s="8"/>
      <c r="I5" s="8"/>
      <c r="J5" s="9"/>
    </row>
    <row r="6" spans="1:10">
      <c r="A6" s="4"/>
      <c r="B6" s="5"/>
      <c r="C6" s="5"/>
      <c r="D6" s="5"/>
      <c r="E6" s="5"/>
      <c r="F6" s="5"/>
      <c r="G6" s="5"/>
      <c r="H6" s="5"/>
      <c r="I6" s="5"/>
      <c r="J6" s="6"/>
    </row>
    <row r="7" spans="1:10">
      <c r="A7" s="155" t="s">
        <v>235</v>
      </c>
      <c r="B7" s="148"/>
      <c r="C7" s="148"/>
      <c r="D7" s="148"/>
      <c r="E7" s="148"/>
      <c r="F7" s="148"/>
      <c r="G7" s="148"/>
      <c r="H7" s="148"/>
      <c r="I7" s="148"/>
      <c r="J7" s="156"/>
    </row>
    <row r="8" spans="1:10">
      <c r="A8" s="4"/>
      <c r="B8" s="5"/>
      <c r="C8" s="5"/>
      <c r="D8" s="5"/>
      <c r="E8" s="5"/>
      <c r="F8" s="5"/>
      <c r="G8" s="5"/>
      <c r="H8" s="5"/>
      <c r="I8" s="5"/>
      <c r="J8" s="6"/>
    </row>
    <row r="9" spans="1:10">
      <c r="A9" s="4" t="s">
        <v>236</v>
      </c>
      <c r="B9" s="5"/>
      <c r="C9" s="5"/>
      <c r="D9" s="5"/>
      <c r="E9" s="5"/>
      <c r="F9" s="5"/>
      <c r="G9" s="5"/>
      <c r="H9" s="5"/>
      <c r="I9" s="5"/>
      <c r="J9" s="6"/>
    </row>
    <row r="10" spans="1:10">
      <c r="A10" s="4"/>
      <c r="B10" s="5"/>
      <c r="C10" s="5"/>
      <c r="D10" s="5"/>
      <c r="E10" s="5"/>
      <c r="F10" s="5"/>
      <c r="G10" s="5"/>
      <c r="H10" s="5"/>
      <c r="I10" s="5"/>
      <c r="J10" s="6"/>
    </row>
    <row r="11" spans="1:10">
      <c r="A11" s="164" t="s">
        <v>237</v>
      </c>
      <c r="B11" s="165"/>
      <c r="C11" s="165"/>
      <c r="D11" s="165"/>
      <c r="E11" s="166"/>
      <c r="F11" s="164" t="s">
        <v>238</v>
      </c>
      <c r="G11" s="166"/>
      <c r="H11" s="164" t="s">
        <v>239</v>
      </c>
      <c r="I11" s="165"/>
      <c r="J11" s="166"/>
    </row>
    <row r="12" spans="1:10" ht="15.75">
      <c r="A12" s="31"/>
      <c r="B12" s="107" t="s">
        <v>109</v>
      </c>
      <c r="C12" s="14"/>
      <c r="D12" s="14"/>
      <c r="E12" s="16"/>
      <c r="F12" s="31"/>
      <c r="G12" s="16"/>
      <c r="H12" s="31"/>
      <c r="I12" s="14"/>
      <c r="J12" s="16"/>
    </row>
    <row r="13" spans="1:10">
      <c r="A13" s="31"/>
      <c r="B13" s="14"/>
      <c r="C13" s="14"/>
      <c r="D13" s="14"/>
      <c r="E13" s="16"/>
      <c r="F13" s="31" t="s">
        <v>30</v>
      </c>
      <c r="G13" s="16"/>
      <c r="H13" s="78">
        <v>123.29</v>
      </c>
      <c r="I13" s="14" t="s">
        <v>182</v>
      </c>
      <c r="J13" s="16" t="s">
        <v>184</v>
      </c>
    </row>
    <row r="14" spans="1:10">
      <c r="A14" s="31"/>
      <c r="B14" s="14"/>
      <c r="C14" s="14"/>
      <c r="D14" s="14"/>
      <c r="E14" s="16"/>
      <c r="F14" s="31" t="s">
        <v>31</v>
      </c>
      <c r="G14" s="16"/>
      <c r="H14" s="78">
        <v>6</v>
      </c>
      <c r="I14" s="14" t="s">
        <v>183</v>
      </c>
      <c r="J14" s="16"/>
    </row>
    <row r="15" spans="1:10">
      <c r="A15" s="31"/>
      <c r="B15" s="14"/>
      <c r="C15" s="14"/>
      <c r="D15" s="14"/>
      <c r="E15" s="16"/>
      <c r="F15" s="31" t="s">
        <v>32</v>
      </c>
      <c r="G15" s="16"/>
      <c r="H15" s="78">
        <v>10</v>
      </c>
      <c r="I15" s="14" t="s">
        <v>183</v>
      </c>
      <c r="J15" s="16"/>
    </row>
    <row r="16" spans="1:10">
      <c r="A16" s="31"/>
      <c r="B16" s="14"/>
      <c r="C16" s="14"/>
      <c r="D16" s="14"/>
      <c r="E16" s="16"/>
      <c r="F16" s="31" t="s">
        <v>33</v>
      </c>
      <c r="G16" s="16"/>
      <c r="H16" s="78">
        <v>30</v>
      </c>
      <c r="I16" s="14" t="s">
        <v>183</v>
      </c>
      <c r="J16" s="16"/>
    </row>
    <row r="17" spans="1:10">
      <c r="A17" s="31"/>
      <c r="B17" s="14"/>
      <c r="C17" s="14"/>
      <c r="D17" s="14"/>
      <c r="E17" s="16"/>
      <c r="F17" s="31" t="s">
        <v>34</v>
      </c>
      <c r="G17" s="16"/>
      <c r="H17" s="78">
        <f>H13</f>
        <v>123.29</v>
      </c>
      <c r="I17" s="14" t="s">
        <v>182</v>
      </c>
      <c r="J17" s="16" t="s">
        <v>184</v>
      </c>
    </row>
    <row r="18" spans="1:10">
      <c r="A18" s="31"/>
      <c r="B18" s="14"/>
      <c r="C18" s="14"/>
      <c r="D18" s="14"/>
      <c r="E18" s="16"/>
      <c r="F18" s="31" t="s">
        <v>35</v>
      </c>
      <c r="G18" s="16"/>
      <c r="H18" s="78">
        <f>H13</f>
        <v>123.29</v>
      </c>
      <c r="I18" s="14" t="s">
        <v>182</v>
      </c>
      <c r="J18" s="16" t="s">
        <v>184</v>
      </c>
    </row>
    <row r="19" spans="1:10">
      <c r="A19" s="31"/>
      <c r="B19" s="14"/>
      <c r="C19" s="14"/>
      <c r="D19" s="14"/>
      <c r="E19" s="16"/>
      <c r="F19" s="31" t="s">
        <v>36</v>
      </c>
      <c r="G19" s="16"/>
      <c r="H19" s="78">
        <v>125</v>
      </c>
      <c r="I19" s="14" t="s">
        <v>182</v>
      </c>
      <c r="J19" s="16"/>
    </row>
    <row r="20" spans="1:10">
      <c r="A20" s="31"/>
      <c r="B20" s="14"/>
      <c r="C20" s="14"/>
      <c r="D20" s="14"/>
      <c r="E20" s="16"/>
      <c r="F20" s="31" t="s">
        <v>37</v>
      </c>
      <c r="G20" s="16"/>
      <c r="H20" s="78">
        <f>H13</f>
        <v>123.29</v>
      </c>
      <c r="I20" s="14" t="s">
        <v>182</v>
      </c>
      <c r="J20" s="16" t="s">
        <v>184</v>
      </c>
    </row>
    <row r="21" spans="1:10">
      <c r="A21" s="31"/>
      <c r="B21" s="14"/>
      <c r="C21" s="14"/>
      <c r="D21" s="14"/>
      <c r="E21" s="16"/>
      <c r="F21" s="31"/>
      <c r="G21" s="16"/>
      <c r="H21" s="31"/>
      <c r="I21" s="14"/>
      <c r="J21" s="16"/>
    </row>
    <row r="22" spans="1:10">
      <c r="A22" s="31"/>
      <c r="B22" s="14"/>
      <c r="C22" s="14"/>
      <c r="D22" s="14"/>
      <c r="E22" s="16"/>
      <c r="F22" s="31"/>
      <c r="G22" s="16"/>
      <c r="H22" s="31"/>
      <c r="I22" s="14"/>
      <c r="J22" s="16"/>
    </row>
    <row r="23" spans="1:10">
      <c r="A23" s="31"/>
      <c r="B23" s="14"/>
      <c r="C23" s="14"/>
      <c r="D23" s="14"/>
      <c r="E23" s="16"/>
      <c r="F23" s="31"/>
      <c r="G23" s="16"/>
      <c r="H23" s="31"/>
      <c r="I23" s="14"/>
      <c r="J23" s="16"/>
    </row>
    <row r="24" spans="1:10">
      <c r="A24" s="31"/>
      <c r="B24" s="14"/>
      <c r="C24" s="14"/>
      <c r="D24" s="14"/>
      <c r="E24" s="16"/>
      <c r="F24" s="31"/>
      <c r="G24" s="16"/>
      <c r="H24" s="31"/>
      <c r="I24" s="14"/>
      <c r="J24" s="16"/>
    </row>
    <row r="25" spans="1:10">
      <c r="A25" s="31"/>
      <c r="B25" s="14"/>
      <c r="C25" s="14"/>
      <c r="D25" s="14"/>
      <c r="E25" s="16"/>
      <c r="F25" s="31"/>
      <c r="G25" s="16"/>
      <c r="H25" s="31"/>
      <c r="I25" s="14"/>
      <c r="J25" s="16"/>
    </row>
    <row r="26" spans="1:10">
      <c r="A26" s="31"/>
      <c r="B26" s="14"/>
      <c r="C26" s="14"/>
      <c r="D26" s="14"/>
      <c r="E26" s="16"/>
      <c r="F26" s="31"/>
      <c r="G26" s="16"/>
      <c r="H26" s="31"/>
      <c r="I26" s="14"/>
      <c r="J26" s="16"/>
    </row>
    <row r="27" spans="1:10">
      <c r="A27" s="31"/>
      <c r="B27" s="14"/>
      <c r="C27" s="14"/>
      <c r="D27" s="14"/>
      <c r="E27" s="16"/>
      <c r="F27" s="31"/>
      <c r="G27" s="16"/>
      <c r="H27" s="31"/>
      <c r="I27" s="14"/>
      <c r="J27" s="16"/>
    </row>
    <row r="28" spans="1:10">
      <c r="A28" s="31"/>
      <c r="B28" s="14"/>
      <c r="C28" s="14"/>
      <c r="D28" s="14"/>
      <c r="E28" s="16"/>
      <c r="F28" s="31"/>
      <c r="G28" s="16"/>
      <c r="H28" s="31"/>
      <c r="I28" s="14"/>
      <c r="J28" s="16"/>
    </row>
    <row r="29" spans="1:10">
      <c r="A29" s="31"/>
      <c r="B29" s="14"/>
      <c r="C29" s="14"/>
      <c r="D29" s="14"/>
      <c r="E29" s="16"/>
      <c r="F29" s="31"/>
      <c r="G29" s="16"/>
      <c r="H29" s="31"/>
      <c r="I29" s="14"/>
      <c r="J29" s="16"/>
    </row>
    <row r="30" spans="1:10">
      <c r="A30" s="31"/>
      <c r="B30" s="14"/>
      <c r="C30" s="14"/>
      <c r="D30" s="14"/>
      <c r="E30" s="16"/>
      <c r="F30" s="31"/>
      <c r="G30" s="16"/>
      <c r="H30" s="31"/>
      <c r="I30" s="14"/>
      <c r="J30" s="16"/>
    </row>
    <row r="31" spans="1:10">
      <c r="A31" s="31"/>
      <c r="B31" s="14"/>
      <c r="C31" s="14"/>
      <c r="D31" s="14"/>
      <c r="E31" s="16"/>
      <c r="F31" s="31"/>
      <c r="G31" s="16"/>
      <c r="H31" s="31"/>
      <c r="I31" s="14"/>
      <c r="J31" s="16"/>
    </row>
    <row r="32" spans="1:10">
      <c r="A32" s="31"/>
      <c r="B32" s="14"/>
      <c r="C32" s="14"/>
      <c r="D32" s="14"/>
      <c r="E32" s="16"/>
      <c r="F32" s="31"/>
      <c r="G32" s="16"/>
      <c r="H32" s="31"/>
      <c r="I32" s="14"/>
      <c r="J32" s="16"/>
    </row>
    <row r="33" spans="1:10">
      <c r="A33" s="31"/>
      <c r="B33" s="14"/>
      <c r="C33" s="14"/>
      <c r="D33" s="14"/>
      <c r="E33" s="16"/>
      <c r="F33" s="31"/>
      <c r="G33" s="16"/>
      <c r="H33" s="31"/>
      <c r="I33" s="14"/>
      <c r="J33" s="16"/>
    </row>
    <row r="34" spans="1:10">
      <c r="A34" s="31"/>
      <c r="B34" s="14"/>
      <c r="C34" s="14"/>
      <c r="D34" s="14"/>
      <c r="E34" s="16"/>
      <c r="F34" s="31"/>
      <c r="G34" s="16"/>
      <c r="H34" s="31"/>
      <c r="I34" s="14"/>
      <c r="J34" s="16"/>
    </row>
    <row r="35" spans="1:10">
      <c r="A35" s="31"/>
      <c r="B35" s="14"/>
      <c r="C35" s="14"/>
      <c r="D35" s="14"/>
      <c r="E35" s="16"/>
      <c r="F35" s="31"/>
      <c r="G35" s="16"/>
      <c r="H35" s="31"/>
      <c r="I35" s="14"/>
      <c r="J35" s="16"/>
    </row>
    <row r="36" spans="1:10">
      <c r="A36" s="31"/>
      <c r="B36" s="14"/>
      <c r="C36" s="14"/>
      <c r="D36" s="14"/>
      <c r="E36" s="16"/>
      <c r="F36" s="31"/>
      <c r="G36" s="16"/>
      <c r="H36" s="31"/>
      <c r="I36" s="14"/>
      <c r="J36" s="16"/>
    </row>
    <row r="37" spans="1:10">
      <c r="A37" s="31"/>
      <c r="B37" s="14"/>
      <c r="C37" s="14"/>
      <c r="D37" s="14"/>
      <c r="E37" s="16"/>
      <c r="F37" s="31"/>
      <c r="G37" s="16"/>
      <c r="H37" s="31"/>
      <c r="I37" s="14"/>
      <c r="J37" s="16"/>
    </row>
    <row r="38" spans="1:10">
      <c r="A38" s="31"/>
      <c r="B38" s="14"/>
      <c r="C38" s="14"/>
      <c r="D38" s="14"/>
      <c r="E38" s="16"/>
      <c r="F38" s="31"/>
      <c r="G38" s="16"/>
      <c r="H38" s="31"/>
      <c r="I38" s="14"/>
      <c r="J38" s="16"/>
    </row>
    <row r="39" spans="1:10">
      <c r="A39" s="31"/>
      <c r="B39" s="14"/>
      <c r="C39" s="14"/>
      <c r="D39" s="14"/>
      <c r="E39" s="16"/>
      <c r="F39" s="31"/>
      <c r="G39" s="16"/>
      <c r="H39" s="31"/>
      <c r="I39" s="14"/>
      <c r="J39" s="16"/>
    </row>
    <row r="40" spans="1:10">
      <c r="A40" s="4"/>
      <c r="B40" s="5"/>
      <c r="C40" s="5"/>
      <c r="D40" s="5"/>
      <c r="E40" s="5"/>
      <c r="F40" s="5"/>
      <c r="G40" s="5"/>
      <c r="H40" s="5"/>
      <c r="I40" s="5"/>
      <c r="J40" s="6"/>
    </row>
    <row r="41" spans="1:10">
      <c r="A41" s="4"/>
      <c r="B41" s="5"/>
      <c r="C41" s="5"/>
      <c r="D41" s="5"/>
      <c r="E41" s="5"/>
      <c r="F41" s="5"/>
      <c r="G41" s="5"/>
      <c r="H41" s="5"/>
      <c r="I41" s="5"/>
      <c r="J41" s="6"/>
    </row>
    <row r="42" spans="1:10">
      <c r="A42" s="4"/>
      <c r="B42" s="5"/>
      <c r="C42" s="5"/>
      <c r="D42" s="5"/>
      <c r="E42" s="5"/>
      <c r="F42" s="5"/>
      <c r="G42" s="5"/>
      <c r="H42" s="5"/>
      <c r="I42" s="5"/>
      <c r="J42" s="6"/>
    </row>
    <row r="43" spans="1:10">
      <c r="A43" s="4" t="s">
        <v>240</v>
      </c>
      <c r="B43" s="5"/>
      <c r="C43" s="5"/>
      <c r="D43" s="24"/>
      <c r="E43" s="24"/>
      <c r="F43" s="24"/>
      <c r="G43" s="24"/>
      <c r="H43" s="5"/>
      <c r="I43" s="5"/>
      <c r="J43" s="6"/>
    </row>
    <row r="44" spans="1:10">
      <c r="A44" s="30" t="s">
        <v>241</v>
      </c>
      <c r="B44" s="5"/>
      <c r="C44" s="5"/>
      <c r="D44" s="5"/>
      <c r="E44" s="5"/>
      <c r="F44" s="5"/>
      <c r="G44" s="5"/>
      <c r="H44" s="5"/>
      <c r="I44" s="5"/>
      <c r="J44" s="6"/>
    </row>
    <row r="45" spans="1:10">
      <c r="A45" s="10" t="s">
        <v>83</v>
      </c>
      <c r="B45" s="5"/>
      <c r="C45" s="5"/>
      <c r="D45" s="5"/>
      <c r="E45" s="5"/>
      <c r="F45" s="5"/>
      <c r="G45" s="5"/>
      <c r="H45" s="5"/>
      <c r="I45" s="5"/>
      <c r="J45" s="6"/>
    </row>
    <row r="46" spans="1:10">
      <c r="A46" s="4"/>
      <c r="B46" s="5"/>
      <c r="C46" s="5"/>
      <c r="D46" s="5"/>
      <c r="E46" s="5"/>
      <c r="F46" s="5"/>
      <c r="G46" s="5"/>
      <c r="H46" s="5"/>
      <c r="I46" s="5"/>
      <c r="J46" s="6"/>
    </row>
    <row r="47" spans="1:10">
      <c r="A47" s="4"/>
      <c r="B47" s="5"/>
      <c r="C47" s="5"/>
      <c r="D47" s="5"/>
      <c r="E47" s="5"/>
      <c r="F47" s="5"/>
      <c r="G47" s="5"/>
      <c r="H47" s="5"/>
      <c r="I47" s="5"/>
      <c r="J47" s="6"/>
    </row>
    <row r="48" spans="1:10">
      <c r="A48" s="4"/>
      <c r="B48" s="5"/>
      <c r="C48" s="5"/>
      <c r="D48" s="5"/>
      <c r="E48" s="5"/>
      <c r="F48" s="5"/>
      <c r="G48" s="5"/>
      <c r="H48" s="5"/>
      <c r="I48" s="5"/>
      <c r="J48" s="6"/>
    </row>
    <row r="49" spans="1:10">
      <c r="A49" s="4"/>
      <c r="B49" s="5"/>
      <c r="C49" s="5"/>
      <c r="D49" s="5"/>
      <c r="E49" s="5"/>
      <c r="F49" s="5"/>
      <c r="G49" s="5"/>
      <c r="H49" s="5"/>
      <c r="I49" s="5"/>
      <c r="J49" s="6"/>
    </row>
    <row r="50" spans="1:10">
      <c r="A50" s="4"/>
      <c r="B50" s="5"/>
      <c r="C50" s="5"/>
      <c r="D50" s="5"/>
      <c r="E50" s="5"/>
      <c r="F50" s="5"/>
      <c r="G50" s="5"/>
      <c r="H50" s="5"/>
      <c r="I50" s="5"/>
      <c r="J50" s="6"/>
    </row>
    <row r="51" spans="1:10">
      <c r="A51" s="4"/>
      <c r="B51" s="5"/>
      <c r="C51" s="5"/>
      <c r="D51" s="5"/>
      <c r="E51" s="5"/>
      <c r="F51" s="5"/>
      <c r="G51" s="5"/>
      <c r="H51" s="5"/>
      <c r="I51" s="5"/>
      <c r="J51" s="6"/>
    </row>
    <row r="52" spans="1:10">
      <c r="A52" s="1" t="s">
        <v>96</v>
      </c>
      <c r="B52" s="130" t="str">
        <f>+'Check Sheet'!$B$52</f>
        <v>Irmgard R Wilcox</v>
      </c>
      <c r="C52" s="2"/>
      <c r="D52" s="2"/>
      <c r="E52" s="2"/>
      <c r="F52" s="2"/>
      <c r="G52" s="2"/>
      <c r="H52" s="2"/>
      <c r="I52" s="2"/>
      <c r="J52" s="3"/>
    </row>
    <row r="53" spans="1:10">
      <c r="A53" s="4"/>
      <c r="B53" s="26"/>
      <c r="C53" s="5"/>
      <c r="D53" s="5"/>
      <c r="E53" s="5"/>
      <c r="F53" s="5"/>
      <c r="G53" s="5"/>
      <c r="H53" s="5"/>
      <c r="I53" s="5"/>
      <c r="J53" s="6"/>
    </row>
    <row r="54" spans="1:10">
      <c r="A54" s="7" t="s">
        <v>95</v>
      </c>
      <c r="B54" s="134">
        <f>+'Check Sheet'!$B$54</f>
        <v>40191</v>
      </c>
      <c r="C54" s="8"/>
      <c r="D54" s="8"/>
      <c r="E54" s="8"/>
      <c r="F54" s="8"/>
      <c r="G54" s="8"/>
      <c r="H54" s="8" t="s">
        <v>114</v>
      </c>
      <c r="I54" s="8"/>
      <c r="J54" s="131">
        <f>'Item 120,130,150, pg 26'!J53</f>
        <v>40603</v>
      </c>
    </row>
    <row r="55" spans="1:10">
      <c r="A55" s="115"/>
      <c r="B55" s="5"/>
      <c r="C55" s="54"/>
      <c r="D55" s="115" t="s">
        <v>88</v>
      </c>
      <c r="E55" s="54"/>
      <c r="F55" s="54"/>
      <c r="G55" s="54"/>
      <c r="H55" s="54"/>
      <c r="I55" s="54"/>
      <c r="J55" s="55"/>
    </row>
    <row r="56" spans="1:10">
      <c r="A56" s="4"/>
      <c r="B56" s="17"/>
      <c r="C56" s="5"/>
      <c r="D56" s="5"/>
      <c r="E56" s="5"/>
      <c r="F56" s="5"/>
      <c r="G56" s="5"/>
      <c r="H56" s="5"/>
      <c r="I56" s="5"/>
      <c r="J56" s="6"/>
    </row>
    <row r="57" spans="1:10">
      <c r="A57" s="4" t="s">
        <v>94</v>
      </c>
      <c r="B57" s="5"/>
      <c r="C57" s="5"/>
      <c r="D57" s="5"/>
      <c r="E57" s="5"/>
      <c r="F57" s="5"/>
      <c r="G57" s="5"/>
      <c r="H57" s="5"/>
      <c r="I57" s="5"/>
      <c r="J57" s="6"/>
    </row>
    <row r="58" spans="1:10">
      <c r="A58" s="7"/>
      <c r="B58" s="8"/>
      <c r="C58" s="8"/>
      <c r="D58" s="8"/>
      <c r="E58" s="8"/>
      <c r="F58" s="8"/>
      <c r="G58" s="8"/>
      <c r="H58" s="8"/>
      <c r="I58" s="8"/>
      <c r="J58" s="9"/>
    </row>
    <row r="59" spans="1:10">
      <c r="B59" s="5"/>
    </row>
  </sheetData>
  <mergeCells count="5">
    <mergeCell ref="H2:I2"/>
    <mergeCell ref="A7:J7"/>
    <mergeCell ref="A11:E11"/>
    <mergeCell ref="F11:G11"/>
    <mergeCell ref="H11:J11"/>
  </mergeCells>
  <phoneticPr fontId="0" type="noConversion"/>
  <printOptions horizontalCentered="1" verticalCentered="1"/>
  <pageMargins left="0.5" right="0.5" top="0.5" bottom="0.5" header="0.5" footer="0.5"/>
  <pageSetup scale="8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51"/>
  <sheetViews>
    <sheetView zoomScaleNormal="100" workbookViewId="0">
      <selection activeCell="D12" sqref="D12:N12"/>
    </sheetView>
  </sheetViews>
  <sheetFormatPr defaultRowHeight="12.75"/>
  <cols>
    <col min="1" max="1" width="10.28515625" customWidth="1"/>
    <col min="2" max="2" width="17.7109375" customWidth="1"/>
    <col min="3" max="3" width="0.7109375" customWidth="1"/>
    <col min="5" max="5" width="3" customWidth="1"/>
    <col min="7" max="7" width="3" customWidth="1"/>
    <col min="9" max="9" width="4.42578125" customWidth="1"/>
    <col min="11" max="11" width="4.28515625" customWidth="1"/>
    <col min="13" max="13" width="3.85546875" customWidth="1"/>
    <col min="14" max="14" width="12.5703125" customWidth="1"/>
    <col min="15" max="15" width="4.5703125" customWidth="1"/>
  </cols>
  <sheetData>
    <row r="1" spans="1: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>
      <c r="A2" s="4" t="str">
        <f>'Item 230, pg 32'!A2</f>
        <v>Tariff No.</v>
      </c>
      <c r="B2" s="129">
        <v>9</v>
      </c>
      <c r="C2" s="5"/>
      <c r="D2" s="5"/>
      <c r="E2" s="5"/>
      <c r="F2" s="5"/>
      <c r="G2" s="5"/>
      <c r="H2" s="5"/>
      <c r="I2" s="5"/>
      <c r="J2" s="133">
        <v>2</v>
      </c>
      <c r="K2" s="26" t="s">
        <v>91</v>
      </c>
      <c r="L2" s="26"/>
      <c r="N2" s="129">
        <v>33</v>
      </c>
      <c r="O2" s="6"/>
    </row>
    <row r="3" spans="1:1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</row>
    <row r="4" spans="1:15">
      <c r="A4" s="4" t="s">
        <v>92</v>
      </c>
      <c r="B4" s="5"/>
      <c r="C4" s="5"/>
      <c r="D4" s="5" t="str">
        <f>'Item 230, pg 32'!C4</f>
        <v>Harold LeMay Enterprises Inc. G-98</v>
      </c>
      <c r="E4" s="5"/>
      <c r="F4" s="5"/>
      <c r="G4" s="5"/>
      <c r="H4" s="5"/>
      <c r="I4" s="5"/>
      <c r="J4" s="5"/>
      <c r="K4" s="5"/>
      <c r="L4" s="5"/>
      <c r="M4" s="5"/>
      <c r="N4" s="5"/>
      <c r="O4" s="6"/>
    </row>
    <row r="5" spans="1:15">
      <c r="A5" s="7" t="s">
        <v>93</v>
      </c>
      <c r="B5" s="8"/>
      <c r="C5" s="8"/>
      <c r="D5" s="8" t="str">
        <f>'Item 230, pg 32'!C5</f>
        <v>Pierce County Refuse</v>
      </c>
      <c r="E5" s="8"/>
      <c r="F5" s="8"/>
      <c r="G5" s="8"/>
      <c r="H5" s="8"/>
      <c r="I5" s="8"/>
      <c r="J5" s="8"/>
      <c r="K5" s="8"/>
      <c r="L5" s="8"/>
      <c r="M5" s="8"/>
      <c r="N5" s="8"/>
      <c r="O5" s="9"/>
    </row>
    <row r="6" spans="1:1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6"/>
    </row>
    <row r="7" spans="1:15">
      <c r="A7" s="155" t="s">
        <v>242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56"/>
    </row>
    <row r="8" spans="1:15">
      <c r="A8" s="169" t="s">
        <v>54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70"/>
    </row>
    <row r="9" spans="1:15">
      <c r="A9" s="169" t="s">
        <v>55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70"/>
    </row>
    <row r="10" spans="1:1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6"/>
    </row>
    <row r="11" spans="1:15">
      <c r="A11" s="4" t="s">
        <v>38</v>
      </c>
      <c r="B11" s="12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6"/>
    </row>
    <row r="12" spans="1:15">
      <c r="A12" s="4"/>
      <c r="B12" s="5"/>
      <c r="C12" s="5"/>
      <c r="D12" s="142"/>
      <c r="E12" s="5"/>
      <c r="F12" s="142"/>
      <c r="G12" s="5"/>
      <c r="H12" s="142"/>
      <c r="I12" s="5"/>
      <c r="J12" s="142"/>
      <c r="K12" s="5"/>
      <c r="L12" s="142"/>
      <c r="M12" s="5"/>
      <c r="N12" s="142"/>
      <c r="O12" s="6"/>
    </row>
    <row r="13" spans="1:15">
      <c r="A13" s="4"/>
      <c r="B13" s="21"/>
      <c r="C13" s="11"/>
      <c r="D13" s="164" t="s">
        <v>56</v>
      </c>
      <c r="E13" s="189"/>
      <c r="F13" s="165"/>
      <c r="G13" s="189"/>
      <c r="H13" s="165"/>
      <c r="I13" s="189"/>
      <c r="J13" s="165"/>
      <c r="K13" s="189"/>
      <c r="L13" s="165"/>
      <c r="M13" s="165"/>
      <c r="N13" s="165"/>
      <c r="O13" s="166"/>
    </row>
    <row r="14" spans="1:15">
      <c r="A14" s="71" t="s">
        <v>66</v>
      </c>
      <c r="B14" s="64"/>
      <c r="C14" s="65"/>
      <c r="D14" s="31" t="s">
        <v>213</v>
      </c>
      <c r="E14" s="14"/>
      <c r="F14" s="14" t="s">
        <v>214</v>
      </c>
      <c r="G14" s="14"/>
      <c r="H14" s="14" t="s">
        <v>215</v>
      </c>
      <c r="I14" s="14"/>
      <c r="J14" s="14" t="s">
        <v>107</v>
      </c>
      <c r="K14" s="14"/>
      <c r="L14" s="14" t="s">
        <v>108</v>
      </c>
      <c r="M14" s="16"/>
      <c r="N14" s="14" t="s">
        <v>165</v>
      </c>
      <c r="O14" s="16"/>
    </row>
    <row r="15" spans="1:15">
      <c r="A15" s="53" t="s">
        <v>57</v>
      </c>
      <c r="B15" s="14"/>
      <c r="C15" s="16"/>
      <c r="D15" s="83"/>
      <c r="E15" s="99"/>
      <c r="F15" s="83"/>
      <c r="G15" s="99"/>
      <c r="H15" s="93"/>
      <c r="I15" s="99"/>
      <c r="J15" s="93"/>
      <c r="K15" s="99"/>
      <c r="L15" s="93"/>
      <c r="M15" s="92"/>
      <c r="N15" s="93"/>
      <c r="O15" s="92"/>
    </row>
    <row r="16" spans="1:15">
      <c r="A16" s="53" t="s">
        <v>58</v>
      </c>
      <c r="B16" s="14"/>
      <c r="C16" s="16"/>
      <c r="D16" s="83">
        <v>27.19</v>
      </c>
      <c r="E16" s="99" t="s">
        <v>184</v>
      </c>
      <c r="F16" s="83">
        <v>37.07</v>
      </c>
      <c r="G16" s="99" t="s">
        <v>184</v>
      </c>
      <c r="H16" s="93">
        <v>44.51</v>
      </c>
      <c r="I16" s="99" t="s">
        <v>184</v>
      </c>
      <c r="J16" s="93">
        <v>59.79</v>
      </c>
      <c r="K16" s="99" t="s">
        <v>184</v>
      </c>
      <c r="L16" s="93">
        <v>74.569999999999993</v>
      </c>
      <c r="M16" s="99" t="s">
        <v>184</v>
      </c>
      <c r="N16" s="93">
        <v>99.64</v>
      </c>
      <c r="O16" s="99" t="s">
        <v>184</v>
      </c>
    </row>
    <row r="17" spans="1:25">
      <c r="A17" s="53" t="s">
        <v>59</v>
      </c>
      <c r="B17" s="14"/>
      <c r="C17" s="16"/>
      <c r="D17" s="83">
        <v>14.75</v>
      </c>
      <c r="E17" s="99" t="s">
        <v>184</v>
      </c>
      <c r="F17" s="83">
        <v>20.07</v>
      </c>
      <c r="G17" s="99" t="s">
        <v>184</v>
      </c>
      <c r="H17" s="83">
        <v>26.51</v>
      </c>
      <c r="I17" s="99" t="s">
        <v>184</v>
      </c>
      <c r="J17" s="83">
        <v>37.299999999999997</v>
      </c>
      <c r="K17" s="99" t="s">
        <v>184</v>
      </c>
      <c r="L17" s="83">
        <v>50.57</v>
      </c>
      <c r="M17" s="99" t="s">
        <v>184</v>
      </c>
      <c r="N17" s="83">
        <v>69.64</v>
      </c>
      <c r="O17" s="99" t="s">
        <v>184</v>
      </c>
    </row>
    <row r="18" spans="1:25">
      <c r="A18" s="66" t="s">
        <v>60</v>
      </c>
      <c r="B18" s="67"/>
      <c r="C18" s="68"/>
      <c r="D18" s="83">
        <v>57.59</v>
      </c>
      <c r="E18" s="99" t="s">
        <v>184</v>
      </c>
      <c r="F18" s="83">
        <v>63.27</v>
      </c>
      <c r="G18" s="99" t="s">
        <v>184</v>
      </c>
      <c r="H18" s="83">
        <v>69.95</v>
      </c>
      <c r="I18" s="99" t="s">
        <v>184</v>
      </c>
      <c r="J18" s="83">
        <v>79.3</v>
      </c>
      <c r="K18" s="99" t="s">
        <v>184</v>
      </c>
      <c r="L18" s="83">
        <v>90.57</v>
      </c>
      <c r="M18" s="99" t="s">
        <v>184</v>
      </c>
      <c r="N18" s="83">
        <v>105.64</v>
      </c>
      <c r="O18" s="99" t="s">
        <v>184</v>
      </c>
    </row>
    <row r="19" spans="1:25">
      <c r="A19" s="63" t="s">
        <v>61</v>
      </c>
      <c r="B19" s="14"/>
      <c r="C19" s="16"/>
      <c r="D19" s="69"/>
      <c r="E19" s="98"/>
      <c r="F19" s="97"/>
      <c r="G19" s="98"/>
      <c r="H19" s="69"/>
      <c r="I19" s="98"/>
      <c r="J19" s="69"/>
      <c r="K19" s="98"/>
      <c r="L19" s="69"/>
      <c r="M19" s="98"/>
      <c r="N19" s="69"/>
      <c r="O19" s="98"/>
    </row>
    <row r="20" spans="1:25">
      <c r="A20" s="53" t="s">
        <v>167</v>
      </c>
      <c r="B20" s="14"/>
      <c r="C20" s="16"/>
      <c r="D20" s="83">
        <v>21.5</v>
      </c>
      <c r="E20" s="99"/>
      <c r="F20" s="83">
        <v>21.5</v>
      </c>
      <c r="G20" s="99"/>
      <c r="H20" s="93">
        <v>21.5</v>
      </c>
      <c r="I20" s="99"/>
      <c r="J20" s="93">
        <v>21.5</v>
      </c>
      <c r="K20" s="99"/>
      <c r="L20" s="93">
        <v>21.5</v>
      </c>
      <c r="M20" s="99"/>
      <c r="N20" s="93">
        <v>40.5</v>
      </c>
      <c r="O20" s="99"/>
    </row>
    <row r="21" spans="1:25">
      <c r="A21" s="53" t="s">
        <v>62</v>
      </c>
      <c r="B21" s="14"/>
      <c r="C21" s="16"/>
      <c r="D21" s="83">
        <v>19.29</v>
      </c>
      <c r="E21" s="99" t="s">
        <v>184</v>
      </c>
      <c r="F21" s="83">
        <v>25.5</v>
      </c>
      <c r="G21" s="99" t="s">
        <v>184</v>
      </c>
      <c r="H21" s="93">
        <v>30.78</v>
      </c>
      <c r="I21" s="99" t="s">
        <v>184</v>
      </c>
      <c r="J21" s="93">
        <v>42.88</v>
      </c>
      <c r="K21" s="99" t="s">
        <v>184</v>
      </c>
      <c r="L21" s="93">
        <v>55.28</v>
      </c>
      <c r="M21" s="99" t="s">
        <v>184</v>
      </c>
      <c r="N21" s="93">
        <v>76.94</v>
      </c>
      <c r="O21" s="99" t="s">
        <v>184</v>
      </c>
    </row>
    <row r="22" spans="1:25">
      <c r="A22" s="53" t="s">
        <v>63</v>
      </c>
      <c r="B22" s="14"/>
      <c r="C22" s="16"/>
      <c r="D22" s="83">
        <v>0.45</v>
      </c>
      <c r="E22" s="99"/>
      <c r="F22" s="83">
        <v>0.5</v>
      </c>
      <c r="G22" s="99"/>
      <c r="H22" s="93">
        <v>0.6</v>
      </c>
      <c r="I22" s="99"/>
      <c r="J22" s="93">
        <v>0.65</v>
      </c>
      <c r="K22" s="99"/>
      <c r="L22" s="93">
        <v>0.85</v>
      </c>
      <c r="M22" s="92"/>
      <c r="N22" s="93">
        <v>1.25</v>
      </c>
      <c r="O22" s="92"/>
    </row>
    <row r="23" spans="1:25">
      <c r="A23" s="53" t="s">
        <v>64</v>
      </c>
      <c r="B23" s="14"/>
      <c r="C23" s="16"/>
      <c r="D23" s="83"/>
      <c r="E23" s="99"/>
      <c r="F23" s="83"/>
      <c r="G23" s="99"/>
      <c r="H23" s="93"/>
      <c r="I23" s="99"/>
      <c r="J23" s="83"/>
      <c r="K23" s="99"/>
      <c r="L23" s="93"/>
      <c r="M23" s="108"/>
      <c r="N23" s="93"/>
      <c r="O23" s="108"/>
    </row>
    <row r="24" spans="1:25">
      <c r="A24" s="63" t="s">
        <v>185</v>
      </c>
      <c r="B24" s="14"/>
      <c r="C24" s="16"/>
      <c r="D24" s="69"/>
      <c r="E24" s="98"/>
      <c r="F24" s="97"/>
      <c r="G24" s="98"/>
      <c r="H24" s="69"/>
      <c r="I24" s="98"/>
      <c r="J24" s="69"/>
      <c r="K24" s="98"/>
      <c r="L24" s="69"/>
      <c r="M24" s="98"/>
      <c r="N24" s="69"/>
      <c r="O24" s="98"/>
    </row>
    <row r="25" spans="1:25">
      <c r="A25" s="53"/>
      <c r="B25" s="14"/>
      <c r="C25" s="16"/>
      <c r="D25" s="117">
        <v>960</v>
      </c>
      <c r="E25" s="118"/>
      <c r="F25" s="117">
        <v>1030</v>
      </c>
      <c r="G25" s="118"/>
      <c r="H25" s="119">
        <v>1100</v>
      </c>
      <c r="I25" s="118"/>
      <c r="J25" s="117">
        <v>1260</v>
      </c>
      <c r="K25" s="118"/>
      <c r="L25" s="119">
        <v>1575</v>
      </c>
      <c r="M25" s="120"/>
      <c r="N25" s="119">
        <v>1890</v>
      </c>
      <c r="O25" s="120"/>
      <c r="P25" s="121"/>
      <c r="Q25" s="121"/>
      <c r="R25" s="121"/>
      <c r="S25" s="121"/>
      <c r="T25" s="121"/>
      <c r="U25" s="116"/>
      <c r="V25" s="116"/>
      <c r="W25" s="116"/>
      <c r="X25" s="116"/>
      <c r="Y25" s="116"/>
    </row>
    <row r="26" spans="1:2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6"/>
    </row>
    <row r="27" spans="1:2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6"/>
    </row>
    <row r="28" spans="1:25">
      <c r="A28" s="30" t="s">
        <v>67</v>
      </c>
      <c r="B28" s="26" t="s">
        <v>68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6"/>
    </row>
    <row r="29" spans="1:25">
      <c r="A29" s="30"/>
      <c r="B29" s="26" t="s">
        <v>69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6"/>
    </row>
    <row r="30" spans="1:25">
      <c r="A30" s="30"/>
      <c r="B30" s="26" t="s">
        <v>70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6"/>
    </row>
    <row r="31" spans="1:25">
      <c r="A31" s="30"/>
      <c r="B31" s="26" t="s">
        <v>71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6"/>
    </row>
    <row r="32" spans="1:25">
      <c r="A32" s="30"/>
      <c r="B32" s="26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6"/>
    </row>
    <row r="33" spans="1:15">
      <c r="A33" s="72" t="s">
        <v>170</v>
      </c>
      <c r="B33" s="52" t="s">
        <v>217</v>
      </c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9"/>
    </row>
    <row r="34" spans="1:15">
      <c r="A34" s="30"/>
      <c r="B34" s="26" t="s">
        <v>72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6"/>
    </row>
    <row r="35" spans="1:15">
      <c r="A35" s="39"/>
      <c r="B35" s="26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6"/>
    </row>
    <row r="36" spans="1:15">
      <c r="A36" s="30" t="s">
        <v>73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6"/>
    </row>
    <row r="37" spans="1:15">
      <c r="A37" s="30"/>
      <c r="B37" s="26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6"/>
    </row>
    <row r="38" spans="1:15">
      <c r="A38" s="30"/>
      <c r="B38" s="2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6"/>
    </row>
    <row r="39" spans="1:15">
      <c r="A39" s="4" t="s">
        <v>39</v>
      </c>
      <c r="B39" s="26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6"/>
    </row>
    <row r="40" spans="1:15">
      <c r="A40" s="4" t="s">
        <v>21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6"/>
    </row>
    <row r="41" spans="1:15">
      <c r="A41" s="4"/>
      <c r="B41" s="27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6"/>
    </row>
    <row r="42" spans="1:15">
      <c r="A42" s="4"/>
      <c r="B42" s="5"/>
      <c r="C42" s="5"/>
      <c r="D42" s="24"/>
      <c r="E42" s="24"/>
      <c r="F42" s="24"/>
      <c r="G42" s="24"/>
      <c r="H42" s="24"/>
      <c r="I42" s="24"/>
      <c r="J42" s="24"/>
      <c r="K42" s="24"/>
      <c r="L42" s="5"/>
      <c r="M42" s="5"/>
      <c r="N42" s="5"/>
      <c r="O42" s="6"/>
    </row>
    <row r="43" spans="1:15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6"/>
    </row>
    <row r="44" spans="1:15">
      <c r="A44" s="7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9"/>
    </row>
    <row r="45" spans="1:15">
      <c r="A45" s="4" t="s">
        <v>96</v>
      </c>
      <c r="B45" s="136" t="str">
        <f>+'Check Sheet'!$B$52</f>
        <v>Irmgard R Wilcox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6"/>
    </row>
    <row r="46" spans="1:15">
      <c r="A46" s="4"/>
      <c r="B46" s="2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6"/>
    </row>
    <row r="47" spans="1:15">
      <c r="A47" s="7" t="s">
        <v>95</v>
      </c>
      <c r="B47" s="134">
        <f>+'Check Sheet'!$B$54</f>
        <v>40191</v>
      </c>
      <c r="C47" s="8"/>
      <c r="D47" s="8"/>
      <c r="E47" s="8"/>
      <c r="F47" s="8"/>
      <c r="G47" s="8"/>
      <c r="H47" s="8"/>
      <c r="I47" s="8"/>
      <c r="J47" s="8"/>
      <c r="K47" s="8"/>
      <c r="L47" s="8" t="s">
        <v>90</v>
      </c>
      <c r="M47" s="8"/>
      <c r="N47" s="75">
        <f>'Item 230, pg 32'!J54</f>
        <v>40603</v>
      </c>
      <c r="O47" s="9"/>
    </row>
    <row r="48" spans="1:15">
      <c r="A48" s="149" t="s">
        <v>88</v>
      </c>
      <c r="B48" s="150"/>
      <c r="C48" s="150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46"/>
      <c r="O48" s="151"/>
    </row>
    <row r="49" spans="1:15">
      <c r="A49" s="4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6"/>
    </row>
    <row r="50" spans="1:15">
      <c r="A50" s="4" t="s">
        <v>94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6"/>
    </row>
    <row r="51" spans="1:15">
      <c r="A51" s="7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9"/>
    </row>
  </sheetData>
  <mergeCells count="5">
    <mergeCell ref="A48:O48"/>
    <mergeCell ref="A7:O7"/>
    <mergeCell ref="A8:O8"/>
    <mergeCell ref="A9:O9"/>
    <mergeCell ref="D13:O13"/>
  </mergeCells>
  <phoneticPr fontId="0" type="noConversion"/>
  <printOptions horizontalCentered="1" verticalCentered="1"/>
  <pageMargins left="0.5" right="0.5" top="0.5" bottom="0.5" header="0.5" footer="0.5"/>
  <pageSetup scale="8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9"/>
  <sheetViews>
    <sheetView workbookViewId="0">
      <selection activeCell="D23" sqref="D23"/>
    </sheetView>
  </sheetViews>
  <sheetFormatPr defaultRowHeight="12.75"/>
  <cols>
    <col min="1" max="1" width="10.5703125" customWidth="1"/>
    <col min="2" max="2" width="18.42578125" customWidth="1"/>
    <col min="3" max="3" width="7.42578125" customWidth="1"/>
    <col min="5" max="5" width="4.140625" customWidth="1"/>
    <col min="6" max="6" width="9.85546875" customWidth="1"/>
    <col min="7" max="7" width="3.85546875" customWidth="1"/>
    <col min="9" max="9" width="4.5703125" customWidth="1"/>
    <col min="11" max="11" width="3.28515625" customWidth="1"/>
    <col min="12" max="12" width="8.28515625" customWidth="1"/>
    <col min="13" max="13" width="5.140625" customWidth="1"/>
    <col min="14" max="14" width="4.5703125" customWidth="1"/>
    <col min="15" max="15" width="13.140625" customWidth="1"/>
  </cols>
  <sheetData>
    <row r="1" spans="1:16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6">
      <c r="A2" s="4" t="str">
        <f>'Item 240, pg 33'!A2</f>
        <v>Tariff No.</v>
      </c>
      <c r="B2" s="129">
        <v>9</v>
      </c>
      <c r="C2" s="5"/>
      <c r="D2" s="5"/>
      <c r="E2" s="5"/>
      <c r="F2" s="5"/>
      <c r="G2" s="5"/>
      <c r="H2" s="5"/>
      <c r="I2" s="5"/>
      <c r="J2" s="5"/>
      <c r="K2" s="8">
        <v>2</v>
      </c>
      <c r="L2" s="144" t="s">
        <v>91</v>
      </c>
      <c r="M2" s="144"/>
      <c r="N2" s="144"/>
      <c r="O2" s="102">
        <v>34</v>
      </c>
    </row>
    <row r="3" spans="1:16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</row>
    <row r="4" spans="1:16">
      <c r="A4" s="4" t="s">
        <v>92</v>
      </c>
      <c r="B4" s="5"/>
      <c r="C4" s="5" t="str">
        <f>'Item 240, pg 33'!D4</f>
        <v>Harold LeMay Enterprises Inc. G-98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</row>
    <row r="5" spans="1:16">
      <c r="A5" s="7" t="s">
        <v>93</v>
      </c>
      <c r="B5" s="8"/>
      <c r="C5" s="8" t="str">
        <f>'Item 240, pg 33'!D5</f>
        <v>Pierce County Refuse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/>
    </row>
    <row r="6" spans="1:16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6"/>
    </row>
    <row r="7" spans="1:16">
      <c r="A7" s="152" t="s">
        <v>74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56"/>
    </row>
    <row r="8" spans="1:16">
      <c r="A8" s="190" t="s">
        <v>75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70"/>
    </row>
    <row r="9" spans="1:16">
      <c r="A9" s="169" t="s">
        <v>76</v>
      </c>
      <c r="B9" s="191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2"/>
    </row>
    <row r="10" spans="1:16">
      <c r="A10" s="169" t="s">
        <v>55</v>
      </c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70"/>
    </row>
    <row r="11" spans="1:16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6"/>
    </row>
    <row r="12" spans="1:16">
      <c r="A12" s="4" t="s">
        <v>38</v>
      </c>
      <c r="B12" s="12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6"/>
    </row>
    <row r="13" spans="1:16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6"/>
    </row>
    <row r="14" spans="1:16">
      <c r="A14" s="4"/>
      <c r="B14" s="21"/>
      <c r="C14" s="11"/>
      <c r="D14" s="164" t="s">
        <v>56</v>
      </c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6"/>
    </row>
    <row r="15" spans="1:16">
      <c r="A15" s="71" t="s">
        <v>66</v>
      </c>
      <c r="B15" s="64"/>
      <c r="C15" s="109"/>
      <c r="D15" s="4" t="s">
        <v>40</v>
      </c>
      <c r="E15" s="111"/>
      <c r="F15" s="5" t="s">
        <v>42</v>
      </c>
      <c r="G15" s="111"/>
      <c r="H15" s="5" t="s">
        <v>43</v>
      </c>
      <c r="I15" s="111"/>
      <c r="J15" s="8"/>
      <c r="K15" s="110"/>
      <c r="L15" s="8"/>
      <c r="M15" s="110"/>
      <c r="N15" s="8"/>
      <c r="O15" s="110"/>
      <c r="P15" s="5"/>
    </row>
    <row r="16" spans="1:16">
      <c r="A16" s="71"/>
      <c r="B16" s="64"/>
      <c r="C16" s="65"/>
      <c r="D16" s="8" t="s">
        <v>41</v>
      </c>
      <c r="E16" s="110"/>
      <c r="F16" s="8" t="s">
        <v>41</v>
      </c>
      <c r="G16" s="110"/>
      <c r="H16" s="8" t="s">
        <v>41</v>
      </c>
      <c r="I16" s="110"/>
      <c r="J16" s="14"/>
      <c r="K16" s="100"/>
      <c r="L16" s="14"/>
      <c r="M16" s="100"/>
      <c r="N16" s="14"/>
      <c r="O16" s="100"/>
      <c r="P16" s="5"/>
    </row>
    <row r="17" spans="1:16">
      <c r="A17" s="113" t="s">
        <v>44</v>
      </c>
      <c r="B17" s="14"/>
      <c r="C17" s="16"/>
      <c r="D17" s="78">
        <v>2.68</v>
      </c>
      <c r="E17" s="126" t="s">
        <v>184</v>
      </c>
      <c r="F17" s="78"/>
      <c r="G17" s="79"/>
      <c r="H17" s="82"/>
      <c r="I17" s="79"/>
      <c r="J17" s="82"/>
      <c r="K17" s="79"/>
      <c r="L17" s="82"/>
      <c r="M17" s="79"/>
      <c r="N17" s="82"/>
      <c r="O17" s="79"/>
      <c r="P17" s="5"/>
    </row>
    <row r="18" spans="1:16">
      <c r="A18" s="112" t="s">
        <v>110</v>
      </c>
      <c r="B18" s="67"/>
      <c r="C18" s="68"/>
      <c r="D18" s="78">
        <v>2.5299999999999998</v>
      </c>
      <c r="E18" s="126" t="s">
        <v>184</v>
      </c>
      <c r="F18" s="78"/>
      <c r="G18" s="82"/>
      <c r="H18" s="78"/>
      <c r="I18" s="82"/>
      <c r="J18" s="78"/>
      <c r="K18" s="82"/>
      <c r="L18" s="78"/>
      <c r="M18" s="82"/>
      <c r="N18" s="78"/>
      <c r="O18" s="79"/>
      <c r="P18" s="5"/>
    </row>
    <row r="19" spans="1:16">
      <c r="A19" s="112" t="s">
        <v>186</v>
      </c>
      <c r="B19" s="67"/>
      <c r="C19" s="68"/>
      <c r="D19" s="78">
        <f>D17</f>
        <v>2.68</v>
      </c>
      <c r="E19" s="126" t="s">
        <v>184</v>
      </c>
      <c r="F19" s="78">
        <v>5.61</v>
      </c>
      <c r="G19" s="126" t="s">
        <v>184</v>
      </c>
      <c r="H19" s="78">
        <v>7.03</v>
      </c>
      <c r="I19" s="126" t="s">
        <v>184</v>
      </c>
      <c r="J19" s="78"/>
      <c r="K19" s="82"/>
      <c r="L19" s="78"/>
      <c r="M19" s="82"/>
      <c r="N19" s="78"/>
      <c r="O19" s="79"/>
      <c r="P19" s="5"/>
    </row>
    <row r="20" spans="1:16">
      <c r="A20" s="112" t="s">
        <v>45</v>
      </c>
      <c r="B20" s="67"/>
      <c r="C20" s="68"/>
      <c r="D20" s="78">
        <v>14.75</v>
      </c>
      <c r="E20" s="126" t="s">
        <v>184</v>
      </c>
      <c r="F20" s="78">
        <v>16.82</v>
      </c>
      <c r="G20" s="126" t="s">
        <v>184</v>
      </c>
      <c r="H20" s="78">
        <v>20.74</v>
      </c>
      <c r="I20" s="126" t="s">
        <v>184</v>
      </c>
      <c r="J20" s="78"/>
      <c r="K20" s="82"/>
      <c r="L20" s="78"/>
      <c r="M20" s="82"/>
      <c r="N20" s="78"/>
      <c r="O20" s="79"/>
      <c r="P20" s="5"/>
    </row>
    <row r="21" spans="1:16">
      <c r="A21" s="112" t="s">
        <v>46</v>
      </c>
      <c r="B21" s="67"/>
      <c r="C21" s="68"/>
      <c r="D21" s="78"/>
      <c r="E21" s="82"/>
      <c r="F21" s="78" t="s">
        <v>137</v>
      </c>
      <c r="G21" s="82"/>
      <c r="H21" s="78" t="s">
        <v>137</v>
      </c>
      <c r="I21" s="82"/>
      <c r="J21" s="78"/>
      <c r="K21" s="82"/>
      <c r="L21" s="78"/>
      <c r="M21" s="82"/>
      <c r="N21" s="78"/>
      <c r="O21" s="79"/>
      <c r="P21" s="5"/>
    </row>
    <row r="22" spans="1:16">
      <c r="A22" s="112" t="s">
        <v>47</v>
      </c>
      <c r="B22" s="67"/>
      <c r="C22" s="68"/>
      <c r="D22" s="78">
        <v>11.19</v>
      </c>
      <c r="E22" s="126" t="s">
        <v>184</v>
      </c>
      <c r="F22" s="78"/>
      <c r="G22" s="82"/>
      <c r="H22" s="78"/>
      <c r="I22" s="82"/>
      <c r="J22" s="78"/>
      <c r="K22" s="82"/>
      <c r="L22" s="78"/>
      <c r="M22" s="82"/>
      <c r="N22" s="78"/>
      <c r="O22" s="79"/>
      <c r="P22" s="5"/>
    </row>
    <row r="23" spans="1:16">
      <c r="A23" s="112" t="s">
        <v>48</v>
      </c>
      <c r="B23" s="67"/>
      <c r="C23" s="68"/>
      <c r="D23" s="78">
        <v>3.61</v>
      </c>
      <c r="E23" s="126" t="s">
        <v>184</v>
      </c>
      <c r="F23" s="78"/>
      <c r="G23" s="82"/>
      <c r="H23" s="78"/>
      <c r="I23" s="82"/>
      <c r="J23" s="78"/>
      <c r="K23" s="82"/>
      <c r="L23" s="78"/>
      <c r="M23" s="82"/>
      <c r="N23" s="78"/>
      <c r="O23" s="79"/>
      <c r="P23" s="5"/>
    </row>
    <row r="24" spans="1:16">
      <c r="A24" s="113" t="s">
        <v>137</v>
      </c>
      <c r="B24" s="14"/>
      <c r="C24" s="16"/>
      <c r="D24" s="78" t="s">
        <v>137</v>
      </c>
      <c r="E24" s="82" t="s">
        <v>137</v>
      </c>
      <c r="F24" s="78" t="s">
        <v>137</v>
      </c>
      <c r="G24" s="82" t="s">
        <v>137</v>
      </c>
      <c r="H24" s="78" t="s">
        <v>137</v>
      </c>
      <c r="I24" s="82"/>
      <c r="J24" s="78"/>
      <c r="K24" s="82"/>
      <c r="L24" s="78"/>
      <c r="M24" s="82"/>
      <c r="N24" s="78"/>
      <c r="O24" s="82"/>
      <c r="P24" s="4"/>
    </row>
    <row r="25" spans="1:16">
      <c r="A25" s="4"/>
      <c r="B25" s="5"/>
      <c r="C25" s="5" t="s">
        <v>137</v>
      </c>
      <c r="D25" s="5"/>
      <c r="E25" s="5"/>
      <c r="F25" s="142"/>
      <c r="G25" s="5"/>
      <c r="H25" s="142"/>
      <c r="I25" s="5"/>
      <c r="J25" s="5" t="s">
        <v>137</v>
      </c>
      <c r="K25" s="5"/>
      <c r="L25" s="5"/>
      <c r="M25" s="5"/>
      <c r="N25" s="5"/>
      <c r="O25" s="6"/>
    </row>
    <row r="26" spans="1:16">
      <c r="A26" s="4"/>
      <c r="B26" s="5"/>
      <c r="C26" s="5"/>
      <c r="D26" s="5"/>
      <c r="E26" s="5"/>
      <c r="F26" s="5" t="s">
        <v>137</v>
      </c>
      <c r="G26" s="5"/>
      <c r="H26" s="5" t="s">
        <v>137</v>
      </c>
      <c r="I26" s="5"/>
      <c r="J26" s="5"/>
      <c r="K26" s="5"/>
      <c r="L26" s="5"/>
      <c r="M26" s="5"/>
      <c r="N26" s="5"/>
      <c r="O26" s="6"/>
    </row>
    <row r="27" spans="1:16">
      <c r="A27" s="30" t="s">
        <v>67</v>
      </c>
      <c r="B27" s="26" t="s">
        <v>68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6"/>
    </row>
    <row r="28" spans="1:16">
      <c r="A28" s="30"/>
      <c r="B28" s="26" t="s">
        <v>69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6"/>
    </row>
    <row r="29" spans="1:16">
      <c r="A29" s="30"/>
      <c r="B29" s="26" t="s">
        <v>70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6"/>
    </row>
    <row r="30" spans="1:16">
      <c r="A30" s="30"/>
      <c r="B30" s="26" t="s">
        <v>71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6"/>
    </row>
    <row r="31" spans="1:16">
      <c r="A31" s="30"/>
      <c r="B31" s="26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6"/>
    </row>
    <row r="32" spans="1:16">
      <c r="A32" s="4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6"/>
    </row>
    <row r="33" spans="1:15">
      <c r="A33" s="30" t="s">
        <v>73</v>
      </c>
      <c r="B33" s="26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6"/>
    </row>
    <row r="34" spans="1:15">
      <c r="A34" s="30"/>
      <c r="B34" s="26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6"/>
    </row>
    <row r="35" spans="1:15">
      <c r="A35" s="40" t="s">
        <v>22</v>
      </c>
      <c r="B35" s="26"/>
      <c r="C35" s="5"/>
      <c r="D35" s="24"/>
      <c r="E35" s="24"/>
      <c r="F35" s="24"/>
      <c r="G35" s="24"/>
      <c r="H35" s="24"/>
      <c r="I35" s="24"/>
      <c r="J35" s="24"/>
      <c r="K35" s="24"/>
      <c r="L35" s="5"/>
      <c r="M35" s="5"/>
      <c r="N35" s="5"/>
      <c r="O35" s="6"/>
    </row>
    <row r="36" spans="1:15">
      <c r="A36" s="4" t="s">
        <v>49</v>
      </c>
      <c r="B36" s="50" t="s">
        <v>24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6"/>
    </row>
    <row r="37" spans="1:15">
      <c r="A37" s="4" t="s">
        <v>49</v>
      </c>
      <c r="B37" s="5" t="s">
        <v>50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6"/>
    </row>
    <row r="38" spans="1:15">
      <c r="A38" s="4"/>
      <c r="B38" s="5" t="s">
        <v>51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6"/>
    </row>
    <row r="39" spans="1:1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6"/>
    </row>
    <row r="40" spans="1:15">
      <c r="A40" s="85" t="s">
        <v>23</v>
      </c>
      <c r="B40" s="5" t="s">
        <v>111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6"/>
    </row>
    <row r="41" spans="1:15">
      <c r="A41" s="4"/>
      <c r="B41" s="12" t="s">
        <v>52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6"/>
    </row>
    <row r="42" spans="1:15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6"/>
    </row>
    <row r="43" spans="1:15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6"/>
    </row>
    <row r="44" spans="1:15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6"/>
    </row>
    <row r="45" spans="1:15">
      <c r="A45" s="4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6"/>
    </row>
    <row r="46" spans="1:15">
      <c r="A46" s="4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6"/>
    </row>
    <row r="47" spans="1:15">
      <c r="A47" s="4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6"/>
    </row>
    <row r="48" spans="1:15">
      <c r="A48" s="4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6"/>
    </row>
    <row r="49" spans="1:15">
      <c r="A49" s="4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6"/>
    </row>
    <row r="50" spans="1:15">
      <c r="A50" s="4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6"/>
    </row>
    <row r="51" spans="1:15">
      <c r="A51" s="4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6"/>
    </row>
    <row r="52" spans="1:15">
      <c r="A52" s="7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9"/>
    </row>
    <row r="53" spans="1:15">
      <c r="A53" s="4" t="s">
        <v>96</v>
      </c>
      <c r="B53" s="26" t="str">
        <f>+'Check Sheet'!$B$52</f>
        <v>Irmgard R Wilcox</v>
      </c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6"/>
    </row>
    <row r="54" spans="1:15">
      <c r="A54" s="4"/>
      <c r="B54" s="26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6"/>
    </row>
    <row r="55" spans="1:15">
      <c r="A55" s="7" t="s">
        <v>95</v>
      </c>
      <c r="B55" s="136">
        <f>+'Check Sheet'!$B$54</f>
        <v>40191</v>
      </c>
      <c r="C55" s="8"/>
      <c r="D55" s="8"/>
      <c r="E55" s="8"/>
      <c r="F55" s="8"/>
      <c r="G55" s="8"/>
      <c r="H55" s="8"/>
      <c r="I55" s="8"/>
      <c r="J55" s="8"/>
      <c r="K55" s="8"/>
      <c r="L55" s="8" t="s">
        <v>112</v>
      </c>
      <c r="M55" s="8"/>
      <c r="N55" s="137"/>
      <c r="O55" s="138">
        <f>'Item 240, pg 33'!N47</f>
        <v>40603</v>
      </c>
    </row>
    <row r="56" spans="1:15">
      <c r="A56" s="149" t="s">
        <v>88</v>
      </c>
      <c r="B56" s="150"/>
      <c r="C56" s="150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1"/>
    </row>
    <row r="57" spans="1:15">
      <c r="A57" s="4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6"/>
    </row>
    <row r="58" spans="1:15">
      <c r="A58" s="4" t="s">
        <v>94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6"/>
    </row>
    <row r="59" spans="1:15">
      <c r="A59" s="7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9"/>
    </row>
  </sheetData>
  <mergeCells count="7">
    <mergeCell ref="L2:N2"/>
    <mergeCell ref="A56:O56"/>
    <mergeCell ref="A7:O7"/>
    <mergeCell ref="A8:O8"/>
    <mergeCell ref="A10:O10"/>
    <mergeCell ref="D14:O14"/>
    <mergeCell ref="A9:O9"/>
  </mergeCells>
  <phoneticPr fontId="0" type="noConversion"/>
  <printOptions horizontalCentered="1" verticalCentered="1"/>
  <pageMargins left="0.5" right="0.5" top="0.5" bottom="0.5" header="0.5" footer="0.5"/>
  <pageSetup scale="7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6475E8BBC79534DA46EDA2DF9BA467F" ma:contentTypeVersion="143" ma:contentTypeDescription="" ma:contentTypeScope="" ma:versionID="33d405cb9056e5e1ad70b193f4423d8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2011-01-13T08:00:00+00:00</OpenedDate>
    <Date1 xmlns="dc463f71-b30c-4ab2-9473-d307f9d35888">2011-01-13T08:00:00+00:00</Date1>
    <IsDocumentOrder xmlns="dc463f71-b30c-4ab2-9473-d307f9d35888" xsi:nil="true"/>
    <IsHighlyConfidential xmlns="dc463f71-b30c-4ab2-9473-d307f9d35888">false</IsHighlyConfidential>
    <CaseCompanyNames xmlns="dc463f71-b30c-4ab2-9473-d307f9d35888">HAROLD LEMAY ENTERPRISES, INC.</CaseCompanyNames>
    <DocketNumber xmlns="dc463f71-b30c-4ab2-9473-d307f9d35888">110103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E4B44EF6-8792-4100-8067-0561C554AD31}"/>
</file>

<file path=customXml/itemProps2.xml><?xml version="1.0" encoding="utf-8"?>
<ds:datastoreItem xmlns:ds="http://schemas.openxmlformats.org/officeDocument/2006/customXml" ds:itemID="{2B056F6A-D8F5-4ED5-8CF1-6894502BDF20}"/>
</file>

<file path=customXml/itemProps3.xml><?xml version="1.0" encoding="utf-8"?>
<ds:datastoreItem xmlns:ds="http://schemas.openxmlformats.org/officeDocument/2006/customXml" ds:itemID="{9798E3DA-C41E-491B-93F0-74D79196AD52}"/>
</file>

<file path=customXml/itemProps4.xml><?xml version="1.0" encoding="utf-8"?>
<ds:datastoreItem xmlns:ds="http://schemas.openxmlformats.org/officeDocument/2006/customXml" ds:itemID="{93775CB2-73B4-4467-A8CE-4F20A62173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Check Sheet</vt:lpstr>
      <vt:lpstr>Item 55,60, pg 16</vt:lpstr>
      <vt:lpstr>Item 100, pg 21</vt:lpstr>
      <vt:lpstr>Item 100, pg 22</vt:lpstr>
      <vt:lpstr>Item 120,130,150, pg 26</vt:lpstr>
      <vt:lpstr>Item 207, pg 30</vt:lpstr>
      <vt:lpstr>Item 230, pg 32</vt:lpstr>
      <vt:lpstr>Item 240, pg 33</vt:lpstr>
      <vt:lpstr>Item 245, pg 34</vt:lpstr>
      <vt:lpstr>Item 255, pg 35</vt:lpstr>
    </vt:vector>
  </TitlesOfParts>
  <Company>WUTC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Cathie Anderson</dc:creator>
  <cp:lastModifiedBy> Joni Higgins, Customer Service Specialist 2</cp:lastModifiedBy>
  <cp:lastPrinted>2011-01-08T19:51:28Z</cp:lastPrinted>
  <dcterms:created xsi:type="dcterms:W3CDTF">2002-02-08T00:35:58Z</dcterms:created>
  <dcterms:modified xsi:type="dcterms:W3CDTF">2011-01-13T23:55:24Z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0x0101006E56B4D1795A2E4DB2F0B01679ED314A00A6475E8BBC79534DA46EDA2DF9BA467F</vt:lpwstr>
  </property>
  <property fmtid="{D5CDD505-2E9C-101B-9397-08002B2CF9AE}" pid="3" name="_docset_NoMedatataSyncRequired">
    <vt:lpwstr>False</vt:lpwstr>
  </property>
</Properties>
</file>