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arnd\Desktop\PCA\PCA 22\Susan\"/>
    </mc:Choice>
  </mc:AlternateContent>
  <xr:revisionPtr revIDLastSave="0" documentId="13_ncr:1_{B1317634-4A52-49F7-BEB9-53C2BA9355C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F-6 - Summary Cust Interest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_www1" hidden="1">{#N/A,#N/A,FALSE,"schA"}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_www1" hidden="1">{#N/A,#N/A,FALSE,"schA"}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_www1" hidden="1">{#N/A,#N/A,FALSE,"schA"}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2__123Graph_ABUDG6_Dtons_inv" hidden="1">[2]Quant!#REF!</definedName>
    <definedName name="_2__123Graph_AChart_1A" hidden="1">'[3]12Mo08'!#REF!</definedName>
    <definedName name="_4__123Graph_BChart_1A" hidden="1">'[3]12Mo08'!#REF!</definedName>
    <definedName name="_6__123Graph_CChart_1A" hidden="1">'[3]12Mo08'!#REF!</definedName>
    <definedName name="_8__123Graph_XChart_1A" hidden="1">'[3]12Mo08'!#REF!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outage" hidden="1">'[4]12Mo08'!#REF!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C11" i="1"/>
  <c r="D11" i="1"/>
  <c r="C12" i="1"/>
  <c r="D12" i="1"/>
  <c r="B11" i="1"/>
  <c r="B12" i="1"/>
  <c r="B10" i="1"/>
  <c r="B4" i="1"/>
  <c r="C4" i="1"/>
  <c r="D4" i="1"/>
  <c r="B5" i="1"/>
  <c r="C5" i="1"/>
  <c r="D5" i="1"/>
  <c r="C3" i="1"/>
  <c r="D3" i="1"/>
  <c r="B3" i="1"/>
  <c r="B6" i="1" l="1"/>
  <c r="C6" i="1"/>
  <c r="B18" i="1"/>
  <c r="C18" i="1"/>
  <c r="C19" i="1"/>
  <c r="D6" i="1" l="1"/>
  <c r="C13" i="1"/>
  <c r="B13" i="1"/>
  <c r="D18" i="1"/>
  <c r="B19" i="1"/>
  <c r="D19" i="1" s="1"/>
  <c r="C17" i="1"/>
  <c r="C20" i="1" s="1"/>
  <c r="B17" i="1"/>
  <c r="D13" i="1" l="1"/>
  <c r="D17" i="1"/>
  <c r="D20" i="1" s="1"/>
  <c r="B20" i="1"/>
</calcChain>
</file>

<file path=xl/sharedStrings.xml><?xml version="1.0" encoding="utf-8"?>
<sst xmlns="http://schemas.openxmlformats.org/spreadsheetml/2006/main" count="25" uniqueCount="11">
  <si>
    <t>← Less Customer Interest Under Proposed Method</t>
  </si>
  <si>
    <t xml:space="preserve">     Total Interest 2024-2026</t>
  </si>
  <si>
    <t>2026 Customer Interest Expense</t>
  </si>
  <si>
    <t>2025 Customer Interest Expense</t>
  </si>
  <si>
    <t>2024 Customer Interest Expense</t>
  </si>
  <si>
    <t>Total Customer Interest</t>
  </si>
  <si>
    <t>Sch 95 Supp Balance</t>
  </si>
  <si>
    <t xml:space="preserve">PCA Imbalance </t>
  </si>
  <si>
    <t>Difference</t>
  </si>
  <si>
    <t>Under Proposed Method</t>
  </si>
  <si>
    <t>Under Traditional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</si>
</sst>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.000000"/>
    <numFmt numFmtId="165" formatCode="_(* #,##0_);_(* \(#,##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164" fontId="0" fillId="0" borderId="0">
      <alignment horizontal="left" wrapText="1"/>
    </xf>
    <xf numFmtId="43" fontId="1" fillId="0" borderId="0" applyFont="0" applyFill="0" applyBorder="0" applyAlignment="0" applyProtection="0"/>
  </cellStyleXfs>
  <cellXfs count="10">
    <xf numFmtId="164" fontId="0" fillId="0" borderId="0" xfId="0">
      <alignment horizontal="left" wrapText="1"/>
    </xf>
    <xf numFmtId="0" fontId="0" fillId="0" borderId="0" xfId="0" applyNumberFormat="1" applyAlignment="1"/>
    <xf numFmtId="165" fontId="0" fillId="0" borderId="0" xfId="1" applyNumberFormat="1" applyFont="1" applyAlignment="1"/>
    <xf numFmtId="0" fontId="2" fillId="0" borderId="0" xfId="0" applyNumberFormat="1" applyFont="1" applyAlignment="1"/>
    <xf numFmtId="5" fontId="0" fillId="0" borderId="1" xfId="1" applyNumberFormat="1" applyFont="1" applyBorder="1" applyAlignment="1"/>
    <xf numFmtId="5" fontId="0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5" fontId="0" fillId="0" borderId="0" xfId="1" applyNumberFormat="1" applyFont="1" applyFill="1" applyAlignment="1"/>
    <xf numFmtId="165" fontId="0" fillId="0" borderId="0" xfId="1" applyNumberFormat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smr/AppData/Local/Temp/Workshare/n5oke4np.bgm/1/Documents%20and%20Settings/wgho/Local%20Settings/Temporary%20Internet%20Files/OLKCA/14stat01%202008%20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smr/AppData/Local/Temp/Workshare/n5oke4np.bgm/1/Documents%20and%20Settings/wgho/Local%20Settings/Temporary%20Internet%20Files/OLKCA/14stat07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PCA%20Compliance\PCA%20Annual%20Report.2023%20PCA-22\3.%20%20Workpapers%20(Dirty)\NEW-PSE-PCA-WP-SEF-6-Interest-Proposal-4-30-24(C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PCA%20Compliance\PCA%20Annual%20Report.2023%20PCA-22\3.%20%20Workpapers%20(Dirty)\NEW-PSE-PCA-WP-SEF-6-Interest-Traditional-4-30-24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MW Sum"/>
      <sheetName val="U1"/>
      <sheetName val="U2"/>
      <sheetName val="U2HtRt"/>
      <sheetName val="U3"/>
      <sheetName val="U4"/>
      <sheetName val="U4 HP"/>
      <sheetName val="12Perf"/>
      <sheetName val="1HR"/>
      <sheetName val="2HR"/>
      <sheetName val="12Mo08"/>
      <sheetName val="34Mo08"/>
      <sheetName val="34Perf"/>
      <sheetName val="3HR"/>
      <sheetName val="4HR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MW Sum"/>
      <sheetName val="U1"/>
      <sheetName val="U2"/>
      <sheetName val="U2HtRt"/>
      <sheetName val="U3"/>
      <sheetName val="U4"/>
      <sheetName val="U4 HP"/>
      <sheetName val="12Perf"/>
      <sheetName val="1HR"/>
      <sheetName val="2HR"/>
      <sheetName val="12Mo08"/>
      <sheetName val="34Mo08"/>
      <sheetName val="34Perf"/>
      <sheetName val="3HR"/>
      <sheetName val="4HR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Summary Customer Intersest Exp"/>
      <sheetName val="Interest PCA Imbalance"/>
      <sheetName val="Interest Sch 95-Supp Balance"/>
      <sheetName val="Summary- Cumulative"/>
      <sheetName val="Summary- Detailed"/>
      <sheetName val="Lists"/>
      <sheetName val="Schedule_C"/>
      <sheetName val="GRC GD rplcmt pc (C)"/>
      <sheetName val="Estim 2024 PCA Cust Share (C)"/>
      <sheetName val="Electric - Load"/>
      <sheetName val="TABLES"/>
      <sheetName val="Schedule_C2 "/>
    </sheetNames>
    <sheetDataSet>
      <sheetData sheetId="0"/>
      <sheetData sheetId="1">
        <row r="3">
          <cell r="B3">
            <v>2953591.27</v>
          </cell>
          <cell r="C3">
            <v>4246748.6399999997</v>
          </cell>
          <cell r="D3">
            <v>7200339.9100000001</v>
          </cell>
        </row>
        <row r="4">
          <cell r="B4">
            <v>0</v>
          </cell>
          <cell r="C4">
            <v>2373791.7599999998</v>
          </cell>
          <cell r="D4">
            <v>2373791.7599999998</v>
          </cell>
        </row>
        <row r="5">
          <cell r="B5">
            <v>0</v>
          </cell>
          <cell r="C5">
            <v>0</v>
          </cell>
          <cell r="D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Summary Customer Intersest Exp"/>
      <sheetName val="Interest PCA Imbalance"/>
      <sheetName val="Interest Sch 95-Supp Balance"/>
      <sheetName val="Summary- Cumulative"/>
      <sheetName val="Summary- Detailed"/>
      <sheetName val="Lists"/>
      <sheetName val="Schedule_C"/>
      <sheetName val="GRC GD rplcmt pc (C)"/>
      <sheetName val="Estim 2024 PCA Cust Share (C)"/>
      <sheetName val="Electric - Load"/>
      <sheetName val="TABLES"/>
      <sheetName val="CF used thru 2022"/>
      <sheetName val="Schedule_C2 "/>
    </sheetNames>
    <sheetDataSet>
      <sheetData sheetId="0"/>
      <sheetData sheetId="1">
        <row r="3">
          <cell r="B3">
            <v>4353936.9800000004</v>
          </cell>
          <cell r="C3">
            <v>2934549.5599999991</v>
          </cell>
          <cell r="D3">
            <v>7288486.5399999991</v>
          </cell>
        </row>
        <row r="4">
          <cell r="B4">
            <v>7676328.6500000013</v>
          </cell>
          <cell r="C4">
            <v>-1041871.5700000001</v>
          </cell>
          <cell r="D4">
            <v>6634457.080000001</v>
          </cell>
        </row>
        <row r="5">
          <cell r="B5">
            <v>0</v>
          </cell>
          <cell r="C5">
            <v>4310309.2400000012</v>
          </cell>
          <cell r="D5">
            <v>4310309.2400000012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workbookViewId="0">
      <selection activeCell="C29" sqref="C29"/>
    </sheetView>
  </sheetViews>
  <sheetFormatPr defaultRowHeight="12.75" x14ac:dyDescent="0.2"/>
  <cols>
    <col min="1" max="1" width="28.7109375" style="1" bestFit="1" customWidth="1"/>
    <col min="2" max="2" width="16.7109375" style="1" customWidth="1"/>
    <col min="3" max="3" width="20.5703125" style="1" bestFit="1" customWidth="1"/>
    <col min="4" max="4" width="22.42578125" style="1" bestFit="1" customWidth="1"/>
    <col min="5" max="16384" width="9.140625" style="1"/>
  </cols>
  <sheetData>
    <row r="2" spans="1:4" x14ac:dyDescent="0.2">
      <c r="A2" s="3" t="s">
        <v>9</v>
      </c>
      <c r="B2" s="7" t="s">
        <v>7</v>
      </c>
      <c r="C2" s="7" t="s">
        <v>6</v>
      </c>
      <c r="D2" s="7" t="s">
        <v>5</v>
      </c>
    </row>
    <row r="3" spans="1:4" x14ac:dyDescent="0.2">
      <c r="A3" s="1" t="s">
        <v>4</v>
      </c>
      <c r="B3" s="8">
        <f>+'[5]Summary Customer Intersest Exp'!B3</f>
        <v>2953591.27</v>
      </c>
      <c r="C3" s="8">
        <f>+'[5]Summary Customer Intersest Exp'!C3</f>
        <v>4246748.6399999997</v>
      </c>
      <c r="D3" s="5">
        <f>+'[5]Summary Customer Intersest Exp'!D3</f>
        <v>7200339.9100000001</v>
      </c>
    </row>
    <row r="4" spans="1:4" x14ac:dyDescent="0.2">
      <c r="A4" s="1" t="s">
        <v>3</v>
      </c>
      <c r="B4" s="9">
        <f>+'[5]Summary Customer Intersest Exp'!B4</f>
        <v>0</v>
      </c>
      <c r="C4" s="9">
        <f>+'[5]Summary Customer Intersest Exp'!C4</f>
        <v>2373791.7599999998</v>
      </c>
      <c r="D4" s="2">
        <f>+'[5]Summary Customer Intersest Exp'!D4</f>
        <v>2373791.7599999998</v>
      </c>
    </row>
    <row r="5" spans="1:4" x14ac:dyDescent="0.2">
      <c r="A5" s="1" t="s">
        <v>2</v>
      </c>
      <c r="B5" s="9">
        <f>+'[5]Summary Customer Intersest Exp'!B5</f>
        <v>0</v>
      </c>
      <c r="C5" s="9">
        <f>+'[5]Summary Customer Intersest Exp'!C5</f>
        <v>0</v>
      </c>
      <c r="D5" s="2">
        <f>+'[5]Summary Customer Intersest Exp'!D5</f>
        <v>0</v>
      </c>
    </row>
    <row r="6" spans="1:4" ht="13.5" thickBot="1" x14ac:dyDescent="0.25">
      <c r="A6" s="1" t="s">
        <v>1</v>
      </c>
      <c r="B6" s="4">
        <f>SUM(B3:B5)</f>
        <v>2953591.27</v>
      </c>
      <c r="C6" s="4">
        <f>SUM(C3:C5)</f>
        <v>6620540.3999999994</v>
      </c>
      <c r="D6" s="4">
        <f>SUM(D3:D5)</f>
        <v>9574131.6699999999</v>
      </c>
    </row>
    <row r="7" spans="1:4" ht="13.5" thickTop="1" x14ac:dyDescent="0.2">
      <c r="B7" s="2"/>
      <c r="C7" s="2"/>
      <c r="D7" s="2"/>
    </row>
    <row r="8" spans="1:4" x14ac:dyDescent="0.2">
      <c r="B8" s="2"/>
      <c r="C8" s="2"/>
      <c r="D8" s="2"/>
    </row>
    <row r="9" spans="1:4" x14ac:dyDescent="0.2">
      <c r="A9" s="3" t="s">
        <v>10</v>
      </c>
      <c r="B9" s="6" t="s">
        <v>7</v>
      </c>
      <c r="C9" s="6" t="s">
        <v>6</v>
      </c>
      <c r="D9" s="6" t="s">
        <v>5</v>
      </c>
    </row>
    <row r="10" spans="1:4" x14ac:dyDescent="0.2">
      <c r="A10" s="1" t="s">
        <v>4</v>
      </c>
      <c r="B10" s="5">
        <f>+'[6]Summary Customer Intersest Exp'!B3</f>
        <v>4353936.9800000004</v>
      </c>
      <c r="C10" s="5">
        <f>+'[6]Summary Customer Intersest Exp'!C3</f>
        <v>2934549.5599999991</v>
      </c>
      <c r="D10" s="5">
        <f>+'[6]Summary Customer Intersest Exp'!D3</f>
        <v>7288486.5399999991</v>
      </c>
    </row>
    <row r="11" spans="1:4" x14ac:dyDescent="0.2">
      <c r="A11" s="1" t="s">
        <v>3</v>
      </c>
      <c r="B11" s="2">
        <f>+'[6]Summary Customer Intersest Exp'!B4</f>
        <v>7676328.6500000013</v>
      </c>
      <c r="C11" s="2">
        <f>+'[6]Summary Customer Intersest Exp'!C4</f>
        <v>-1041871.5700000001</v>
      </c>
      <c r="D11" s="2">
        <f>+'[6]Summary Customer Intersest Exp'!D4</f>
        <v>6634457.080000001</v>
      </c>
    </row>
    <row r="12" spans="1:4" x14ac:dyDescent="0.2">
      <c r="A12" s="1" t="s">
        <v>2</v>
      </c>
      <c r="B12" s="2">
        <f>+'[6]Summary Customer Intersest Exp'!B5</f>
        <v>0</v>
      </c>
      <c r="C12" s="2">
        <f>+'[6]Summary Customer Intersest Exp'!C5</f>
        <v>4310309.2400000012</v>
      </c>
      <c r="D12" s="2">
        <f>+'[6]Summary Customer Intersest Exp'!D5</f>
        <v>4310309.2400000012</v>
      </c>
    </row>
    <row r="13" spans="1:4" ht="13.5" thickBot="1" x14ac:dyDescent="0.25">
      <c r="A13" s="1" t="s">
        <v>1</v>
      </c>
      <c r="B13" s="4">
        <f>SUM(B10:B12)</f>
        <v>12030265.630000003</v>
      </c>
      <c r="C13" s="4">
        <f>SUM(C10:C12)</f>
        <v>6202987.2300000004</v>
      </c>
      <c r="D13" s="4">
        <f>SUM(D10:D12)</f>
        <v>18233252.860000003</v>
      </c>
    </row>
    <row r="14" spans="1:4" ht="13.5" thickTop="1" x14ac:dyDescent="0.2">
      <c r="B14" s="2"/>
      <c r="C14" s="2"/>
      <c r="D14" s="2"/>
    </row>
    <row r="15" spans="1:4" x14ac:dyDescent="0.2">
      <c r="B15" s="2"/>
      <c r="C15" s="2"/>
      <c r="D15" s="2"/>
    </row>
    <row r="16" spans="1:4" x14ac:dyDescent="0.2">
      <c r="A16" s="3" t="s">
        <v>8</v>
      </c>
      <c r="B16" s="6" t="s">
        <v>7</v>
      </c>
      <c r="C16" s="6" t="s">
        <v>6</v>
      </c>
      <c r="D16" s="6" t="s">
        <v>5</v>
      </c>
    </row>
    <row r="17" spans="1:5" x14ac:dyDescent="0.2">
      <c r="A17" s="1" t="s">
        <v>4</v>
      </c>
      <c r="B17" s="5">
        <f t="shared" ref="B17:C19" si="0">+B3-B10</f>
        <v>-1400345.7100000004</v>
      </c>
      <c r="C17" s="5">
        <f t="shared" si="0"/>
        <v>1312199.0800000005</v>
      </c>
      <c r="D17" s="5">
        <f>SUM(B17:C17)</f>
        <v>-88146.629999999888</v>
      </c>
    </row>
    <row r="18" spans="1:5" x14ac:dyDescent="0.2">
      <c r="A18" s="1" t="s">
        <v>3</v>
      </c>
      <c r="B18" s="2">
        <f t="shared" si="0"/>
        <v>-7676328.6500000013</v>
      </c>
      <c r="C18" s="2">
        <f t="shared" si="0"/>
        <v>3415663.33</v>
      </c>
      <c r="D18" s="2">
        <f>SUM(B18:C18)</f>
        <v>-4260665.3200000012</v>
      </c>
    </row>
    <row r="19" spans="1:5" x14ac:dyDescent="0.2">
      <c r="A19" s="1" t="s">
        <v>2</v>
      </c>
      <c r="B19" s="2">
        <f t="shared" si="0"/>
        <v>0</v>
      </c>
      <c r="C19" s="2">
        <f t="shared" si="0"/>
        <v>-4310309.2400000012</v>
      </c>
      <c r="D19" s="2">
        <f>SUM(B19:C19)</f>
        <v>-4310309.2400000012</v>
      </c>
    </row>
    <row r="20" spans="1:5" ht="13.5" thickBot="1" x14ac:dyDescent="0.25">
      <c r="A20" s="1" t="s">
        <v>1</v>
      </c>
      <c r="B20" s="4">
        <f>SUM(B17:B19)</f>
        <v>-9076674.3600000013</v>
      </c>
      <c r="C20" s="4">
        <f>SUM(C17:C19)</f>
        <v>417553.16999999899</v>
      </c>
      <c r="D20" s="4">
        <f>SUM(D17:D19)</f>
        <v>-8659121.1900000013</v>
      </c>
      <c r="E20" s="3" t="s">
        <v>0</v>
      </c>
    </row>
    <row r="21" spans="1:5" ht="13.5" thickTop="1" x14ac:dyDescent="0.2">
      <c r="B21" s="2"/>
      <c r="C21" s="2"/>
      <c r="D2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02A5BBF372640A490A16CCB351827" ma:contentTypeVersion="16" ma:contentTypeDescription="" ma:contentTypeScope="" ma:versionID="a889ad9429d511475e00811ceeccb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2024-04-30T07:00:00+00:00</OpenedDate>
    <SignificantOrder xmlns="dc463f71-b30c-4ab2-9473-d307f9d35888">false</SignificantOrder>
    <Date1 xmlns="dc463f71-b30c-4ab2-9473-d307f9d35888">2024-04-30T07:00:00+00:00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F4B4B6-BBAC-44F2-949E-8D90EFD7B9BF}"/>
</file>

<file path=customXml/itemProps2.xml><?xml version="1.0" encoding="utf-8"?>
<ds:datastoreItem xmlns:ds="http://schemas.openxmlformats.org/officeDocument/2006/customXml" ds:itemID="{C022CA7F-2A57-4396-9311-E0AEDD65F937}"/>
</file>

<file path=customXml/itemProps3.xml><?xml version="1.0" encoding="utf-8"?>
<ds:datastoreItem xmlns:ds="http://schemas.openxmlformats.org/officeDocument/2006/customXml" ds:itemID="{2084008C-C257-4E95-ABBB-CD63B2C932E3}"/>
</file>

<file path=customXml/itemProps4.xml><?xml version="1.0" encoding="utf-8"?>
<ds:datastoreItem xmlns:ds="http://schemas.openxmlformats.org/officeDocument/2006/customXml" ds:itemID="{81AC4132-46E0-43E0-A872-6C355A93C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SEF-6 - Summary Cust Interest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Barnett, Donna L. (BEL)</cp:lastModifiedBy>
  <dcterms:created xsi:type="dcterms:W3CDTF">2024-04-18T23:01:18Z</dcterms:created>
  <dcterms:modified xsi:type="dcterms:W3CDTF">2024-04-29T16:42:19Z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0x0101006E56B4D1795A2E4DB2F0B01679ED314A004BD02A5BBF372640A490A16CCB351827</vt:lpwstr>
  </property>
  <property fmtid="{D5CDD505-2E9C-101B-9397-08002B2CF9AE}" pid="3" name="_docset_NoMedatataSyncRequired">
    <vt:lpwstr>False</vt:lpwstr>
  </property>
</Properties>
</file>