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60" windowHeight="12420" activeTab="0"/>
  </bookViews>
  <sheets>
    <sheet name="Sheet1" sheetId="1" r:id="rId1"/>
  </sheets>
  <definedNames>
    <definedName name="_xlnm.Print_Area" localSheetId="0">'Sheet1'!$A$1:$G$89</definedName>
    <definedName name="_xlnm.Print_Titles" localSheetId="0">'Sheet1'!$1:$6</definedName>
  </definedNames>
  <calcPr fullCalcOnLoad="1"/>
</workbook>
</file>

<file path=xl/sharedStrings.xml><?xml version="1.0" encoding="utf-8"?>
<sst xmlns="http://schemas.openxmlformats.org/spreadsheetml/2006/main" count="91" uniqueCount="71">
  <si>
    <t xml:space="preserve">Requested revenue change in percentage, in total and by major customer class. </t>
  </si>
  <si>
    <t>Residential</t>
  </si>
  <si>
    <t>Street &amp; Area Lighting</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</si>
  <si>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</si>
  <si>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</si>
  <si>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</si>
  <si>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</si>
  <si>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</si>
  <si>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</si>
  <si>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</si>
  <si>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</si>
  <si>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</si>
  <si>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</si>
  <si>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</si>
  <si>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</si>
  <si>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</si>
  <si>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</si>
  <si>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</si>
  <si>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</si>
  <si>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Other</t>
  </si>
  <si>
    <t>Pumping Service</t>
  </si>
  <si>
    <t xml:space="preserve">Residential                            </t>
  </si>
  <si>
    <t>General Service                               (Small Commercial)</t>
  </si>
  <si>
    <t>Large General Service                      (Medium - Large Commercial / Industrial)</t>
  </si>
  <si>
    <t>Extra Large General Service             (Large - Commercial / Industrial)</t>
  </si>
  <si>
    <t>(non-electric heat)</t>
  </si>
  <si>
    <t>(electric heat)</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</si>
  <si>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</si>
  <si>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</si>
  <si>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</si>
  <si>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</si>
  <si>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</si>
  <si>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</si>
  <si>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</si>
  <si>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</si>
  <si>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</si>
  <si>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</si>
  <si>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</si>
  <si>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</si>
  <si>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</si>
  <si>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</si>
  <si>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Summary of Requested Rate Increase</t>
  </si>
  <si>
    <t xml:space="preserve">   Overall</t>
  </si>
  <si>
    <t>Total Debt (including Short-Term)</t>
  </si>
  <si>
    <r>
      <t>Most current customer count by major customer class.</t>
    </r>
    <r>
      <rPr>
        <sz val="12"/>
        <rFont val="Times"/>
        <family val="1"/>
      </rPr>
      <t xml:space="preserve"> (1)</t>
    </r>
  </si>
  <si>
    <t>(average)</t>
  </si>
  <si>
    <t>Present Rates (thousands)</t>
  </si>
  <si>
    <t>Requested Rates (thousands)</t>
  </si>
  <si>
    <t>Amount (thousands)</t>
  </si>
  <si>
    <t>Monthly impact at average usage of 600 kwhs per mo.</t>
  </si>
  <si>
    <t>Monthly impact at average usage of 1000 kwhs per mo.</t>
  </si>
  <si>
    <t>Monthly impact at average usage of 1400 kwhs per mo.</t>
  </si>
  <si>
    <t>Net operating income (thousands)</t>
  </si>
  <si>
    <t>Rate base (thousands)</t>
  </si>
  <si>
    <t xml:space="preserve">Requested revenue change in thousands of dollars, in total and by major customer class. </t>
  </si>
  <si>
    <t>Base Tariff Revenue</t>
  </si>
  <si>
    <t>Billing Rates</t>
  </si>
  <si>
    <t>January 11, 2016</t>
  </si>
  <si>
    <t>Filed May 26, 2017</t>
  </si>
  <si>
    <t xml:space="preserve">Billed Revenue* </t>
  </si>
  <si>
    <t>Based on Rates Currently in Effect*</t>
  </si>
  <si>
    <t>*  The increase in Billed Revenue was calculated by using current billed revenue, and adding the Power Cost Rate Adjustment (PCRA) revenue of approximately $15 million.  The PCRA, filed concurrently with the general rate case, will go into effect on September 1, 2017 (if approved by the Commission) and expire when new base rates are determined in this case.</t>
  </si>
  <si>
    <t>Total general business revenues at present rates and at requested rates.</t>
  </si>
  <si>
    <t>Residential (938kwhs)</t>
  </si>
  <si>
    <t>(1) December 31, 2016 end of Test Year</t>
  </si>
  <si>
    <t>Attrition allowance**</t>
  </si>
  <si>
    <t>**  The Company filed as a part of this general rate case a Three-Year Rate Plan.  The non-power supply increases for Year 2 ($13,983) and Year 3 ($14,432) are based on a "K-Factor Adjustment".  K-Factor Adjustments are similar to attrition adjustments.</t>
  </si>
  <si>
    <t>Electric Service</t>
  </si>
  <si>
    <t>2016 Test Year</t>
  </si>
  <si>
    <t>Requested rate change in dollars per month, per average customer, by customer class. *</t>
  </si>
  <si>
    <t>Revenue realized (thousands) (Rates went into effect 11 days into the Test Year)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</si>
</sst>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0.00_);\(0.00\)"/>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s>
  <fonts count="39">
    <font>
      <sz val="10"/>
      <name val="Arial"/>
      <family val="0"/>
    </font>
    <font>
      <b/>
      <sz val="12"/>
      <name val="Times"/>
      <family val="1"/>
    </font>
    <font>
      <sz val="12"/>
      <name val="Times"/>
      <family val="1"/>
    </font>
    <font>
      <u val="single"/>
      <sz val="12"/>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thin"/>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xf>
    <xf numFmtId="0" fontId="2" fillId="0" borderId="11" xfId="0" applyFont="1" applyBorder="1" applyAlignment="1">
      <alignment/>
    </xf>
    <xf numFmtId="0" fontId="1" fillId="0" borderId="12" xfId="0" applyFont="1" applyBorder="1" applyAlignment="1">
      <alignment wrapText="1"/>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0" xfId="0" applyFont="1" applyFill="1" applyBorder="1" applyAlignment="1">
      <alignment/>
    </xf>
    <xf numFmtId="44" fontId="2" fillId="0" borderId="0" xfId="44"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0" xfId="0" applyFont="1" applyBorder="1" applyAlignment="1">
      <alignment/>
    </xf>
    <xf numFmtId="0" fontId="1" fillId="0" borderId="12" xfId="0" applyFont="1" applyBorder="1" applyAlignment="1">
      <alignment horizontal="center" vertical="top"/>
    </xf>
    <xf numFmtId="0" fontId="2" fillId="0" borderId="12" xfId="0" applyFont="1" applyBorder="1" applyAlignment="1">
      <alignment horizontal="center"/>
    </xf>
    <xf numFmtId="0" fontId="2" fillId="0" borderId="15" xfId="0" applyFont="1" applyBorder="1" applyAlignment="1" quotePrefix="1">
      <alignment horizontal="center" wrapText="1"/>
    </xf>
    <xf numFmtId="0" fontId="2" fillId="0" borderId="15" xfId="0" applyFont="1" applyBorder="1" applyAlignment="1">
      <alignment horizontal="center"/>
    </xf>
    <xf numFmtId="0" fontId="1" fillId="0" borderId="0" xfId="0" applyFont="1" applyBorder="1" applyAlignment="1">
      <alignment horizontal="center" vertical="top"/>
    </xf>
    <xf numFmtId="0" fontId="2" fillId="0" borderId="0" xfId="0" applyFont="1" applyFill="1" applyBorder="1" applyAlignment="1">
      <alignment horizontal="center"/>
    </xf>
    <xf numFmtId="167" fontId="2" fillId="0" borderId="0" xfId="44" applyNumberFormat="1" applyFont="1" applyFill="1" applyBorder="1" applyAlignment="1">
      <alignment horizontal="center"/>
    </xf>
    <xf numFmtId="15" fontId="2" fillId="0" borderId="16" xfId="0" applyNumberFormat="1" applyFont="1" applyFill="1" applyBorder="1" applyAlignment="1" quotePrefix="1">
      <alignment horizontal="right"/>
    </xf>
    <xf numFmtId="0" fontId="2" fillId="0" borderId="12" xfId="0" applyFont="1" applyFill="1" applyBorder="1" applyAlignment="1">
      <alignment horizontal="center"/>
    </xf>
    <xf numFmtId="10" fontId="2" fillId="0" borderId="16" xfId="57" applyNumberFormat="1" applyFont="1" applyFill="1" applyBorder="1" applyAlignment="1">
      <alignment/>
    </xf>
    <xf numFmtId="37" fontId="2" fillId="0" borderId="16" xfId="0" applyNumberFormat="1" applyFont="1" applyFill="1" applyBorder="1" applyAlignment="1">
      <alignment/>
    </xf>
    <xf numFmtId="42" fontId="2" fillId="0" borderId="14" xfId="44" applyNumberFormat="1" applyFont="1" applyFill="1" applyBorder="1" applyAlignment="1">
      <alignment horizontal="right" wrapText="1"/>
    </xf>
    <xf numFmtId="0" fontId="2" fillId="0" borderId="10" xfId="0" applyFont="1" applyFill="1" applyBorder="1" applyAlignment="1">
      <alignment/>
    </xf>
    <xf numFmtId="0" fontId="2" fillId="0" borderId="0" xfId="0" applyFont="1" applyFill="1" applyBorder="1" applyAlignment="1">
      <alignment horizontal="center" wrapText="1"/>
    </xf>
    <xf numFmtId="37" fontId="2" fillId="0" borderId="14" xfId="0" applyNumberFormat="1" applyFont="1" applyFill="1" applyBorder="1" applyAlignment="1">
      <alignment/>
    </xf>
    <xf numFmtId="37" fontId="2" fillId="0" borderId="17" xfId="0" applyNumberFormat="1" applyFont="1" applyFill="1" applyBorder="1" applyAlignment="1">
      <alignment/>
    </xf>
    <xf numFmtId="0" fontId="2" fillId="0" borderId="0" xfId="0" applyFont="1" applyFill="1" applyBorder="1" applyAlignment="1">
      <alignment horizontal="left"/>
    </xf>
    <xf numFmtId="10" fontId="2" fillId="0" borderId="16" xfId="57" applyNumberFormat="1" applyFont="1" applyFill="1" applyBorder="1" applyAlignment="1">
      <alignment horizontal="right"/>
    </xf>
    <xf numFmtId="10" fontId="2" fillId="0" borderId="14" xfId="57" applyNumberFormat="1" applyFont="1" applyFill="1" applyBorder="1" applyAlignment="1">
      <alignment horizontal="right"/>
    </xf>
    <xf numFmtId="10" fontId="2" fillId="0" borderId="17" xfId="57" applyNumberFormat="1" applyFont="1" applyFill="1" applyBorder="1" applyAlignment="1">
      <alignment/>
    </xf>
    <xf numFmtId="0" fontId="2" fillId="0" borderId="11"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Alignment="1">
      <alignment/>
    </xf>
    <xf numFmtId="169" fontId="2" fillId="33" borderId="0" xfId="57" applyNumberFormat="1" applyFont="1" applyFill="1" applyBorder="1" applyAlignment="1">
      <alignment horizontal="right"/>
    </xf>
    <xf numFmtId="42" fontId="2" fillId="0" borderId="16" xfId="0" applyNumberFormat="1" applyFont="1" applyFill="1" applyBorder="1" applyAlignment="1">
      <alignment/>
    </xf>
    <xf numFmtId="167" fontId="2" fillId="33" borderId="0" xfId="44" applyNumberFormat="1" applyFont="1" applyFill="1" applyBorder="1" applyAlignment="1">
      <alignment horizontal="center"/>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6" xfId="0" applyNumberFormat="1"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167" fontId="2" fillId="33" borderId="16" xfId="44" applyNumberFormat="1" applyFont="1" applyFill="1" applyBorder="1" applyAlignment="1">
      <alignment horizontal="center"/>
    </xf>
    <xf numFmtId="0" fontId="2" fillId="33" borderId="0" xfId="0" applyFont="1" applyFill="1" applyBorder="1" applyAlignment="1">
      <alignment horizontal="center" wrapText="1"/>
    </xf>
    <xf numFmtId="0" fontId="2" fillId="33" borderId="18" xfId="0" applyFont="1" applyFill="1" applyBorder="1" applyAlignment="1">
      <alignment horizontal="right" wrapText="1"/>
    </xf>
    <xf numFmtId="0" fontId="2" fillId="33" borderId="16" xfId="0" applyFont="1" applyFill="1" applyBorder="1" applyAlignment="1">
      <alignment horizontal="right" wrapText="1"/>
    </xf>
    <xf numFmtId="169" fontId="2" fillId="33" borderId="18" xfId="57" applyNumberFormat="1" applyFont="1" applyFill="1" applyBorder="1" applyAlignment="1">
      <alignment horizontal="right"/>
    </xf>
    <xf numFmtId="169" fontId="2" fillId="33" borderId="10" xfId="57" applyNumberFormat="1" applyFont="1" applyFill="1" applyBorder="1" applyAlignment="1">
      <alignment horizontal="right"/>
    </xf>
    <xf numFmtId="169" fontId="2" fillId="33" borderId="18" xfId="0" applyNumberFormat="1" applyFont="1" applyFill="1" applyBorder="1" applyAlignment="1">
      <alignment horizontal="right"/>
    </xf>
    <xf numFmtId="167" fontId="2" fillId="33" borderId="17" xfId="44" applyNumberFormat="1" applyFont="1" applyFill="1" applyBorder="1" applyAlignment="1">
      <alignment horizontal="center"/>
    </xf>
    <xf numFmtId="10" fontId="2" fillId="0" borderId="0" xfId="57" applyNumberFormat="1" applyFont="1" applyBorder="1" applyAlignment="1">
      <alignment horizontal="center"/>
    </xf>
    <xf numFmtId="44" fontId="2" fillId="33" borderId="16" xfId="44" applyFont="1" applyFill="1" applyBorder="1" applyAlignment="1">
      <alignment/>
    </xf>
    <xf numFmtId="0" fontId="2" fillId="33" borderId="13" xfId="0" applyFont="1" applyFill="1" applyBorder="1"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1" fillId="0" borderId="0" xfId="0" applyFont="1" applyAlignment="1">
      <alignment horizontal="center"/>
    </xf>
    <xf numFmtId="0" fontId="2" fillId="0" borderId="0" xfId="0" applyFont="1" applyAlignment="1">
      <alignment horizontal="justify" wrapText="1"/>
    </xf>
    <xf numFmtId="0" fontId="1" fillId="0" borderId="12"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alignment/>
    </xf>
    <xf numFmtId="0" fontId="4" fillId="0" borderId="0" xfId="0" applyFont="1" applyFill="1" applyAlignment="1">
      <alignment horizontal="left" wrapText="1"/>
    </xf>
    <xf numFmtId="44" fontId="2" fillId="0" borderId="0" xfId="0" applyNumberFormat="1" applyFont="1" applyBorder="1" applyAlignment="1">
      <alignment horizontal="centerContinuous" wrapText="1"/>
    </xf>
    <xf numFmtId="167" fontId="2" fillId="0" borderId="14" xfId="44" applyNumberFormat="1"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showGridLines="0" tabSelected="1" view="pageBreakPreview" zoomScale="75" zoomScaleSheetLayoutView="75" workbookViewId="0" topLeftCell="A1">
      <selection activeCell="K16" sqref="K16"/>
    </sheetView>
  </sheetViews>
  <sheetFormatPr defaultColWidth="9.140625" defaultRowHeight="12.75"/>
  <cols>
    <col min="1" max="1" width="4.8515625" style="2" customWidth="1"/>
    <col min="2" max="2" width="51.7109375" style="3" customWidth="1"/>
    <col min="3" max="3" width="24.8515625" style="3" customWidth="1"/>
    <col min="4" max="4" width="8.00390625" style="3" hidden="1" customWidth="1"/>
    <col min="5" max="5" width="2.00390625" style="2" customWidth="1"/>
    <col min="6" max="6" width="16.28125" style="31" customWidth="1"/>
    <col min="7" max="7" width="16.28125" style="19" customWidth="1"/>
    <col min="8" max="8" width="17.140625" style="3" customWidth="1"/>
    <col min="9" max="11" width="9.140625" style="3" customWidth="1"/>
    <col min="12" max="13" width="10.421875" style="3" bestFit="1" customWidth="1"/>
    <col min="14" max="16384" width="9.140625" style="3" customWidth="1"/>
  </cols>
  <sheetData>
    <row r="1" spans="1:8" ht="15.75">
      <c r="A1" s="84" t="s">
        <v>27</v>
      </c>
      <c r="B1" s="84"/>
      <c r="C1" s="84"/>
      <c r="D1" s="84"/>
      <c r="E1" s="84"/>
      <c r="F1" s="84"/>
      <c r="G1" s="84"/>
      <c r="H1" s="81"/>
    </row>
    <row r="2" spans="1:8" ht="15.75">
      <c r="A2" s="84" t="s">
        <v>41</v>
      </c>
      <c r="B2" s="84"/>
      <c r="C2" s="84"/>
      <c r="D2" s="84"/>
      <c r="E2" s="84"/>
      <c r="F2" s="84"/>
      <c r="G2" s="84"/>
      <c r="H2" s="81"/>
    </row>
    <row r="3" spans="1:8" ht="15.75">
      <c r="A3" s="84" t="s">
        <v>67</v>
      </c>
      <c r="B3" s="84"/>
      <c r="C3" s="84"/>
      <c r="D3" s="84"/>
      <c r="E3" s="84"/>
      <c r="F3" s="84"/>
      <c r="G3" s="84"/>
      <c r="H3" s="81"/>
    </row>
    <row r="4" spans="1:8" ht="15.75">
      <c r="A4" s="84" t="s">
        <v>60</v>
      </c>
      <c r="B4" s="84"/>
      <c r="C4" s="84"/>
      <c r="D4" s="84"/>
      <c r="E4" s="84"/>
      <c r="F4" s="84"/>
      <c r="G4" s="84"/>
      <c r="H4" s="82"/>
    </row>
    <row r="5" spans="1:8" ht="15.75">
      <c r="A5" s="84" t="s">
        <v>16</v>
      </c>
      <c r="B5" s="84"/>
      <c r="C5" s="84"/>
      <c r="D5" s="84"/>
      <c r="E5" s="84"/>
      <c r="F5" s="84"/>
      <c r="G5" s="84"/>
      <c r="H5" s="82"/>
    </row>
    <row r="6" spans="1:8" ht="15.75">
      <c r="A6" s="84" t="s">
        <v>58</v>
      </c>
      <c r="B6" s="84"/>
      <c r="C6" s="84"/>
      <c r="D6" s="84"/>
      <c r="E6" s="84"/>
      <c r="F6" s="84"/>
      <c r="G6" s="84"/>
      <c r="H6" s="83"/>
    </row>
    <row r="7" spans="2:7" ht="29.25" customHeight="1">
      <c r="B7" s="4"/>
      <c r="C7" s="4"/>
      <c r="D7" s="4"/>
      <c r="E7" s="5"/>
      <c r="F7" s="32"/>
      <c r="G7" s="91"/>
    </row>
    <row r="8" spans="1:7" ht="63.75" customHeight="1">
      <c r="A8" s="6" t="s">
        <v>29</v>
      </c>
      <c r="B8" s="88" t="s">
        <v>28</v>
      </c>
      <c r="C8" s="88"/>
      <c r="D8" s="88"/>
      <c r="E8" s="7"/>
      <c r="F8" s="33"/>
      <c r="G8" s="24"/>
    </row>
    <row r="9" spans="1:7" ht="17.25" customHeight="1">
      <c r="A9" s="6"/>
      <c r="B9" s="8" t="s">
        <v>18</v>
      </c>
      <c r="C9" s="9"/>
      <c r="D9" s="10"/>
      <c r="E9" s="11"/>
      <c r="F9" s="44" t="s">
        <v>57</v>
      </c>
      <c r="G9" s="42"/>
    </row>
    <row r="10" spans="1:7" ht="16.5" customHeight="1">
      <c r="A10" s="6"/>
      <c r="B10" s="12" t="s">
        <v>48</v>
      </c>
      <c r="C10" s="13"/>
      <c r="D10" s="14"/>
      <c r="E10" s="15"/>
      <c r="F10" s="48">
        <v>-8110</v>
      </c>
      <c r="G10" s="53"/>
    </row>
    <row r="11" spans="2:7" ht="16.5" customHeight="1">
      <c r="B11" s="16" t="s">
        <v>70</v>
      </c>
      <c r="C11" s="17"/>
      <c r="D11" s="18"/>
      <c r="E11" s="17"/>
      <c r="F11" s="92">
        <f>(356/366)*F10</f>
        <v>-7888.415300546448</v>
      </c>
      <c r="G11" s="53" t="s">
        <v>68</v>
      </c>
    </row>
    <row r="12" spans="2:7" ht="16.5" customHeight="1">
      <c r="B12" s="64"/>
      <c r="C12" s="65"/>
      <c r="D12" s="4"/>
      <c r="E12" s="65"/>
      <c r="F12" s="66"/>
      <c r="G12" s="53"/>
    </row>
    <row r="13" spans="2:7" ht="15.75">
      <c r="B13" s="4"/>
      <c r="C13" s="4"/>
      <c r="D13" s="4"/>
      <c r="E13" s="19"/>
      <c r="F13" s="34"/>
      <c r="G13" s="42"/>
    </row>
    <row r="14" spans="1:7" ht="15.75" customHeight="1">
      <c r="A14" s="6" t="s">
        <v>30</v>
      </c>
      <c r="B14" s="88" t="s">
        <v>62</v>
      </c>
      <c r="C14" s="88"/>
      <c r="D14" s="88"/>
      <c r="E14" s="39"/>
      <c r="F14" s="34"/>
      <c r="G14" s="42"/>
    </row>
    <row r="15" spans="2:7" ht="15.75">
      <c r="B15" s="20" t="s">
        <v>46</v>
      </c>
      <c r="C15" s="21"/>
      <c r="D15" s="20"/>
      <c r="E15" s="68"/>
      <c r="F15" s="67">
        <v>511823</v>
      </c>
      <c r="G15" s="63"/>
    </row>
    <row r="16" spans="2:7" ht="15.75">
      <c r="B16" s="18" t="s">
        <v>47</v>
      </c>
      <c r="C16" s="18"/>
      <c r="D16" s="18"/>
      <c r="E16" s="69"/>
      <c r="F16" s="70">
        <f>526799+61356-14976</f>
        <v>573179</v>
      </c>
      <c r="G16" s="63"/>
    </row>
    <row r="17" spans="2:11" ht="15.75">
      <c r="B17" s="4"/>
      <c r="C17" s="4"/>
      <c r="D17" s="4"/>
      <c r="E17" s="58"/>
      <c r="F17" s="58"/>
      <c r="G17" s="59"/>
      <c r="H17"/>
      <c r="I17"/>
      <c r="J17"/>
      <c r="K17"/>
    </row>
    <row r="18" spans="1:11" ht="30.75" customHeight="1">
      <c r="A18" s="6" t="s">
        <v>31</v>
      </c>
      <c r="B18" s="88" t="s">
        <v>0</v>
      </c>
      <c r="C18" s="88"/>
      <c r="D18" s="88"/>
      <c r="E18" s="71"/>
      <c r="F18" s="72" t="s">
        <v>55</v>
      </c>
      <c r="G18" s="73" t="s">
        <v>59</v>
      </c>
      <c r="H18"/>
      <c r="I18"/>
      <c r="J18"/>
      <c r="K18"/>
    </row>
    <row r="19" spans="2:11" ht="15.75">
      <c r="B19" s="20" t="s">
        <v>21</v>
      </c>
      <c r="C19" s="20"/>
      <c r="D19" s="20"/>
      <c r="E19" s="68"/>
      <c r="F19" s="74">
        <v>0.133</v>
      </c>
      <c r="G19" s="75">
        <v>0.094</v>
      </c>
      <c r="H19"/>
      <c r="I19"/>
      <c r="J19"/>
      <c r="K19"/>
    </row>
    <row r="20" spans="2:11" ht="15.75">
      <c r="B20" s="18" t="s">
        <v>22</v>
      </c>
      <c r="C20" s="18"/>
      <c r="D20" s="18"/>
      <c r="E20" s="69"/>
      <c r="F20" s="74">
        <v>0.1</v>
      </c>
      <c r="G20" s="75">
        <v>0.066</v>
      </c>
      <c r="H20"/>
      <c r="I20"/>
      <c r="J20"/>
      <c r="K20"/>
    </row>
    <row r="21" spans="2:11" ht="15.75">
      <c r="B21" s="18" t="s">
        <v>23</v>
      </c>
      <c r="C21" s="18"/>
      <c r="D21" s="18"/>
      <c r="E21" s="69"/>
      <c r="F21" s="74">
        <v>0.125</v>
      </c>
      <c r="G21" s="75">
        <v>0.09</v>
      </c>
      <c r="H21"/>
      <c r="I21"/>
      <c r="J21"/>
      <c r="K21"/>
    </row>
    <row r="22" spans="2:11" ht="15.75">
      <c r="B22" s="18" t="s">
        <v>24</v>
      </c>
      <c r="C22" s="18"/>
      <c r="D22" s="18"/>
      <c r="E22" s="69"/>
      <c r="F22" s="74">
        <v>0.125</v>
      </c>
      <c r="G22" s="75">
        <v>0.089</v>
      </c>
      <c r="H22"/>
      <c r="I22"/>
      <c r="J22"/>
      <c r="K22"/>
    </row>
    <row r="23" spans="2:11" ht="15.75">
      <c r="B23" s="18" t="s">
        <v>20</v>
      </c>
      <c r="C23" s="18"/>
      <c r="D23" s="18"/>
      <c r="E23" s="69"/>
      <c r="F23" s="74">
        <v>0.125</v>
      </c>
      <c r="G23" s="75">
        <v>0.09</v>
      </c>
      <c r="H23"/>
      <c r="I23"/>
      <c r="J23"/>
      <c r="K23"/>
    </row>
    <row r="24" spans="2:11" ht="15.75">
      <c r="B24" s="18" t="s">
        <v>2</v>
      </c>
      <c r="C24" s="18"/>
      <c r="D24" s="18"/>
      <c r="E24" s="69"/>
      <c r="F24" s="74">
        <v>0.125</v>
      </c>
      <c r="G24" s="75">
        <v>0.09</v>
      </c>
      <c r="H24"/>
      <c r="I24"/>
      <c r="J24"/>
      <c r="K24"/>
    </row>
    <row r="25" spans="2:11" ht="15.75">
      <c r="B25" s="18" t="s">
        <v>19</v>
      </c>
      <c r="C25" s="18"/>
      <c r="D25" s="18"/>
      <c r="E25" s="69"/>
      <c r="F25" s="76">
        <v>0</v>
      </c>
      <c r="G25" s="75">
        <v>0</v>
      </c>
      <c r="H25"/>
      <c r="I25"/>
      <c r="J25"/>
      <c r="K25"/>
    </row>
    <row r="26" spans="2:11" ht="15.75">
      <c r="B26" s="18" t="s">
        <v>42</v>
      </c>
      <c r="C26" s="18"/>
      <c r="D26" s="18"/>
      <c r="E26" s="69"/>
      <c r="F26" s="74">
        <v>0.125</v>
      </c>
      <c r="G26" s="75">
        <v>0.088</v>
      </c>
      <c r="H26"/>
      <c r="I26"/>
      <c r="J26"/>
      <c r="K26"/>
    </row>
    <row r="27" spans="2:11" ht="15.75">
      <c r="B27" s="4"/>
      <c r="C27" s="4"/>
      <c r="D27" s="4"/>
      <c r="E27" s="58"/>
      <c r="F27" s="61"/>
      <c r="G27" s="61"/>
      <c r="H27"/>
      <c r="I27"/>
      <c r="J27"/>
      <c r="K27"/>
    </row>
    <row r="28" spans="2:8" ht="15.75">
      <c r="B28" s="4"/>
      <c r="C28" s="4"/>
      <c r="D28" s="4"/>
      <c r="E28" s="58"/>
      <c r="F28" s="58"/>
      <c r="G28" s="59"/>
      <c r="H28" s="60"/>
    </row>
    <row r="29" spans="1:7" ht="30.75" customHeight="1">
      <c r="A29" s="6" t="s">
        <v>32</v>
      </c>
      <c r="B29" s="88" t="s">
        <v>54</v>
      </c>
      <c r="C29" s="88"/>
      <c r="D29" s="88"/>
      <c r="E29" s="71"/>
      <c r="F29" s="58"/>
      <c r="G29" s="59"/>
    </row>
    <row r="30" spans="2:7" ht="15.75">
      <c r="B30" s="20" t="s">
        <v>1</v>
      </c>
      <c r="C30" s="20"/>
      <c r="D30" s="20"/>
      <c r="E30" s="68"/>
      <c r="F30" s="70">
        <v>27955</v>
      </c>
      <c r="G30" s="63"/>
    </row>
    <row r="31" spans="2:7" ht="15.75">
      <c r="B31" s="18" t="s">
        <v>22</v>
      </c>
      <c r="C31" s="18"/>
      <c r="D31" s="18"/>
      <c r="E31" s="69"/>
      <c r="F31" s="70">
        <v>7357</v>
      </c>
      <c r="G31" s="63"/>
    </row>
    <row r="32" spans="2:7" ht="15.75">
      <c r="B32" s="18" t="s">
        <v>23</v>
      </c>
      <c r="C32" s="18"/>
      <c r="D32" s="18"/>
      <c r="E32" s="69"/>
      <c r="F32" s="70">
        <v>15805</v>
      </c>
      <c r="G32" s="63"/>
    </row>
    <row r="33" spans="2:7" ht="15.75">
      <c r="B33" s="18" t="s">
        <v>24</v>
      </c>
      <c r="C33" s="18"/>
      <c r="D33" s="18"/>
      <c r="E33" s="69"/>
      <c r="F33" s="70">
        <v>8024</v>
      </c>
      <c r="G33" s="63"/>
    </row>
    <row r="34" spans="2:7" ht="15.75">
      <c r="B34" s="18" t="s">
        <v>20</v>
      </c>
      <c r="C34" s="18"/>
      <c r="D34" s="18"/>
      <c r="E34" s="69"/>
      <c r="F34" s="70">
        <v>1358</v>
      </c>
      <c r="G34" s="63"/>
    </row>
    <row r="35" spans="2:7" ht="15.75">
      <c r="B35" s="18" t="s">
        <v>2</v>
      </c>
      <c r="C35" s="18"/>
      <c r="D35" s="18"/>
      <c r="E35" s="69"/>
      <c r="F35" s="70">
        <v>857</v>
      </c>
      <c r="G35" s="63"/>
    </row>
    <row r="36" spans="2:7" ht="15.75">
      <c r="B36" s="18" t="s">
        <v>19</v>
      </c>
      <c r="C36" s="18"/>
      <c r="D36" s="18"/>
      <c r="E36" s="69"/>
      <c r="F36" s="77">
        <v>0</v>
      </c>
      <c r="G36" s="63"/>
    </row>
    <row r="37" spans="2:7" ht="15.75">
      <c r="B37" s="18" t="s">
        <v>17</v>
      </c>
      <c r="C37" s="18"/>
      <c r="D37" s="18"/>
      <c r="E37" s="69"/>
      <c r="F37" s="70">
        <f>SUM(F30:F36)</f>
        <v>61356</v>
      </c>
      <c r="G37" s="63"/>
    </row>
    <row r="38" spans="2:7" ht="15.75">
      <c r="B38" s="4"/>
      <c r="C38" s="4"/>
      <c r="D38" s="4"/>
      <c r="E38" s="19"/>
      <c r="F38" s="63"/>
      <c r="G38" s="43"/>
    </row>
    <row r="39" spans="2:7" ht="15.75">
      <c r="B39" s="4"/>
      <c r="C39" s="4"/>
      <c r="D39" s="4"/>
      <c r="E39" s="19"/>
      <c r="F39" s="50"/>
      <c r="G39" s="50"/>
    </row>
    <row r="40" spans="1:15" ht="30" customHeight="1">
      <c r="A40" s="6" t="s">
        <v>33</v>
      </c>
      <c r="B40" s="88" t="s">
        <v>69</v>
      </c>
      <c r="C40" s="89"/>
      <c r="D40" s="4"/>
      <c r="E40" s="19"/>
      <c r="F40" s="50" t="s">
        <v>56</v>
      </c>
      <c r="G40" s="50"/>
      <c r="H40"/>
      <c r="I40"/>
      <c r="J40"/>
      <c r="K40"/>
      <c r="L40"/>
      <c r="M40"/>
      <c r="N40"/>
      <c r="O40"/>
    </row>
    <row r="41" spans="1:15" ht="15.75">
      <c r="A41" s="1"/>
      <c r="B41" s="49" t="s">
        <v>63</v>
      </c>
      <c r="C41" s="20"/>
      <c r="D41" s="20"/>
      <c r="E41" s="22"/>
      <c r="F41" s="79">
        <v>8.05</v>
      </c>
      <c r="G41" s="50"/>
      <c r="H41"/>
      <c r="I41"/>
      <c r="J41"/>
      <c r="K41"/>
      <c r="L41"/>
      <c r="M41"/>
      <c r="N41"/>
      <c r="O41"/>
    </row>
    <row r="42" spans="1:15" ht="15.75">
      <c r="A42" s="1"/>
      <c r="B42" s="18" t="s">
        <v>22</v>
      </c>
      <c r="C42" s="18"/>
      <c r="D42" s="18"/>
      <c r="E42" s="23"/>
      <c r="F42" s="79">
        <v>13.65</v>
      </c>
      <c r="G42" s="50"/>
      <c r="H42"/>
      <c r="I42"/>
      <c r="J42"/>
      <c r="K42"/>
      <c r="L42"/>
      <c r="M42"/>
      <c r="N42"/>
      <c r="O42"/>
    </row>
    <row r="43" spans="1:15" ht="15.75">
      <c r="A43" s="1"/>
      <c r="B43" s="18" t="s">
        <v>23</v>
      </c>
      <c r="C43" s="18"/>
      <c r="D43" s="18"/>
      <c r="E43" s="23"/>
      <c r="F43" s="79">
        <v>526.09</v>
      </c>
      <c r="G43" s="50"/>
      <c r="H43"/>
      <c r="I43"/>
      <c r="J43"/>
      <c r="K43"/>
      <c r="L43"/>
      <c r="M43"/>
      <c r="N43"/>
      <c r="O43"/>
    </row>
    <row r="44" spans="1:15" ht="15.75">
      <c r="A44" s="1"/>
      <c r="B44" s="18" t="s">
        <v>24</v>
      </c>
      <c r="C44" s="18"/>
      <c r="D44" s="18"/>
      <c r="E44" s="23"/>
      <c r="F44" s="79">
        <v>24149.61</v>
      </c>
      <c r="G44" s="50"/>
      <c r="H44"/>
      <c r="I44"/>
      <c r="J44"/>
      <c r="K44"/>
      <c r="L44"/>
      <c r="M44"/>
      <c r="N44"/>
      <c r="O44"/>
    </row>
    <row r="45" spans="1:15" ht="15.75">
      <c r="A45" s="1"/>
      <c r="B45" s="18" t="s">
        <v>20</v>
      </c>
      <c r="C45" s="18"/>
      <c r="D45" s="18"/>
      <c r="E45" s="23"/>
      <c r="F45" s="79">
        <v>35.32</v>
      </c>
      <c r="G45" s="50"/>
      <c r="H45"/>
      <c r="I45"/>
      <c r="J45"/>
      <c r="K45"/>
      <c r="L45"/>
      <c r="M45"/>
      <c r="N45"/>
      <c r="O45"/>
    </row>
    <row r="46" spans="1:7" ht="15.75">
      <c r="A46" s="1"/>
      <c r="B46" s="25"/>
      <c r="C46" s="25"/>
      <c r="D46" s="20"/>
      <c r="E46" s="19"/>
      <c r="F46" s="58"/>
      <c r="G46" s="50"/>
    </row>
    <row r="47" spans="1:7" ht="31.5" customHeight="1">
      <c r="A47" s="1"/>
      <c r="B47" s="88" t="s">
        <v>3</v>
      </c>
      <c r="C47" s="89"/>
      <c r="D47" s="25"/>
      <c r="E47" s="19"/>
      <c r="F47" s="71" t="s">
        <v>56</v>
      </c>
      <c r="G47" s="50"/>
    </row>
    <row r="48" spans="1:7" ht="15.75" customHeight="1">
      <c r="A48" s="1"/>
      <c r="B48" s="49" t="s">
        <v>49</v>
      </c>
      <c r="C48" s="36" t="s">
        <v>25</v>
      </c>
      <c r="D48" s="20"/>
      <c r="E48" s="22"/>
      <c r="F48" s="79">
        <v>5.55</v>
      </c>
      <c r="G48" s="50"/>
    </row>
    <row r="49" spans="1:7" ht="15.75" customHeight="1">
      <c r="A49" s="1"/>
      <c r="B49" s="57" t="s">
        <v>50</v>
      </c>
      <c r="C49" s="26" t="s">
        <v>45</v>
      </c>
      <c r="D49" s="18"/>
      <c r="E49" s="23"/>
      <c r="F49" s="79">
        <v>8.56</v>
      </c>
      <c r="G49" s="50"/>
    </row>
    <row r="50" spans="1:7" ht="15.75" customHeight="1">
      <c r="A50" s="1"/>
      <c r="B50" s="57" t="s">
        <v>51</v>
      </c>
      <c r="C50" s="26" t="s">
        <v>26</v>
      </c>
      <c r="D50" s="18"/>
      <c r="E50" s="23"/>
      <c r="F50" s="79">
        <v>11.88</v>
      </c>
      <c r="G50" s="50"/>
    </row>
    <row r="51" spans="1:7" ht="12.75" customHeight="1">
      <c r="A51" s="1"/>
      <c r="B51" s="27"/>
      <c r="C51" s="28"/>
      <c r="D51" s="25"/>
      <c r="E51" s="19"/>
      <c r="F51" s="80"/>
      <c r="G51" s="50"/>
    </row>
    <row r="52" spans="1:6" ht="15.75">
      <c r="A52" s="1" t="s">
        <v>34</v>
      </c>
      <c r="B52" s="29" t="s">
        <v>44</v>
      </c>
      <c r="C52" s="4"/>
      <c r="D52" s="4"/>
      <c r="E52" s="40"/>
      <c r="F52" s="34"/>
    </row>
    <row r="53" spans="2:6" ht="15.75">
      <c r="B53" s="20" t="s">
        <v>1</v>
      </c>
      <c r="C53" s="20"/>
      <c r="D53" s="20"/>
      <c r="E53" s="22"/>
      <c r="F53" s="47">
        <v>211562</v>
      </c>
    </row>
    <row r="54" spans="2:6" ht="15.75">
      <c r="B54" s="18" t="s">
        <v>22</v>
      </c>
      <c r="C54" s="18"/>
      <c r="D54" s="18"/>
      <c r="E54" s="23"/>
      <c r="F54" s="51">
        <v>31455</v>
      </c>
    </row>
    <row r="55" spans="2:6" ht="15.75">
      <c r="B55" s="18" t="s">
        <v>23</v>
      </c>
      <c r="C55" s="18"/>
      <c r="D55" s="18"/>
      <c r="E55" s="23"/>
      <c r="F55" s="51">
        <v>1895</v>
      </c>
    </row>
    <row r="56" spans="2:6" ht="15.75">
      <c r="B56" s="18" t="s">
        <v>24</v>
      </c>
      <c r="C56" s="18"/>
      <c r="D56" s="18"/>
      <c r="E56" s="23"/>
      <c r="F56" s="51">
        <v>22</v>
      </c>
    </row>
    <row r="57" spans="2:6" ht="15.75">
      <c r="B57" s="18" t="s">
        <v>20</v>
      </c>
      <c r="C57" s="18"/>
      <c r="D57" s="18"/>
      <c r="E57" s="23"/>
      <c r="F57" s="52">
        <v>2432</v>
      </c>
    </row>
    <row r="58" spans="2:6" ht="15.75">
      <c r="B58" s="18" t="s">
        <v>17</v>
      </c>
      <c r="C58" s="18"/>
      <c r="D58" s="18"/>
      <c r="E58" s="23"/>
      <c r="F58" s="47">
        <f>SUM(F53:F57)</f>
        <v>247366</v>
      </c>
    </row>
    <row r="59" spans="2:6" ht="15.75">
      <c r="B59" s="53" t="s">
        <v>64</v>
      </c>
      <c r="C59" s="4"/>
      <c r="D59" s="4"/>
      <c r="E59" s="19"/>
      <c r="F59" s="34"/>
    </row>
    <row r="60" spans="2:6" ht="15.75">
      <c r="B60" s="4"/>
      <c r="C60" s="4"/>
      <c r="D60" s="4"/>
      <c r="E60" s="19"/>
      <c r="F60" s="34"/>
    </row>
    <row r="61" spans="1:8" ht="30" customHeight="1">
      <c r="A61" s="41" t="s">
        <v>35</v>
      </c>
      <c r="B61" s="88" t="s">
        <v>4</v>
      </c>
      <c r="C61" s="87"/>
      <c r="D61" s="87"/>
      <c r="E61" s="24"/>
      <c r="F61" s="34"/>
      <c r="H61" s="4"/>
    </row>
    <row r="62" spans="2:8" ht="15.75">
      <c r="B62" s="20" t="s">
        <v>5</v>
      </c>
      <c r="C62" s="20"/>
      <c r="D62" s="20"/>
      <c r="E62" s="22"/>
      <c r="F62" s="54">
        <v>0.0729</v>
      </c>
      <c r="G62" s="90"/>
      <c r="H62" s="90"/>
    </row>
    <row r="63" spans="2:8" ht="15.75">
      <c r="B63" s="18" t="s">
        <v>6</v>
      </c>
      <c r="C63" s="18"/>
      <c r="D63" s="18"/>
      <c r="E63" s="23"/>
      <c r="F63" s="55">
        <v>0.095</v>
      </c>
      <c r="G63" s="90"/>
      <c r="H63" s="90"/>
    </row>
    <row r="64" spans="2:6" ht="15.75">
      <c r="B64" s="4"/>
      <c r="C64" s="4"/>
      <c r="D64" s="4"/>
      <c r="E64" s="19"/>
      <c r="F64" s="42"/>
    </row>
    <row r="65" spans="1:7" ht="48.75" customHeight="1">
      <c r="A65" s="37" t="s">
        <v>36</v>
      </c>
      <c r="B65" s="86" t="s">
        <v>7</v>
      </c>
      <c r="C65" s="86"/>
      <c r="D65" s="86"/>
      <c r="E65" s="38"/>
      <c r="F65" s="45"/>
      <c r="G65" s="38"/>
    </row>
    <row r="66" spans="2:6" ht="15.75">
      <c r="B66" s="20" t="s">
        <v>5</v>
      </c>
      <c r="C66" s="20"/>
      <c r="D66" s="20"/>
      <c r="E66" s="22"/>
      <c r="F66" s="46">
        <v>0.0776</v>
      </c>
    </row>
    <row r="67" spans="2:6" ht="15.75">
      <c r="B67" s="18" t="s">
        <v>6</v>
      </c>
      <c r="C67" s="18"/>
      <c r="D67" s="18"/>
      <c r="E67" s="23"/>
      <c r="F67" s="46">
        <v>0.099</v>
      </c>
    </row>
    <row r="68" spans="2:6" ht="46.5" customHeight="1">
      <c r="B68" s="87" t="s">
        <v>8</v>
      </c>
      <c r="C68" s="87"/>
      <c r="D68" s="87"/>
      <c r="E68" s="19"/>
      <c r="F68" s="34"/>
    </row>
    <row r="69" spans="2:6" ht="15.75">
      <c r="B69" s="4"/>
      <c r="C69" s="4"/>
      <c r="D69" s="4"/>
      <c r="E69" s="19"/>
      <c r="F69" s="34"/>
    </row>
    <row r="70" spans="1:6" ht="15.75">
      <c r="A70" s="30" t="s">
        <v>40</v>
      </c>
      <c r="B70" s="29" t="s">
        <v>9</v>
      </c>
      <c r="C70" s="4"/>
      <c r="D70" s="4"/>
      <c r="E70" s="19"/>
      <c r="F70" s="34"/>
    </row>
    <row r="71" spans="2:6" ht="15.75">
      <c r="B71" s="20" t="s">
        <v>43</v>
      </c>
      <c r="C71" s="20"/>
      <c r="D71" s="20"/>
      <c r="E71" s="22"/>
      <c r="F71" s="46">
        <v>0.5</v>
      </c>
    </row>
    <row r="72" spans="2:6" ht="15.75">
      <c r="B72" s="18" t="s">
        <v>10</v>
      </c>
      <c r="C72" s="18"/>
      <c r="D72" s="18"/>
      <c r="E72" s="23"/>
      <c r="F72" s="46">
        <v>0</v>
      </c>
    </row>
    <row r="73" spans="2:6" ht="15.75">
      <c r="B73" s="18" t="s">
        <v>11</v>
      </c>
      <c r="C73" s="18"/>
      <c r="D73" s="18"/>
      <c r="E73" s="23"/>
      <c r="F73" s="56">
        <v>0.5</v>
      </c>
    </row>
    <row r="74" spans="2:6" ht="15.75">
      <c r="B74" s="18" t="s">
        <v>17</v>
      </c>
      <c r="C74" s="18"/>
      <c r="D74" s="18"/>
      <c r="E74" s="23"/>
      <c r="F74" s="46">
        <f>SUM(F71:F73)</f>
        <v>1</v>
      </c>
    </row>
    <row r="75" spans="2:6" ht="15.75">
      <c r="B75" s="4"/>
      <c r="C75" s="4"/>
      <c r="D75" s="4"/>
      <c r="E75" s="19"/>
      <c r="F75" s="34"/>
    </row>
    <row r="76" spans="1:6" ht="15.75">
      <c r="A76" s="1" t="s">
        <v>37</v>
      </c>
      <c r="B76" s="29" t="s">
        <v>12</v>
      </c>
      <c r="C76" s="4"/>
      <c r="D76" s="4"/>
      <c r="E76" s="19"/>
      <c r="F76" s="34"/>
    </row>
    <row r="77" spans="2:7" ht="15.75">
      <c r="B77" s="20" t="s">
        <v>52</v>
      </c>
      <c r="C77" s="20"/>
      <c r="D77" s="20"/>
      <c r="E77" s="22"/>
      <c r="F77" s="62">
        <v>123552</v>
      </c>
      <c r="G77" s="78"/>
    </row>
    <row r="78" spans="2:6" ht="15.75">
      <c r="B78" s="4"/>
      <c r="C78" s="4"/>
      <c r="D78" s="4"/>
      <c r="E78" s="19"/>
      <c r="F78" s="34"/>
    </row>
    <row r="79" spans="1:6" ht="15.75">
      <c r="A79" s="1" t="s">
        <v>38</v>
      </c>
      <c r="B79" s="29" t="s">
        <v>13</v>
      </c>
      <c r="C79" s="4"/>
      <c r="D79" s="4"/>
      <c r="E79" s="19"/>
      <c r="F79" s="34"/>
    </row>
    <row r="80" spans="2:6" ht="15.75">
      <c r="B80" s="20" t="s">
        <v>53</v>
      </c>
      <c r="C80" s="20"/>
      <c r="D80" s="20"/>
      <c r="E80" s="22"/>
      <c r="F80" s="62">
        <v>1592165</v>
      </c>
    </row>
    <row r="81" spans="2:6" ht="15.75">
      <c r="B81" s="18" t="s">
        <v>14</v>
      </c>
      <c r="C81" s="18"/>
      <c r="D81" s="18"/>
      <c r="E81" s="23"/>
      <c r="F81" s="35"/>
    </row>
    <row r="82" spans="2:6" ht="15.75">
      <c r="B82" s="4"/>
      <c r="C82" s="4"/>
      <c r="D82" s="4"/>
      <c r="E82" s="19"/>
      <c r="F82" s="34"/>
    </row>
    <row r="83" spans="1:6" ht="15.75">
      <c r="A83" s="1" t="s">
        <v>39</v>
      </c>
      <c r="B83" s="29" t="s">
        <v>15</v>
      </c>
      <c r="C83" s="4"/>
      <c r="D83" s="4"/>
      <c r="E83" s="19"/>
      <c r="F83" s="34"/>
    </row>
    <row r="84" spans="2:6" ht="15.75">
      <c r="B84" s="20" t="s">
        <v>65</v>
      </c>
      <c r="C84" s="20"/>
      <c r="D84" s="20"/>
      <c r="E84" s="22"/>
      <c r="F84" s="67">
        <v>0</v>
      </c>
    </row>
    <row r="85" spans="3:5" ht="15.75">
      <c r="C85" s="25"/>
      <c r="D85" s="25"/>
      <c r="E85" s="19"/>
    </row>
    <row r="87" spans="1:6" ht="71.25" customHeight="1">
      <c r="A87" s="85" t="s">
        <v>61</v>
      </c>
      <c r="B87" s="85"/>
      <c r="C87" s="85"/>
      <c r="D87" s="85"/>
      <c r="E87" s="85"/>
      <c r="F87" s="85"/>
    </row>
    <row r="88" ht="5.25" customHeight="1"/>
    <row r="89" spans="1:6" ht="51.75" customHeight="1">
      <c r="A89" s="85" t="s">
        <v>66</v>
      </c>
      <c r="B89" s="85"/>
      <c r="C89" s="85"/>
      <c r="D89" s="85"/>
      <c r="E89" s="85"/>
      <c r="F89" s="85"/>
    </row>
  </sheetData>
  <sheetProtection/>
  <mergeCells count="18">
    <mergeCell ref="A1:G1"/>
    <mergeCell ref="A89:F89"/>
    <mergeCell ref="B65:D65"/>
    <mergeCell ref="B68:D68"/>
    <mergeCell ref="B8:D8"/>
    <mergeCell ref="B14:D14"/>
    <mergeCell ref="B18:D18"/>
    <mergeCell ref="B29:D29"/>
    <mergeCell ref="B61:D61"/>
    <mergeCell ref="B40:C40"/>
    <mergeCell ref="B47:C47"/>
    <mergeCell ref="A2:G2"/>
    <mergeCell ref="A3:G3"/>
    <mergeCell ref="A4:G4"/>
    <mergeCell ref="A5:G5"/>
    <mergeCell ref="A6:G6"/>
    <mergeCell ref="A87:F87"/>
    <mergeCell ref="G62:H63"/>
  </mergeCells>
  <printOptions/>
  <pageMargins left="1" right="0.5" top="0.5" bottom="1.17" header="0.5" footer="0.25"/>
  <pageSetup fitToHeight="2" horizontalDpi="600" verticalDpi="600" orientation="portrait" scale="75" r:id="rId1"/>
  <headerFooter alignWithMargins="0">
    <oddFooter>&amp;RPage &amp;P of  2</oddFooter>
  </headerFooter>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Pat Ehrbar</cp:lastModifiedBy>
  <cp:lastPrinted>2017-05-18T19:42:36Z</cp:lastPrinted>
  <dcterms:created xsi:type="dcterms:W3CDTF">2001-11-28T16:36:34Z</dcterms:created>
  <dcterms:modified xsi:type="dcterms:W3CDTF">2017-05-18T19:46:29Z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CaseCompanyNam">
    <vt:lpwstr>Avista Corporation</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170485</vt:lpwstr>
  </property>
  <property fmtid="{D5CDD505-2E9C-101B-9397-08002B2CF9AE}" pid="9" name="Dat">
    <vt:lpwstr>2017-05-26T00:00:00Z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2017-05-26T00:00:00Z</vt:lpwstr>
  </property>
  <property fmtid="{D5CDD505-2E9C-101B-9397-08002B2CF9AE}" pid="13" name="Pref">
    <vt:lpwstr>UE</vt:lpwstr>
  </property>
  <property fmtid="{D5CDD505-2E9C-101B-9397-08002B2CF9AE}" pid="14" name="IndustryCo">
    <vt:lpwstr>140</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