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010" yWindow="30" windowWidth="17640" windowHeight="11400"/>
  </bookViews>
  <sheets>
    <sheet name="Pg 6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6a CustCount_Electric'!$A$1:$I$64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CustCount_Electric'!$A$1:$I$63</definedName>
    <definedName name="Z_35584FC9_E0EF_4D54_AEC5_A721F3358284_.wvu.PrintArea" localSheetId="0" hidden="1">'Pg 6a CustCount_Electric'!$A$1:$I$63</definedName>
    <definedName name="Z_47D0F261_F43B_4751_8C61_1FB1BD5F2805_.wvu.PrintArea" localSheetId="0" hidden="1">'Pg 6a CustCount_Electric'!$A$1:$I$63</definedName>
    <definedName name="Z_49153C58_1CF3_499A_A2AA_3AC07FAD1405_.wvu.PrintArea" localSheetId="0" hidden="1">'Pg 6a CustCount_Electric'!$A$1:$I$63</definedName>
    <definedName name="Z_B9AD8F6D_DA71_409D_9D5B_33F3A1818990_.wvu.PrintArea" localSheetId="0" hidden="1">'Pg 6a CustCount_Electric'!$A$1:$I$63</definedName>
    <definedName name="Z_EB6D400B_3175_492E_99DF_E9CF317CF31F_.wvu.PrintArea" localSheetId="0" hidden="1">'Pg 6a CustCount_Electric'!$A$1:$I$63</definedName>
  </definedNames>
  <calcPr calcId="145621"/>
</workbook>
</file>

<file path=xl/calcChain.xml><?xml version="1.0" encoding="utf-8"?>
<calcChain xmlns="http://schemas.openxmlformats.org/spreadsheetml/2006/main">
  <c r="E11" i="1" l="1"/>
  <c r="F11" i="1" s="1"/>
  <c r="H11" i="1"/>
  <c r="I11" i="1" s="1"/>
  <c r="E12" i="1"/>
  <c r="F12" i="1" s="1"/>
  <c r="H12" i="1"/>
  <c r="I12" i="1" s="1"/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F25" i="1" s="1"/>
  <c r="H33" i="1" l="1"/>
  <c r="I33" i="1" s="1"/>
  <c r="E33" i="1"/>
  <c r="F33" i="1" s="1"/>
  <c r="I25" i="1"/>
  <c r="G48" i="1"/>
  <c r="D48" i="1"/>
  <c r="C48" i="1"/>
  <c r="H47" i="1"/>
  <c r="I47" i="1" s="1"/>
  <c r="E47" i="1"/>
  <c r="F47" i="1" s="1"/>
  <c r="H46" i="1"/>
  <c r="I46" i="1" s="1"/>
  <c r="E46" i="1"/>
  <c r="F46" i="1" s="1"/>
  <c r="H45" i="1"/>
  <c r="I45" i="1" s="1"/>
  <c r="E45" i="1"/>
  <c r="F45" i="1" s="1"/>
  <c r="H44" i="1"/>
  <c r="I44" i="1" s="1"/>
  <c r="E44" i="1"/>
  <c r="F44" i="1" s="1"/>
  <c r="H43" i="1"/>
  <c r="I43" i="1" s="1"/>
  <c r="E43" i="1"/>
  <c r="F43" i="1" s="1"/>
  <c r="H42" i="1"/>
  <c r="I42" i="1" s="1"/>
  <c r="E42" i="1"/>
  <c r="F42" i="1" s="1"/>
  <c r="H41" i="1"/>
  <c r="I41" i="1" s="1"/>
  <c r="E41" i="1"/>
  <c r="F41" i="1" s="1"/>
  <c r="H40" i="1"/>
  <c r="E40" i="1"/>
  <c r="E48" i="1" l="1"/>
  <c r="F48" i="1" s="1"/>
  <c r="H48" i="1"/>
  <c r="I48" i="1" s="1"/>
  <c r="I40" i="1"/>
  <c r="F40" i="1"/>
  <c r="E62" i="1" l="1"/>
  <c r="F62" i="1" s="1"/>
  <c r="H61" i="1"/>
  <c r="I61" i="1" s="1"/>
  <c r="E61" i="1"/>
  <c r="F61" i="1" s="1"/>
  <c r="E60" i="1"/>
  <c r="F60" i="1" s="1"/>
  <c r="H59" i="1"/>
  <c r="I59" i="1" s="1"/>
  <c r="E58" i="1"/>
  <c r="F58" i="1" s="1"/>
  <c r="H57" i="1"/>
  <c r="I57" i="1" s="1"/>
  <c r="E56" i="1"/>
  <c r="F56" i="1" s="1"/>
  <c r="G63" i="1"/>
  <c r="D63" i="1"/>
  <c r="H55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G19" i="1"/>
  <c r="D19" i="1"/>
  <c r="I55" i="1" l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55" i="1"/>
  <c r="H56" i="1"/>
  <c r="I56" i="1" s="1"/>
  <c r="E57" i="1"/>
  <c r="F57" i="1" s="1"/>
  <c r="H58" i="1"/>
  <c r="I58" i="1" s="1"/>
  <c r="E59" i="1"/>
  <c r="F59" i="1" s="1"/>
  <c r="H60" i="1"/>
  <c r="I60" i="1" s="1"/>
  <c r="H62" i="1"/>
  <c r="I62" i="1" s="1"/>
  <c r="C63" i="1"/>
  <c r="F55" i="1" l="1"/>
  <c r="E63" i="1"/>
  <c r="F63" i="1" s="1"/>
  <c r="E19" i="1"/>
  <c r="F19" i="1" s="1"/>
  <c r="H19" i="1"/>
  <c r="I19" i="1" s="1"/>
  <c r="H63" i="1"/>
  <c r="I63" i="1" s="1"/>
</calcChain>
</file>

<file path=xl/sharedStrings.xml><?xml version="1.0" encoding="utf-8"?>
<sst xmlns="http://schemas.openxmlformats.org/spreadsheetml/2006/main" count="85" uniqueCount="26">
  <si>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</si>
  <si>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</si>
  <si>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</si>
  <si>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</si>
  <si>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</si>
  <si>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</si>
  <si>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</si>
  <si>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</si>
  <si>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</si>
  <si>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</si>
  <si>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</si>
  <si>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</si>
  <si>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</si>
  <si>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</si>
  <si>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</si>
  <si>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</si>
  <si>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</si>
  <si>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</si>
  <si>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</si>
  <si>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</si>
  <si>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</si>
  <si>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</si>
  <si>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</si>
  <si>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</si>
  <si>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Year-To-Date</t>
  </si>
  <si>
    <t>Quarter-to-Date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</si>
</sst>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47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71"/>
  <sheetViews>
    <sheetView tabSelected="1" topLeftCell="A16" zoomScale="75" zoomScaleNormal="75" workbookViewId="0">
      <selection activeCell="F51" sqref="F51"/>
    </sheetView>
  </sheetViews>
  <sheetFormatPr defaultColWidth="8.85546875" defaultRowHeight="16.5" x14ac:dyDescent="0.3"/>
  <cols>
    <col min="1" max="1" width="41.140625" style="4" customWidth="1"/>
    <col min="2" max="2" width="1.140625" style="4" customWidth="1"/>
    <col min="3" max="3" width="15.5703125" style="4" bestFit="1" customWidth="1"/>
    <col min="4" max="4" width="15.5703125" style="3" customWidth="1"/>
    <col min="5" max="6" width="15.5703125" style="4" customWidth="1"/>
    <col min="7" max="7" width="15.5703125" style="3" bestFit="1" customWidth="1"/>
    <col min="8" max="8" width="15.5703125" style="4" bestFit="1" customWidth="1"/>
    <col min="9" max="9" width="13.7109375" style="4" customWidth="1"/>
    <col min="10" max="10" width="12.42578125" style="4" customWidth="1"/>
    <col min="11" max="16384" width="8.85546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0.25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5"/>
      <c r="K2" s="6"/>
      <c r="L2" s="6"/>
      <c r="M2" s="6"/>
    </row>
    <row r="3" spans="1:13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5"/>
    </row>
    <row r="4" spans="1:13" ht="20.25" x14ac:dyDescent="0.3">
      <c r="A4" s="42">
        <v>42369</v>
      </c>
      <c r="B4" s="42"/>
      <c r="C4" s="42"/>
      <c r="D4" s="42"/>
      <c r="E4" s="42"/>
      <c r="F4" s="42"/>
      <c r="G4" s="42"/>
      <c r="H4" s="42"/>
      <c r="I4" s="42"/>
      <c r="J4" s="7"/>
    </row>
    <row r="5" spans="1:13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8.75" x14ac:dyDescent="0.3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11"/>
    </row>
    <row r="7" spans="1:13" x14ac:dyDescent="0.3">
      <c r="A7" s="3"/>
      <c r="B7" s="3"/>
      <c r="C7" s="3"/>
      <c r="E7" s="3"/>
      <c r="F7" s="3"/>
      <c r="H7" s="3"/>
      <c r="I7" s="3"/>
      <c r="J7" s="10"/>
    </row>
    <row r="8" spans="1:13" s="14" customFormat="1" ht="18" x14ac:dyDescent="0.25">
      <c r="A8" s="44" t="s">
        <v>3</v>
      </c>
      <c r="B8" s="44"/>
      <c r="C8" s="44"/>
      <c r="D8" s="44"/>
      <c r="E8" s="44"/>
      <c r="F8" s="44"/>
      <c r="G8" s="44"/>
      <c r="H8" s="44"/>
      <c r="I8" s="44"/>
      <c r="J8" s="12"/>
    </row>
    <row r="9" spans="1:13" s="14" customFormat="1" ht="18.75" x14ac:dyDescent="0.3">
      <c r="A9" s="15"/>
      <c r="B9" s="15" t="s">
        <v>4</v>
      </c>
      <c r="C9" s="15"/>
      <c r="D9" s="15"/>
      <c r="E9" s="16" t="s">
        <v>5</v>
      </c>
      <c r="F9" s="15"/>
      <c r="G9" s="40" t="s">
        <v>6</v>
      </c>
      <c r="H9" s="40"/>
      <c r="I9" s="40"/>
      <c r="J9" s="13"/>
    </row>
    <row r="10" spans="1:13" s="14" customFormat="1" ht="18" x14ac:dyDescent="0.25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8.75" x14ac:dyDescent="0.3">
      <c r="A11" s="19" t="s">
        <v>13</v>
      </c>
      <c r="B11" s="20"/>
      <c r="C11" s="21">
        <v>976583</v>
      </c>
      <c r="D11" s="21">
        <v>1001240</v>
      </c>
      <c r="E11" s="21">
        <f>C11-D11</f>
        <v>-24657</v>
      </c>
      <c r="F11" s="22">
        <f>E11/D11</f>
        <v>-2.4626463185649795E-2</v>
      </c>
      <c r="G11" s="21">
        <v>966144</v>
      </c>
      <c r="H11" s="21">
        <f t="shared" ref="H11:H18" si="0">+C11-G11</f>
        <v>10439</v>
      </c>
      <c r="I11" s="22">
        <f>+H11/G11</f>
        <v>1.0804807564917859E-2</v>
      </c>
      <c r="J11" s="18"/>
    </row>
    <row r="12" spans="1:13" ht="18.75" x14ac:dyDescent="0.3">
      <c r="A12" s="19" t="s">
        <v>14</v>
      </c>
      <c r="B12" s="20"/>
      <c r="C12" s="21">
        <v>123522</v>
      </c>
      <c r="D12" s="21">
        <v>124131</v>
      </c>
      <c r="E12" s="21">
        <f t="shared" ref="E12:E18" si="1">C12-D12</f>
        <v>-609</v>
      </c>
      <c r="F12" s="22">
        <f t="shared" ref="F12:F19" si="2">E12/D12</f>
        <v>-4.906107257655219E-3</v>
      </c>
      <c r="G12" s="21">
        <v>121653</v>
      </c>
      <c r="H12" s="21">
        <f t="shared" si="0"/>
        <v>1869</v>
      </c>
      <c r="I12" s="22">
        <f t="shared" ref="I12:I17" si="3">+H12/G12</f>
        <v>1.5363369583980666E-2</v>
      </c>
      <c r="J12" s="18"/>
    </row>
    <row r="13" spans="1:13" ht="18.75" x14ac:dyDescent="0.3">
      <c r="A13" s="19" t="s">
        <v>15</v>
      </c>
      <c r="B13" s="20"/>
      <c r="C13" s="21">
        <v>159</v>
      </c>
      <c r="D13" s="21">
        <v>169</v>
      </c>
      <c r="E13" s="21">
        <f t="shared" si="1"/>
        <v>-10</v>
      </c>
      <c r="F13" s="22">
        <f t="shared" si="2"/>
        <v>-5.9171597633136092E-2</v>
      </c>
      <c r="G13" s="21">
        <v>161</v>
      </c>
      <c r="H13" s="21">
        <f t="shared" si="0"/>
        <v>-2</v>
      </c>
      <c r="I13" s="22">
        <f t="shared" si="3"/>
        <v>-1.2422360248447204E-2</v>
      </c>
      <c r="J13" s="18"/>
    </row>
    <row r="14" spans="1:13" ht="18.75" x14ac:dyDescent="0.3">
      <c r="A14" s="19" t="s">
        <v>16</v>
      </c>
      <c r="B14" s="20"/>
      <c r="C14" s="21">
        <v>3419</v>
      </c>
      <c r="D14" s="21">
        <v>3403</v>
      </c>
      <c r="E14" s="21">
        <f t="shared" si="1"/>
        <v>16</v>
      </c>
      <c r="F14" s="22">
        <f t="shared" si="2"/>
        <v>4.7017337643255955E-3</v>
      </c>
      <c r="G14" s="21">
        <v>3453</v>
      </c>
      <c r="H14" s="21">
        <f t="shared" si="0"/>
        <v>-34</v>
      </c>
      <c r="I14" s="22">
        <f t="shared" si="3"/>
        <v>-9.8465102809151463E-3</v>
      </c>
      <c r="J14" s="18"/>
    </row>
    <row r="15" spans="1:13" ht="18.75" x14ac:dyDescent="0.3">
      <c r="A15" s="19" t="s">
        <v>17</v>
      </c>
      <c r="B15" s="20"/>
      <c r="C15" s="21">
        <v>4</v>
      </c>
      <c r="D15" s="21">
        <v>4</v>
      </c>
      <c r="E15" s="21">
        <f t="shared" si="1"/>
        <v>0</v>
      </c>
      <c r="F15" s="22">
        <f t="shared" si="2"/>
        <v>0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8.75" x14ac:dyDescent="0.3">
      <c r="A16" s="19" t="s">
        <v>18</v>
      </c>
      <c r="B16" s="20"/>
      <c r="C16" s="21">
        <v>6330</v>
      </c>
      <c r="D16" s="21">
        <v>6133</v>
      </c>
      <c r="E16" s="21">
        <f t="shared" si="1"/>
        <v>197</v>
      </c>
      <c r="F16" s="22">
        <f t="shared" si="2"/>
        <v>3.2121310940811998E-2</v>
      </c>
      <c r="G16" s="21">
        <v>6120</v>
      </c>
      <c r="H16" s="21">
        <f t="shared" si="0"/>
        <v>210</v>
      </c>
      <c r="I16" s="22">
        <f t="shared" si="3"/>
        <v>3.4313725490196081E-2</v>
      </c>
      <c r="J16" s="18"/>
    </row>
    <row r="17" spans="1:10" ht="18.75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8.75" x14ac:dyDescent="0.3">
      <c r="A18" s="19" t="s">
        <v>20</v>
      </c>
      <c r="B18" s="23"/>
      <c r="C18" s="24">
        <v>16</v>
      </c>
      <c r="D18" s="24">
        <v>17</v>
      </c>
      <c r="E18" s="24">
        <f t="shared" si="1"/>
        <v>-1</v>
      </c>
      <c r="F18" s="25">
        <f t="shared" si="2"/>
        <v>-5.8823529411764705E-2</v>
      </c>
      <c r="G18" s="24">
        <v>16</v>
      </c>
      <c r="H18" s="24">
        <f t="shared" si="0"/>
        <v>0</v>
      </c>
      <c r="I18" s="25">
        <f>+H18/G18</f>
        <v>0</v>
      </c>
      <c r="J18" s="26"/>
    </row>
    <row r="19" spans="1:10" ht="18.75" x14ac:dyDescent="0.3">
      <c r="A19" s="19" t="s">
        <v>21</v>
      </c>
      <c r="B19" s="20"/>
      <c r="C19" s="27">
        <f>SUM(C11:C18)</f>
        <v>1110041</v>
      </c>
      <c r="D19" s="27">
        <f t="shared" ref="D19:E19" si="4">SUM(D11:D18)</f>
        <v>1135105</v>
      </c>
      <c r="E19" s="27">
        <f t="shared" si="4"/>
        <v>-25064</v>
      </c>
      <c r="F19" s="22">
        <f t="shared" si="2"/>
        <v>-2.2080776668237739E-2</v>
      </c>
      <c r="G19" s="27">
        <f>SUM(G11:G18)</f>
        <v>1097559</v>
      </c>
      <c r="H19" s="27">
        <f>SUM(H11:H18)</f>
        <v>12482</v>
      </c>
      <c r="I19" s="22">
        <f>+H19/G19</f>
        <v>1.1372509359405735E-2</v>
      </c>
      <c r="J19" s="28"/>
    </row>
    <row r="20" spans="1:10" ht="18.75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8.75" x14ac:dyDescent="0.3">
      <c r="A21" s="39"/>
      <c r="B21" s="39"/>
      <c r="C21" s="39"/>
      <c r="D21" s="39"/>
      <c r="E21" s="39"/>
      <c r="F21" s="39"/>
      <c r="G21" s="39"/>
      <c r="H21" s="39"/>
      <c r="I21" s="39"/>
      <c r="J21" s="26"/>
    </row>
    <row r="22" spans="1:10" ht="18.75" x14ac:dyDescent="0.3">
      <c r="A22" s="46" t="s">
        <v>25</v>
      </c>
      <c r="B22" s="46"/>
      <c r="C22" s="46"/>
      <c r="D22" s="46"/>
      <c r="E22" s="46"/>
      <c r="F22" s="46"/>
      <c r="G22" s="46"/>
      <c r="H22" s="46"/>
      <c r="I22" s="46"/>
      <c r="J22" s="30"/>
    </row>
    <row r="23" spans="1:10" s="14" customFormat="1" ht="18" x14ac:dyDescent="0.25">
      <c r="A23" s="15"/>
      <c r="B23" s="15"/>
      <c r="C23" s="15"/>
      <c r="D23" s="15"/>
      <c r="E23" s="16" t="s">
        <v>5</v>
      </c>
      <c r="F23" s="15"/>
      <c r="G23" s="40" t="s">
        <v>6</v>
      </c>
      <c r="H23" s="40"/>
      <c r="I23" s="40"/>
      <c r="J23" s="26"/>
    </row>
    <row r="24" spans="1:10" s="14" customFormat="1" ht="18" x14ac:dyDescent="0.25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8.75" x14ac:dyDescent="0.3">
      <c r="A25" s="19" t="s">
        <v>13</v>
      </c>
      <c r="B25" s="20"/>
      <c r="C25" s="21">
        <v>974908</v>
      </c>
      <c r="D25" s="21">
        <v>999121</v>
      </c>
      <c r="E25" s="21">
        <f>C25-D25</f>
        <v>-24213</v>
      </c>
      <c r="F25" s="22">
        <f>E25/D25</f>
        <v>-2.4234301951415294E-2</v>
      </c>
      <c r="G25" s="21">
        <v>964544</v>
      </c>
      <c r="H25" s="21">
        <f t="shared" ref="H25:H32" si="5">+C25-G25</f>
        <v>10364</v>
      </c>
      <c r="I25" s="22">
        <f t="shared" ref="I25:I32" si="6">+H25/G25</f>
        <v>1.0744973790723906E-2</v>
      </c>
      <c r="J25" s="26"/>
    </row>
    <row r="26" spans="1:10" ht="18.75" x14ac:dyDescent="0.3">
      <c r="A26" s="19" t="s">
        <v>14</v>
      </c>
      <c r="B26" s="20"/>
      <c r="C26" s="21">
        <v>123443</v>
      </c>
      <c r="D26" s="21">
        <v>123987</v>
      </c>
      <c r="E26" s="21">
        <f t="shared" ref="E26:E32" si="7">C26-D26</f>
        <v>-544</v>
      </c>
      <c r="F26" s="22">
        <f t="shared" ref="F26:F33" si="8">E26/D26</f>
        <v>-4.3875567599829012E-3</v>
      </c>
      <c r="G26" s="21">
        <v>121624</v>
      </c>
      <c r="H26" s="21">
        <f t="shared" si="5"/>
        <v>1819</v>
      </c>
      <c r="I26" s="22">
        <f t="shared" si="6"/>
        <v>1.4955929750707097E-2</v>
      </c>
      <c r="J26" s="26"/>
    </row>
    <row r="27" spans="1:10" ht="18.75" x14ac:dyDescent="0.3">
      <c r="A27" s="19" t="s">
        <v>15</v>
      </c>
      <c r="B27" s="20"/>
      <c r="C27" s="21">
        <v>159</v>
      </c>
      <c r="D27" s="21">
        <v>169</v>
      </c>
      <c r="E27" s="21">
        <f t="shared" si="7"/>
        <v>-10</v>
      </c>
      <c r="F27" s="22">
        <f t="shared" si="8"/>
        <v>-5.9171597633136092E-2</v>
      </c>
      <c r="G27" s="21">
        <v>161</v>
      </c>
      <c r="H27" s="21">
        <f t="shared" si="5"/>
        <v>-2</v>
      </c>
      <c r="I27" s="22">
        <f t="shared" si="6"/>
        <v>-1.2422360248447204E-2</v>
      </c>
      <c r="J27" s="26"/>
    </row>
    <row r="28" spans="1:10" ht="18.75" x14ac:dyDescent="0.3">
      <c r="A28" s="19" t="s">
        <v>16</v>
      </c>
      <c r="B28" s="20"/>
      <c r="C28" s="21">
        <v>3417</v>
      </c>
      <c r="D28" s="21">
        <v>3405</v>
      </c>
      <c r="E28" s="21">
        <f t="shared" si="7"/>
        <v>12</v>
      </c>
      <c r="F28" s="22">
        <f t="shared" si="8"/>
        <v>3.524229074889868E-3</v>
      </c>
      <c r="G28" s="21">
        <v>3444</v>
      </c>
      <c r="H28" s="21">
        <f t="shared" si="5"/>
        <v>-27</v>
      </c>
      <c r="I28" s="22">
        <f t="shared" si="6"/>
        <v>-7.8397212543554005E-3</v>
      </c>
    </row>
    <row r="29" spans="1:10" ht="18.75" x14ac:dyDescent="0.3">
      <c r="A29" s="19" t="s">
        <v>17</v>
      </c>
      <c r="B29" s="20"/>
      <c r="C29" s="21">
        <v>4</v>
      </c>
      <c r="D29" s="21">
        <v>4</v>
      </c>
      <c r="E29" s="21">
        <f t="shared" si="7"/>
        <v>0</v>
      </c>
      <c r="F29" s="22">
        <f t="shared" si="8"/>
        <v>0</v>
      </c>
      <c r="G29" s="21">
        <v>4</v>
      </c>
      <c r="H29" s="21">
        <f t="shared" si="5"/>
        <v>0</v>
      </c>
      <c r="I29" s="22">
        <f t="shared" si="6"/>
        <v>0</v>
      </c>
    </row>
    <row r="30" spans="1:10" ht="18.75" x14ac:dyDescent="0.3">
      <c r="A30" s="19" t="s">
        <v>18</v>
      </c>
      <c r="B30" s="20"/>
      <c r="C30" s="21">
        <v>6344</v>
      </c>
      <c r="D30" s="21">
        <v>6117</v>
      </c>
      <c r="E30" s="21">
        <f t="shared" si="7"/>
        <v>227</v>
      </c>
      <c r="F30" s="22">
        <f t="shared" si="8"/>
        <v>3.7109694294588852E-2</v>
      </c>
      <c r="G30" s="21">
        <v>6102</v>
      </c>
      <c r="H30" s="21">
        <f t="shared" si="5"/>
        <v>242</v>
      </c>
      <c r="I30" s="22">
        <f t="shared" si="6"/>
        <v>3.9659128154703377E-2</v>
      </c>
    </row>
    <row r="31" spans="1:10" ht="18.75" x14ac:dyDescent="0.3">
      <c r="A31" s="19" t="s">
        <v>19</v>
      </c>
      <c r="B31" s="23"/>
      <c r="C31" s="21">
        <v>8</v>
      </c>
      <c r="D31" s="21">
        <v>8</v>
      </c>
      <c r="E31" s="21">
        <f t="shared" si="7"/>
        <v>0</v>
      </c>
      <c r="F31" s="22">
        <f t="shared" si="8"/>
        <v>0</v>
      </c>
      <c r="G31" s="21">
        <v>8</v>
      </c>
      <c r="H31" s="21">
        <f t="shared" si="5"/>
        <v>0</v>
      </c>
      <c r="I31" s="22">
        <f t="shared" si="6"/>
        <v>0</v>
      </c>
      <c r="J31" s="28"/>
    </row>
    <row r="32" spans="1:10" ht="18.75" x14ac:dyDescent="0.3">
      <c r="A32" s="19" t="s">
        <v>20</v>
      </c>
      <c r="B32" s="23"/>
      <c r="C32" s="24">
        <v>16</v>
      </c>
      <c r="D32" s="24">
        <v>17</v>
      </c>
      <c r="E32" s="24">
        <f t="shared" si="7"/>
        <v>-1</v>
      </c>
      <c r="F32" s="25">
        <f t="shared" si="8"/>
        <v>-5.8823529411764705E-2</v>
      </c>
      <c r="G32" s="24">
        <v>16</v>
      </c>
      <c r="H32" s="24">
        <f t="shared" si="5"/>
        <v>0</v>
      </c>
      <c r="I32" s="25">
        <f t="shared" si="6"/>
        <v>0</v>
      </c>
      <c r="J32" s="26"/>
    </row>
    <row r="33" spans="1:10" ht="18.75" x14ac:dyDescent="0.3">
      <c r="A33" s="19" t="s">
        <v>21</v>
      </c>
      <c r="B33" s="20"/>
      <c r="C33" s="21">
        <f>SUM(C25:C32)</f>
        <v>1108299</v>
      </c>
      <c r="D33" s="21">
        <f t="shared" ref="D33:E33" si="9">SUM(D25:D32)</f>
        <v>1132828</v>
      </c>
      <c r="E33" s="27">
        <f t="shared" si="9"/>
        <v>-24529</v>
      </c>
      <c r="F33" s="22">
        <f t="shared" si="8"/>
        <v>-2.1652889935630124E-2</v>
      </c>
      <c r="G33" s="27">
        <f>SUM(G25:G32)</f>
        <v>1095903</v>
      </c>
      <c r="H33" s="27">
        <f>SUM(H25:H32)</f>
        <v>12396</v>
      </c>
      <c r="I33" s="22">
        <f>+H33/G33</f>
        <v>1.1311220062359535E-2</v>
      </c>
      <c r="J33" s="28"/>
    </row>
    <row r="34" spans="1:10" ht="18.75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8.75" x14ac:dyDescent="0.3">
      <c r="A35" s="29"/>
      <c r="B35" s="37"/>
      <c r="C35" s="24"/>
      <c r="D35" s="24"/>
      <c r="E35" s="38"/>
      <c r="F35" s="25"/>
      <c r="G35" s="38"/>
      <c r="H35" s="38"/>
      <c r="I35" s="25"/>
      <c r="J35" s="28"/>
    </row>
    <row r="36" spans="1:10" ht="18.75" x14ac:dyDescent="0.3">
      <c r="A36" s="39"/>
      <c r="B36" s="39"/>
      <c r="C36" s="39"/>
      <c r="D36" s="39"/>
      <c r="E36" s="39"/>
      <c r="F36" s="39"/>
      <c r="G36" s="39"/>
      <c r="H36" s="39"/>
      <c r="I36" s="39"/>
      <c r="J36" s="26"/>
    </row>
    <row r="37" spans="1:10" ht="18.75" x14ac:dyDescent="0.3">
      <c r="A37" s="45" t="s">
        <v>24</v>
      </c>
      <c r="B37" s="45"/>
      <c r="C37" s="45"/>
      <c r="D37" s="45"/>
      <c r="E37" s="45"/>
      <c r="F37" s="45"/>
      <c r="G37" s="45"/>
      <c r="H37" s="45"/>
      <c r="I37" s="45"/>
      <c r="J37" s="30"/>
    </row>
    <row r="38" spans="1:10" s="14" customFormat="1" ht="18" x14ac:dyDescent="0.25">
      <c r="A38" s="15"/>
      <c r="B38" s="15"/>
      <c r="C38" s="15"/>
      <c r="D38" s="15"/>
      <c r="E38" s="16" t="s">
        <v>5</v>
      </c>
      <c r="F38" s="15"/>
      <c r="G38" s="40" t="s">
        <v>6</v>
      </c>
      <c r="H38" s="40"/>
      <c r="I38" s="40"/>
      <c r="J38" s="26"/>
    </row>
    <row r="39" spans="1:10" s="14" customFormat="1" ht="18" x14ac:dyDescent="0.25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8.75" x14ac:dyDescent="0.3">
      <c r="A40" s="19" t="s">
        <v>13</v>
      </c>
      <c r="B40" s="20"/>
      <c r="C40" s="21">
        <v>970830</v>
      </c>
      <c r="D40" s="21">
        <v>990656</v>
      </c>
      <c r="E40" s="21">
        <f>C40-D40</f>
        <v>-19826</v>
      </c>
      <c r="F40" s="22">
        <f>E40/D40</f>
        <v>-2.0013001485884099E-2</v>
      </c>
      <c r="G40" s="21">
        <v>960708</v>
      </c>
      <c r="H40" s="21">
        <f t="shared" ref="H40:H47" si="10">+C40-G40</f>
        <v>10122</v>
      </c>
      <c r="I40" s="22">
        <f t="shared" ref="I40:I47" si="11">+H40/G40</f>
        <v>1.0535979714960217E-2</v>
      </c>
      <c r="J40" s="26"/>
    </row>
    <row r="41" spans="1:10" ht="18.75" x14ac:dyDescent="0.3">
      <c r="A41" s="19" t="s">
        <v>14</v>
      </c>
      <c r="B41" s="20"/>
      <c r="C41" s="21">
        <v>122912</v>
      </c>
      <c r="D41" s="21">
        <v>123093</v>
      </c>
      <c r="E41" s="21">
        <f t="shared" ref="E41:E47" si="12">C41-D41</f>
        <v>-181</v>
      </c>
      <c r="F41" s="22">
        <f t="shared" ref="F41:F48" si="13">E41/D41</f>
        <v>-1.4704329246992111E-3</v>
      </c>
      <c r="G41" s="21">
        <v>121171</v>
      </c>
      <c r="H41" s="21">
        <f t="shared" si="10"/>
        <v>1741</v>
      </c>
      <c r="I41" s="22">
        <f t="shared" si="11"/>
        <v>1.4368124386198017E-2</v>
      </c>
      <c r="J41" s="26"/>
    </row>
    <row r="42" spans="1:10" ht="18.75" x14ac:dyDescent="0.3">
      <c r="A42" s="19" t="s">
        <v>15</v>
      </c>
      <c r="B42" s="20"/>
      <c r="C42" s="21">
        <v>160</v>
      </c>
      <c r="D42" s="21">
        <v>168</v>
      </c>
      <c r="E42" s="21">
        <f t="shared" si="12"/>
        <v>-8</v>
      </c>
      <c r="F42" s="22">
        <f t="shared" si="13"/>
        <v>-4.7619047619047616E-2</v>
      </c>
      <c r="G42" s="21">
        <v>161</v>
      </c>
      <c r="H42" s="21">
        <f t="shared" si="10"/>
        <v>-1</v>
      </c>
      <c r="I42" s="22">
        <f t="shared" si="11"/>
        <v>-6.2111801242236021E-3</v>
      </c>
      <c r="J42" s="26"/>
    </row>
    <row r="43" spans="1:10" ht="18.75" x14ac:dyDescent="0.3">
      <c r="A43" s="19" t="s">
        <v>16</v>
      </c>
      <c r="B43" s="20"/>
      <c r="C43" s="21">
        <v>3430</v>
      </c>
      <c r="D43" s="21">
        <v>3410</v>
      </c>
      <c r="E43" s="21">
        <f t="shared" si="12"/>
        <v>20</v>
      </c>
      <c r="F43" s="22">
        <f t="shared" si="13"/>
        <v>5.8651026392961877E-3</v>
      </c>
      <c r="G43" s="21">
        <v>3433</v>
      </c>
      <c r="H43" s="21">
        <f t="shared" si="10"/>
        <v>-3</v>
      </c>
      <c r="I43" s="22">
        <f t="shared" si="11"/>
        <v>-8.7387124963588696E-4</v>
      </c>
    </row>
    <row r="44" spans="1:10" ht="18.75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8.75" x14ac:dyDescent="0.3">
      <c r="A45" s="19" t="s">
        <v>18</v>
      </c>
      <c r="B45" s="20"/>
      <c r="C45" s="21">
        <v>6275</v>
      </c>
      <c r="D45" s="21">
        <v>6048</v>
      </c>
      <c r="E45" s="21">
        <f t="shared" si="12"/>
        <v>227</v>
      </c>
      <c r="F45" s="22">
        <f t="shared" si="13"/>
        <v>3.7533068783068786E-2</v>
      </c>
      <c r="G45" s="21">
        <v>6015</v>
      </c>
      <c r="H45" s="21">
        <f t="shared" si="10"/>
        <v>260</v>
      </c>
      <c r="I45" s="22">
        <f t="shared" si="11"/>
        <v>4.3225270157938485E-2</v>
      </c>
    </row>
    <row r="46" spans="1:10" ht="18.75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8.75" x14ac:dyDescent="0.3">
      <c r="A47" s="19" t="s">
        <v>20</v>
      </c>
      <c r="B47" s="23"/>
      <c r="C47" s="24">
        <v>16</v>
      </c>
      <c r="D47" s="24">
        <v>17</v>
      </c>
      <c r="E47" s="24">
        <f t="shared" si="12"/>
        <v>-1</v>
      </c>
      <c r="F47" s="25">
        <f t="shared" si="13"/>
        <v>-5.8823529411764705E-2</v>
      </c>
      <c r="G47" s="24">
        <v>17</v>
      </c>
      <c r="H47" s="24">
        <f t="shared" si="10"/>
        <v>-1</v>
      </c>
      <c r="I47" s="25">
        <f t="shared" si="11"/>
        <v>-5.8823529411764705E-2</v>
      </c>
      <c r="J47" s="26"/>
    </row>
    <row r="48" spans="1:10" ht="18.75" x14ac:dyDescent="0.3">
      <c r="A48" s="19" t="s">
        <v>21</v>
      </c>
      <c r="B48" s="20"/>
      <c r="C48" s="21">
        <f>SUM(C40:C47)</f>
        <v>1103635</v>
      </c>
      <c r="D48" s="21">
        <f t="shared" ref="D48:E48" si="14">SUM(D40:D47)</f>
        <v>1123404</v>
      </c>
      <c r="E48" s="27">
        <f t="shared" si="14"/>
        <v>-19769</v>
      </c>
      <c r="F48" s="22">
        <f t="shared" si="13"/>
        <v>-1.7597409302441507E-2</v>
      </c>
      <c r="G48" s="27">
        <f>SUM(G40:G47)</f>
        <v>1091517</v>
      </c>
      <c r="H48" s="27">
        <f>SUM(H40:H47)</f>
        <v>12118</v>
      </c>
      <c r="I48" s="22">
        <f>+H48/G48</f>
        <v>1.1101980088262482E-2</v>
      </c>
      <c r="J48" s="28"/>
    </row>
    <row r="49" spans="1:10" ht="18.75" x14ac:dyDescent="0.3">
      <c r="A49" s="19"/>
      <c r="B49" s="20"/>
      <c r="C49" s="21"/>
      <c r="D49" s="21"/>
      <c r="E49" s="27"/>
      <c r="F49" s="22"/>
      <c r="G49" s="27"/>
      <c r="H49" s="27"/>
      <c r="I49" s="22"/>
      <c r="J49" s="28"/>
    </row>
    <row r="50" spans="1:10" ht="18.75" x14ac:dyDescent="0.3">
      <c r="A50" s="29"/>
      <c r="B50" s="37"/>
      <c r="C50" s="24"/>
      <c r="D50" s="24"/>
      <c r="E50" s="38"/>
      <c r="F50" s="25"/>
      <c r="G50" s="38"/>
      <c r="H50" s="38"/>
      <c r="I50" s="25"/>
      <c r="J50" s="28"/>
    </row>
    <row r="51" spans="1:10" ht="18.75" x14ac:dyDescent="0.3">
      <c r="A51" s="39"/>
      <c r="B51" s="39"/>
      <c r="C51" s="39"/>
      <c r="D51" s="39"/>
      <c r="E51" s="39"/>
      <c r="F51" s="39"/>
      <c r="G51" s="39"/>
      <c r="H51" s="39"/>
      <c r="I51" s="39"/>
      <c r="J51" s="28"/>
    </row>
    <row r="52" spans="1:10" ht="18.75" x14ac:dyDescent="0.3">
      <c r="A52" s="45" t="s">
        <v>23</v>
      </c>
      <c r="B52" s="45"/>
      <c r="C52" s="45"/>
      <c r="D52" s="45"/>
      <c r="E52" s="45"/>
      <c r="F52" s="45"/>
      <c r="G52" s="45"/>
      <c r="H52" s="45"/>
      <c r="I52" s="45"/>
      <c r="J52" s="28"/>
    </row>
    <row r="53" spans="1:10" ht="18.75" x14ac:dyDescent="0.3">
      <c r="A53" s="15"/>
      <c r="B53" s="15"/>
      <c r="C53" s="15"/>
      <c r="D53" s="15"/>
      <c r="E53" s="16" t="s">
        <v>5</v>
      </c>
      <c r="F53" s="15"/>
      <c r="G53" s="40" t="s">
        <v>6</v>
      </c>
      <c r="H53" s="40"/>
      <c r="I53" s="40"/>
      <c r="J53" s="28"/>
    </row>
    <row r="54" spans="1:10" ht="18.75" x14ac:dyDescent="0.3">
      <c r="A54" s="16" t="s">
        <v>7</v>
      </c>
      <c r="B54" s="17"/>
      <c r="C54" s="17" t="s">
        <v>8</v>
      </c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10</v>
      </c>
      <c r="I54" s="17" t="s">
        <v>11</v>
      </c>
      <c r="J54" s="28"/>
    </row>
    <row r="55" spans="1:10" ht="18.75" x14ac:dyDescent="0.3">
      <c r="A55" s="19" t="s">
        <v>13</v>
      </c>
      <c r="B55" s="20"/>
      <c r="C55" s="21">
        <v>970830</v>
      </c>
      <c r="D55" s="21">
        <v>990656</v>
      </c>
      <c r="E55" s="21">
        <f>C55-D55</f>
        <v>-19826</v>
      </c>
      <c r="F55" s="22">
        <f>E55/D55</f>
        <v>-2.0013001485884099E-2</v>
      </c>
      <c r="G55" s="21">
        <v>960708</v>
      </c>
      <c r="H55" s="21">
        <f t="shared" ref="H55:H62" si="15">+C55-G55</f>
        <v>10122</v>
      </c>
      <c r="I55" s="22">
        <f t="shared" ref="I55:I62" si="16">+H55/G55</f>
        <v>1.0535979714960217E-2</v>
      </c>
      <c r="J55" s="28"/>
    </row>
    <row r="56" spans="1:10" ht="18.75" x14ac:dyDescent="0.3">
      <c r="A56" s="19" t="s">
        <v>14</v>
      </c>
      <c r="B56" s="20"/>
      <c r="C56" s="21">
        <v>122912</v>
      </c>
      <c r="D56" s="21">
        <v>123093</v>
      </c>
      <c r="E56" s="21">
        <f t="shared" ref="E56:E62" si="17">C56-D56</f>
        <v>-181</v>
      </c>
      <c r="F56" s="22">
        <f t="shared" ref="F56:F63" si="18">E56/D56</f>
        <v>-1.4704329246992111E-3</v>
      </c>
      <c r="G56" s="21">
        <v>121171</v>
      </c>
      <c r="H56" s="21">
        <f t="shared" si="15"/>
        <v>1741</v>
      </c>
      <c r="I56" s="22">
        <f t="shared" si="16"/>
        <v>1.4368124386198017E-2</v>
      </c>
    </row>
    <row r="57" spans="1:10" ht="18.75" x14ac:dyDescent="0.3">
      <c r="A57" s="19" t="s">
        <v>15</v>
      </c>
      <c r="B57" s="20"/>
      <c r="C57" s="21">
        <v>160</v>
      </c>
      <c r="D57" s="21">
        <v>168</v>
      </c>
      <c r="E57" s="21">
        <f t="shared" si="17"/>
        <v>-8</v>
      </c>
      <c r="F57" s="22">
        <f t="shared" si="18"/>
        <v>-4.7619047619047616E-2</v>
      </c>
      <c r="G57" s="21">
        <v>161</v>
      </c>
      <c r="H57" s="21">
        <f t="shared" si="15"/>
        <v>-1</v>
      </c>
      <c r="I57" s="22">
        <f t="shared" si="16"/>
        <v>-6.2111801242236021E-3</v>
      </c>
    </row>
    <row r="58" spans="1:10" ht="18.75" x14ac:dyDescent="0.3">
      <c r="A58" s="19" t="s">
        <v>16</v>
      </c>
      <c r="B58" s="20"/>
      <c r="C58" s="21">
        <v>3430</v>
      </c>
      <c r="D58" s="21">
        <v>3410</v>
      </c>
      <c r="E58" s="21">
        <f t="shared" si="17"/>
        <v>20</v>
      </c>
      <c r="F58" s="22">
        <f t="shared" si="18"/>
        <v>5.8651026392961877E-3</v>
      </c>
      <c r="G58" s="21">
        <v>3433</v>
      </c>
      <c r="H58" s="21">
        <f t="shared" si="15"/>
        <v>-3</v>
      </c>
      <c r="I58" s="22">
        <f t="shared" si="16"/>
        <v>-8.7387124963588696E-4</v>
      </c>
    </row>
    <row r="59" spans="1:10" ht="18.75" x14ac:dyDescent="0.3">
      <c r="A59" s="19" t="s">
        <v>17</v>
      </c>
      <c r="B59" s="20"/>
      <c r="C59" s="21">
        <v>4</v>
      </c>
      <c r="D59" s="21">
        <v>4</v>
      </c>
      <c r="E59" s="21">
        <f t="shared" si="17"/>
        <v>0</v>
      </c>
      <c r="F59" s="22">
        <f t="shared" si="18"/>
        <v>0</v>
      </c>
      <c r="G59" s="21">
        <v>4</v>
      </c>
      <c r="H59" s="21">
        <f t="shared" si="15"/>
        <v>0</v>
      </c>
      <c r="I59" s="22">
        <f t="shared" si="16"/>
        <v>0</v>
      </c>
    </row>
    <row r="60" spans="1:10" ht="18.75" x14ac:dyDescent="0.3">
      <c r="A60" s="19" t="s">
        <v>18</v>
      </c>
      <c r="B60" s="20"/>
      <c r="C60" s="21">
        <v>6275</v>
      </c>
      <c r="D60" s="21">
        <v>6048</v>
      </c>
      <c r="E60" s="21">
        <f t="shared" si="17"/>
        <v>227</v>
      </c>
      <c r="F60" s="22">
        <f t="shared" si="18"/>
        <v>3.7533068783068786E-2</v>
      </c>
      <c r="G60" s="21">
        <v>6015</v>
      </c>
      <c r="H60" s="21">
        <f t="shared" si="15"/>
        <v>260</v>
      </c>
      <c r="I60" s="22">
        <f t="shared" si="16"/>
        <v>4.3225270157938485E-2</v>
      </c>
    </row>
    <row r="61" spans="1:10" ht="18.75" x14ac:dyDescent="0.3">
      <c r="A61" s="19" t="s">
        <v>19</v>
      </c>
      <c r="B61" s="23"/>
      <c r="C61" s="21">
        <v>8</v>
      </c>
      <c r="D61" s="21">
        <v>8</v>
      </c>
      <c r="E61" s="21">
        <f t="shared" si="17"/>
        <v>0</v>
      </c>
      <c r="F61" s="22">
        <f t="shared" si="18"/>
        <v>0</v>
      </c>
      <c r="G61" s="21">
        <v>8</v>
      </c>
      <c r="H61" s="21">
        <f t="shared" si="15"/>
        <v>0</v>
      </c>
      <c r="I61" s="22">
        <f t="shared" si="16"/>
        <v>0</v>
      </c>
    </row>
    <row r="62" spans="1:10" ht="18.75" x14ac:dyDescent="0.3">
      <c r="A62" s="19" t="s">
        <v>20</v>
      </c>
      <c r="B62" s="23"/>
      <c r="C62" s="24">
        <v>16</v>
      </c>
      <c r="D62" s="24">
        <v>17</v>
      </c>
      <c r="E62" s="24">
        <f t="shared" si="17"/>
        <v>-1</v>
      </c>
      <c r="F62" s="25">
        <f t="shared" si="18"/>
        <v>-5.8823529411764705E-2</v>
      </c>
      <c r="G62" s="24">
        <v>17</v>
      </c>
      <c r="H62" s="24">
        <f t="shared" si="15"/>
        <v>-1</v>
      </c>
      <c r="I62" s="25">
        <f t="shared" si="16"/>
        <v>-5.8823529411764705E-2</v>
      </c>
    </row>
    <row r="63" spans="1:10" ht="18.75" x14ac:dyDescent="0.3">
      <c r="A63" s="19" t="s">
        <v>21</v>
      </c>
      <c r="B63" s="20"/>
      <c r="C63" s="21">
        <f>SUM(C55:C62)</f>
        <v>1103635</v>
      </c>
      <c r="D63" s="21">
        <f t="shared" ref="D63:E63" si="19">SUM(D55:D62)</f>
        <v>1123404</v>
      </c>
      <c r="E63" s="27">
        <f t="shared" si="19"/>
        <v>-19769</v>
      </c>
      <c r="F63" s="22">
        <f t="shared" si="18"/>
        <v>-1.7597409302441507E-2</v>
      </c>
      <c r="G63" s="27">
        <f>SUM(G55:G62)</f>
        <v>1091517</v>
      </c>
      <c r="H63" s="27">
        <f>SUM(H55:H62)</f>
        <v>12118</v>
      </c>
      <c r="I63" s="22">
        <f>+H63/G63</f>
        <v>1.1101980088262482E-2</v>
      </c>
    </row>
    <row r="64" spans="1:10" ht="18.75" x14ac:dyDescent="0.3">
      <c r="A64" s="31"/>
      <c r="B64" s="32"/>
      <c r="C64" s="33"/>
      <c r="D64" s="21"/>
      <c r="E64" s="34"/>
      <c r="F64" s="35"/>
      <c r="G64" s="27"/>
      <c r="H64" s="34"/>
      <c r="I64" s="35"/>
    </row>
    <row r="65" spans="1:9" ht="18.75" x14ac:dyDescent="0.3">
      <c r="A65" s="31"/>
      <c r="B65" s="32"/>
      <c r="C65" s="33"/>
      <c r="D65" s="21"/>
      <c r="E65" s="34"/>
      <c r="F65" s="35"/>
      <c r="G65" s="27"/>
      <c r="H65" s="34"/>
      <c r="I65" s="35"/>
    </row>
    <row r="66" spans="1:9" ht="18.75" x14ac:dyDescent="0.3">
      <c r="A66" s="31"/>
      <c r="B66" s="32"/>
      <c r="C66" s="33"/>
      <c r="D66" s="21"/>
      <c r="E66" s="34"/>
      <c r="F66" s="35"/>
      <c r="G66" s="27"/>
      <c r="H66" s="34"/>
      <c r="I66" s="35"/>
    </row>
    <row r="67" spans="1:9" ht="18.75" x14ac:dyDescent="0.3">
      <c r="A67" s="31"/>
      <c r="B67" s="32"/>
      <c r="C67" s="33"/>
      <c r="D67" s="21"/>
      <c r="E67" s="34"/>
      <c r="F67" s="35"/>
      <c r="G67" s="27"/>
      <c r="H67" s="34"/>
      <c r="I67" s="35"/>
    </row>
    <row r="68" spans="1:9" ht="18.75" x14ac:dyDescent="0.3">
      <c r="A68" s="31"/>
      <c r="B68" s="32"/>
      <c r="C68" s="33"/>
      <c r="D68" s="21"/>
      <c r="E68" s="34"/>
      <c r="F68" s="35"/>
      <c r="G68" s="27"/>
      <c r="H68" s="34"/>
      <c r="I68" s="35"/>
    </row>
    <row r="69" spans="1:9" ht="18.75" x14ac:dyDescent="0.3">
      <c r="A69" s="31"/>
      <c r="B69" s="32"/>
      <c r="C69" s="33"/>
      <c r="D69" s="21"/>
      <c r="E69" s="34"/>
      <c r="F69" s="35"/>
      <c r="G69" s="27"/>
      <c r="H69" s="34"/>
      <c r="I69" s="35"/>
    </row>
    <row r="71" spans="1:9" x14ac:dyDescent="0.3">
      <c r="A71" s="36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52:I52"/>
    <mergeCell ref="A37:I37"/>
    <mergeCell ref="G38:I38"/>
    <mergeCell ref="A22:I22"/>
    <mergeCell ref="G23:I23"/>
  </mergeCells>
  <printOptions horizontalCentered="1"/>
  <pageMargins left="0.75" right="0.75" top="0.75" bottom="0.75" header="0" footer="0"/>
  <pageSetup scale="60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35C2EF9-9E94-4A1A-A422-ED667AF7A63F}"/>
</file>

<file path=customXml/itemProps2.xml><?xml version="1.0" encoding="utf-8"?>
<ds:datastoreItem xmlns:ds="http://schemas.openxmlformats.org/officeDocument/2006/customXml" ds:itemID="{158B95FA-5453-4763-9757-3FBA51F45CA4}"/>
</file>

<file path=customXml/itemProps3.xml><?xml version="1.0" encoding="utf-8"?>
<ds:datastoreItem xmlns:ds="http://schemas.openxmlformats.org/officeDocument/2006/customXml" ds:itemID="{0B29C9CD-5FDB-4CEF-ABF3-928F20813EC3}"/>
</file>

<file path=customXml/itemProps4.xml><?xml version="1.0" encoding="utf-8"?>
<ds:datastoreItem xmlns:ds="http://schemas.openxmlformats.org/officeDocument/2006/customXml" ds:itemID="{82A062AA-45FA-4956-AFB5-834A9F37FE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6a CustCount_Electric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ltraor</cp:lastModifiedBy>
  <cp:lastPrinted>2015-12-02T21:50:01Z</cp:lastPrinted>
  <dcterms:created xsi:type="dcterms:W3CDTF">2014-01-09T00:48:14Z</dcterms:created>
  <dcterms:modified xsi:type="dcterms:W3CDTF">2016-02-10T19:42:17Z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